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ans005\101_総務課\12財政\00庶務\R05\R6.3.11 【岐阜県　市町村課：311〆】　R４財政状況資料集の作成について（正式依頼）\提出用\"/>
    </mc:Choice>
  </mc:AlternateContent>
  <xr:revisionPtr revIDLastSave="0" documentId="13_ncr:1_{0CD21F92-8436-4145-96C2-8349C18B996D}"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<sst xmlns="http://schemas.openxmlformats.org/spreadsheetml/2006/main" count="1147" uniqueCount="607">
  <si>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</si>
  <si>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</si>
  <si>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</si>
  <si>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</si>
  <si>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</si>
  <si>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</si>
  <si>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</si>
  <si>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</si>
  <si>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</si>
  <si>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</si>
  <si>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</si>
  <si>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</si>
  <si>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</si>
  <si>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</si>
  <si>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</si>
  <si>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</si>
  <si>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</si>
  <si>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</si>
  <si>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</si>
  <si>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</si>
  <si>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</si>
  <si>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</si>
  <si>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</si>
  <si>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</si>
  <si>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</si>
  <si>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</si>
  <si>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</si>
  <si>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</si>
  <si>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</si>
  <si>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</si>
  <si>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</si>
  <si>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</si>
  <si>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</si>
  <si>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</si>
  <si>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</si>
  <si>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</si>
  <si>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</si>
  <si>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</si>
  <si>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</si>
  <si>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</si>
  <si>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</si>
  <si>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</si>
  <si>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</si>
  <si>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</si>
  <si>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</si>
  <si>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</si>
  <si>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</si>
  <si>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</si>
  <si>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</si>
  <si>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</si>
  <si>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</si>
  <si>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</si>
  <si>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</si>
  <si>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</si>
  <si>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</si>
  <si>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</si>
  <si>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</si>
  <si>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</si>
  <si>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</si>
  <si>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</si>
  <si>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</si>
  <si>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</si>
  <si>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</si>
  <si>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</si>
  <si>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</si>
  <si>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</si>
  <si>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</si>
  <si>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</si>
  <si>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</si>
  <si>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</si>
  <si>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</si>
  <si>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</si>
  <si>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</si>
  <si>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</si>
  <si>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</si>
  <si>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</si>
  <si>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</si>
  <si>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</si>
  <si>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</si>
  <si>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</si>
  <si>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</si>
  <si>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</si>
  <si>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</si>
  <si>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</si>
  <si>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</si>
  <si>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</si>
  <si>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</si>
  <si>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</si>
  <si>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</si>
  <si>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</si>
  <si>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</si>
  <si>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</si>
  <si>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</si>
  <si>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</si>
  <si>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</si>
  <si>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</si>
  <si>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</si>
  <si>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</si>
  <si>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</si>
  <si>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</si>
  <si>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</si>
  <si>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</si>
  <si>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</si>
  <si>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</si>
  <si>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</si>
  <si>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</si>
  <si>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</si>
  <si>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</si>
  <si>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</si>
  <si>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</si>
  <si>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</si>
  <si>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</si>
  <si>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</si>
  <si>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</si>
  <si>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</si>
  <si>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</si>
  <si>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</si>
  <si>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</si>
  <si>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</si>
  <si>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</si>
  <si>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</si>
  <si>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</si>
  <si>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</si>
  <si>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</si>
  <si>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</si>
  <si>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</si>
  <si>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</si>
  <si>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</si>
  <si>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</si>
  <si>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</si>
  <si>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</si>
  <si>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</si>
  <si>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</si>
  <si>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</si>
  <si>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</si>
  <si>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</si>
  <si>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</si>
  <si>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</si>
  <si>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</si>
  <si>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</si>
  <si>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</si>
  <si>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</si>
  <si>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</si>
  <si>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</si>
  <si>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</si>
  <si>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</si>
  <si>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</si>
  <si>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</si>
  <si>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</si>
  <si>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</si>
  <si>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</si>
  <si>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</si>
  <si>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</si>
  <si>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</si>
  <si>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</si>
  <si>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</si>
  <si>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</si>
  <si>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</si>
  <si>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</si>
  <si>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</si>
  <si>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</si>
  <si>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</si>
  <si>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</si>
  <si>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</si>
  <si>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</si>
  <si>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</si>
  <si>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</si>
  <si>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</si>
  <si>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</si>
  <si>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</si>
  <si>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</si>
  <si>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</si>
  <si>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</si>
  <si>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</si>
  <si>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</si>
  <si>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</si>
  <si>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</si>
  <si>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</si>
  <si>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</si>
  <si>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</si>
  <si>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</si>
  <si>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</si>
  <si>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</si>
  <si>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</si>
  <si>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</si>
  <si>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</si>
  <si>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</si>
  <si>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</si>
  <si>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</si>
  <si>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</si>
  <si>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</si>
  <si>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</si>
  <si>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</si>
  <si>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</si>
  <si>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</si>
  <si>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</si>
  <si>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</si>
  <si>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</si>
  <si>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</si>
  <si>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</si>
  <si>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</si>
  <si>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</si>
  <si>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</si>
  <si>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</si>
  <si>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</si>
  <si>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</si>
  <si>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</si>
  <si>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</si>
  <si>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</si>
  <si>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</si>
  <si>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</si>
  <si>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</si>
  <si>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</si>
  <si>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</si>
  <si>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</si>
  <si>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</si>
  <si>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</si>
  <si>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</si>
  <si>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</si>
  <si>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</si>
  <si>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</si>
  <si>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</si>
  <si>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</si>
  <si>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</si>
  <si>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</si>
  <si>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</si>
  <si>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</si>
  <si>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</si>
  <si>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</si>
  <si>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</si>
  <si>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</si>
  <si>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</si>
  <si>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</si>
  <si>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</si>
  <si>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</si>
  <si>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</si>
  <si>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</si>
  <si>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</si>
  <si>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</si>
  <si>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</si>
  <si>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</si>
  <si>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</si>
  <si>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</si>
  <si>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</si>
  <si>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</si>
  <si>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</si>
  <si>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</si>
  <si>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</si>
  <si>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</si>
  <si>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</si>
  <si>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</si>
  <si>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</si>
  <si>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</si>
  <si>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</si>
  <si>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</si>
  <si>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</si>
  <si>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</si>
  <si>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</si>
  <si>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</si>
  <si>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</si>
  <si>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</si>
  <si>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</si>
  <si>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</si>
  <si>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</si>
  <si>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</si>
  <si>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</si>
  <si>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</si>
  <si>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</si>
  <si>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</si>
  <si>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</si>
  <si>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</si>
  <si>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</si>
  <si>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</si>
  <si>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</si>
  <si>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</si>
  <si>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</si>
  <si>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</si>
  <si>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</si>
  <si>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</si>
  <si>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</si>
  <si>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</si>
  <si>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</si>
  <si>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</si>
  <si>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</si>
  <si>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</si>
  <si>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</si>
  <si>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</si>
  <si>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</si>
  <si>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</si>
  <si>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</si>
  <si>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</si>
  <si>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</si>
  <si>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</si>
  <si>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</si>
  <si>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</si>
  <si>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</si>
  <si>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</si>
  <si>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</si>
  <si>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</si>
  <si>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</si>
  <si>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</si>
  <si>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</si>
  <si>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</si>
  <si>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</si>
  <si>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</si>
  <si>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</si>
  <si>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</si>
  <si>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</si>
  <si>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</si>
  <si>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</si>
  <si>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</si>
  <si>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</si>
  <si>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</si>
  <si>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</si>
  <si>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</si>
  <si>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</si>
  <si>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</si>
  <si>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</si>
  <si>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</si>
  <si>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</si>
  <si>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</si>
  <si>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</si>
  <si>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</si>
  <si>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</si>
  <si>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</si>
  <si>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</si>
  <si>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</si>
  <si>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</si>
  <si>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</si>
  <si>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</si>
  <si>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</si>
  <si>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</si>
  <si>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</si>
  <si>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</si>
  <si>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</si>
  <si>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</si>
  <si>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</si>
  <si>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</si>
  <si>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</si>
  <si>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</si>
  <si>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</si>
  <si>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</si>
  <si>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</si>
  <si>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</si>
  <si>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</si>
  <si>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</si>
  <si>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</si>
  <si>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</si>
  <si>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</si>
  <si>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</si>
  <si>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</si>
  <si>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</si>
  <si>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</si>
  <si>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</si>
  <si>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</si>
  <si>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</si>
  <si>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</si>
  <si>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</si>
  <si>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</si>
  <si>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</si>
  <si>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</si>
  <si>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</si>
  <si>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</si>
  <si>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</si>
  <si>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</si>
  <si>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</si>
  <si>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</si>
  <si>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</si>
  <si>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</si>
  <si>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</si>
  <si>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</si>
  <si>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</si>
  <si>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</si>
  <si>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</si>
  <si>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</si>
  <si>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</si>
  <si>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</si>
  <si>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</si>
  <si>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</si>
  <si>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</si>
  <si>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</si>
  <si>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</si>
  <si>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</si>
  <si>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</si>
  <si>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</si>
  <si>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</si>
  <si>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</si>
  <si>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</si>
  <si>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</si>
  <si>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</si>
  <si>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</si>
  <si>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</si>
  <si>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</si>
  <si>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</si>
  <si>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</si>
  <si>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</si>
  <si>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</si>
  <si>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</si>
  <si>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</si>
  <si>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</si>
  <si>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</si>
  <si>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</si>
  <si>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</si>
  <si>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</si>
  <si>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</si>
  <si>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</si>
  <si>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</si>
  <si>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</si>
  <si>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</si>
  <si>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</si>
  <si>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</si>
  <si>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</si>
  <si>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</si>
  <si>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</si>
  <si>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</si>
  <si>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</si>
  <si>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</si>
  <si>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</si>
  <si>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</si>
  <si>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</si>
  <si>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</si>
  <si>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</si>
  <si>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</si>
  <si>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</si>
  <si>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</si>
  <si>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</si>
  <si>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</si>
  <si>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</si>
  <si>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</si>
  <si>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</si>
  <si>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</si>
  <si>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</si>
  <si>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</si>
  <si>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</si>
  <si>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</si>
  <si>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</si>
  <si>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</si>
  <si>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</si>
  <si>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</si>
  <si>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</si>
  <si>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</si>
  <si>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</si>
  <si>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</si>
  <si>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</si>
  <si>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</si>
  <si>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</si>
  <si>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</si>
  <si>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</si>
  <si>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</si>
  <si>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</si>
  <si>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</si>
  <si>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</si>
  <si>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</si>
  <si>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</si>
  <si>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</si>
  <si>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</si>
  <si>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</si>
  <si>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</si>
  <si>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</si>
  <si>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</si>
  <si>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</si>
  <si>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</si>
  <si>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</si>
  <si>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</si>
  <si>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</si>
  <si>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</si>
  <si>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</si>
  <si>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</si>
  <si>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</si>
  <si>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</si>
  <si>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</si>
  <si>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</si>
  <si>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</si>
  <si>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</si>
  <si>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</si>
  <si>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</si>
  <si>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</si>
  <si>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</si>
  <si>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</si>
  <si>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</si>
  <si>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</si>
  <si>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</si>
  <si>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</si>
  <si>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</si>
  <si>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</si>
  <si>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</si>
  <si>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</si>
  <si>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</si>
  <si>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</si>
  <si>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</si>
  <si>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</si>
  <si>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</si>
  <si>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</si>
  <si>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</si>
  <si>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</si>
  <si>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</si>
  <si>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</si>
  <si>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</si>
  <si>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</si>
  <si>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</si>
  <si>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</si>
  <si>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</si>
  <si>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</si>
  <si>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</si>
  <si>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</si>
  <si>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</si>
  <si>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</si>
  <si>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</si>
  <si>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</si>
  <si>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</si>
  <si>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</si>
  <si>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</si>
  <si>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</si>
  <si>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</si>
  <si>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</si>
  <si>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</si>
  <si>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</si>
  <si>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</si>
  <si>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</si>
  <si>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</si>
  <si>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</si>
  <si>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</si>
  <si>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</si>
  <si>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</si>
  <si>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</si>
  <si>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</si>
  <si>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</si>
  <si>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</si>
  <si>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</si>
  <si>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</si>
  <si>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</si>
  <si>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</si>
  <si>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</si>
  <si>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</si>
  <si>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</si>
  <si>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</si>
  <si>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</si>
  <si>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</si>
  <si>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</si>
  <si>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</si>
  <si>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</si>
  <si>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</si>
  <si>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</si>
  <si>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</si>
  <si>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</si>
  <si>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</si>
  <si>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</si>
  <si>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</si>
  <si>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</si>
  <si>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</si>
  <si>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</si>
  <si>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</si>
  <si>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</si>
  <si>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</si>
  <si>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</si>
  <si>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</si>
  <si>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</si>
  <si>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</si>
  <si>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</si>
  <si>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</si>
  <si>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</si>
  <si>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t>
  </si>
  <si>
    <t>▲ 2.15</t>
  </si>
  <si>
    <t>▲ 8.70</t>
  </si>
  <si>
    <t>児童発達支援事業特別会計</t>
  </si>
  <si>
    <t>▲ 0.17</t>
  </si>
  <si>
    <t>▲ 0.18</t>
  </si>
  <si>
    <t>▲ 0.07</t>
  </si>
  <si>
    <t>水道事業会計</t>
  </si>
  <si>
    <t>一般会計</t>
  </si>
  <si>
    <t>国民健康保険特別会計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</si>
  <si>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</si>
  <si>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</si>
  <si>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</si>
  <si>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</si>
  <si>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</si>
  <si>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</si>
  <si>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</si>
  <si>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</si>
  <si>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</si>
  <si>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</si>
  <si>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</si>
  <si>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西濃環境整備組合</t>
    <rPh sb="0" eb="4">
      <t>セイノウカンキョウ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</si>
  <si>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</si>
  <si>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</si>
  <si>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</si>
  <si>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大垣市・安八郡安八町東安中学校組合</t>
    <rPh sb="0" eb="3">
      <t>オオガキシ</t>
    </rPh>
    <rPh sb="4" eb="6">
      <t>アンパチ</t>
    </rPh>
    <rPh sb="6" eb="7">
      <t>グン</t>
    </rPh>
    <rPh sb="7" eb="10">
      <t>アンパチチョウ</t>
    </rPh>
    <rPh sb="10" eb="15">
      <t>トウアンチュウガッコウ</t>
    </rPh>
    <rPh sb="15" eb="17">
      <t>クミアイ</t>
    </rPh>
    <phoneticPr fontId="2"/>
  </si>
  <si>
    <t>安八郡広域連合</t>
    <rPh sb="0" eb="3">
      <t>アンパチグン</t>
    </rPh>
    <rPh sb="3" eb="7">
      <t>コウイキレンゴウ</t>
    </rPh>
    <phoneticPr fontId="2"/>
  </si>
  <si>
    <t>あすわ苑老人福祉施設事務組合</t>
    <rPh sb="3" eb="4">
      <t>エン</t>
    </rPh>
    <rPh sb="4" eb="6">
      <t>ロウジン</t>
    </rPh>
    <rPh sb="6" eb="8">
      <t>フクシ</t>
    </rPh>
    <rPh sb="8" eb="10">
      <t>シセツ</t>
    </rPh>
    <rPh sb="10" eb="14">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</si>
  <si>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</si>
  <si>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</si>
  <si>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岐阜県後期高齢者医療広域連合（一般会計分）</t>
    <rPh sb="0" eb="3">
      <t>ギフケン</t>
    </rPh>
    <rPh sb="3" eb="8">
      <t>コウキコウレイシャ</t>
    </rPh>
    <rPh sb="8" eb="10">
      <t>イリョウ</t>
    </rPh>
    <rPh sb="10" eb="12">
      <t>コウイキ</t>
    </rPh>
    <rPh sb="12" eb="14">
      <t>レンゴウ</t>
    </rPh>
    <rPh sb="15" eb="20">
      <t>イッパンカイケイブン</t>
    </rPh>
    <phoneticPr fontId="2"/>
  </si>
  <si>
    <t>岐阜県後期高齢者医療広域連合（特別会計分）</t>
    <rPh sb="0" eb="3">
      <t>ギフケン</t>
    </rPh>
    <rPh sb="3" eb="8">
      <t>コウキコウレイシャ</t>
    </rPh>
    <rPh sb="8" eb="10">
      <t>イリョウ</t>
    </rPh>
    <rPh sb="10" eb="12">
      <t>コウイキ</t>
    </rPh>
    <rPh sb="12" eb="14">
      <t>レンゴウ</t>
    </rPh>
    <rPh sb="15" eb="17">
      <t>トクベツ</t>
    </rPh>
    <rPh sb="17" eb="19">
      <t>カイケイ</t>
    </rPh>
    <rPh sb="19" eb="20">
      <t>ブン</t>
    </rPh>
    <phoneticPr fontId="2"/>
  </si>
  <si>
    <t>○</t>
    <phoneticPr fontId="2"/>
  </si>
  <si>
    <t>安八町土地開発公社</t>
    <rPh sb="0" eb="3">
      <t>アンパチチョウ</t>
    </rPh>
    <rPh sb="3" eb="5">
      <t>トチ</t>
    </rPh>
    <rPh sb="5" eb="7">
      <t>カイハツ</t>
    </rPh>
    <rPh sb="7" eb="9">
      <t>コウシャ</t>
    </rPh>
    <phoneticPr fontId="2"/>
  </si>
  <si>
    <t>ふるさと基金</t>
    <rPh sb="4" eb="6">
      <t>キキン</t>
    </rPh>
    <phoneticPr fontId="3"/>
  </si>
  <si>
    <t>地域福祉基金</t>
    <phoneticPr fontId="5"/>
  </si>
  <si>
    <t>ふるさと農村活性化基金</t>
    <phoneticPr fontId="5"/>
  </si>
  <si>
    <t>森林環境譲与税基金</t>
    <phoneticPr fontId="2"/>
  </si>
  <si>
    <t>教育振興基金</t>
    <rPh sb="0" eb="2">
      <t>キョウイク</t>
    </rPh>
    <rPh sb="2" eb="6">
      <t>シンコウキキン</t>
    </rPh>
    <phoneticPr fontId="2"/>
  </si>
  <si>
    <t>-</t>
    <phoneticPr fontId="2"/>
  </si>
  <si>
    <t>-</t>
    <phoneticPr fontId="2"/>
  </si>
  <si>
    <t>基金繰入金435</t>
    <phoneticPr fontId="2"/>
  </si>
  <si>
    <t>-</t>
    <phoneticPr fontId="2"/>
  </si>
  <si>
    <t>基金繰入金380</t>
    <rPh sb="0" eb="2">
      <t>キキン</t>
    </rPh>
    <rPh sb="2" eb="4">
      <t>クリイレ</t>
    </rPh>
    <rPh sb="4" eb="5">
      <t>キン</t>
    </rPh>
    <phoneticPr fontId="2"/>
  </si>
  <si>
    <t>基金繰入金287</t>
    <rPh sb="0" eb="2">
      <t>キキン</t>
    </rPh>
    <rPh sb="2" eb="4">
      <t>クリイレ</t>
    </rPh>
    <rPh sb="4" eb="5">
      <t>キン</t>
    </rPh>
    <phoneticPr fontId="2"/>
  </si>
  <si>
    <t>基金繰入金90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</si>
</sst>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E7A4-44E7-BD85-CD82FA5C94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65988</c:v>
                </c:pt>
                <c:pt idx="1">
                  <c:v>37045</c:v>
                </c:pt>
                <c:pt idx="2">
                  <c:v>33394</c:v>
                </c:pt>
                <c:pt idx="3">
                  <c:v>58099</c:v>
                </c:pt>
                <c:pt idx="4">
                  <c:v>64270</c:v>
                </c:pt>
              </c:numCache>
            </c:numRef>
          </c:val>
          <c:smooth val="0"/>
          <c:extLst>
            <c:ext xmlns:c16="http://schemas.microsoft.com/office/drawing/2014/chart" uri="{C3380CC4-5D6E-409C-BE32-E72D297353CC}">
              <c16:uniqueId val="{00000001-E7A4-44E7-BD85-CD82FA5C94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8.73</c:v>
                </c:pt>
                <c:pt idx="1">
                  <c:v>10.44</c:v>
                </c:pt>
                <c:pt idx="2">
                  <c:v>9.24</c:v>
                </c:pt>
                <c:pt idx="3">
                  <c:v>10.29</c:v>
                </c:pt>
                <c:pt idx="4">
                  <c:v>10.29</c:v>
                </c:pt>
              </c:numCache>
            </c:numRef>
          </c:val>
          <c:extLst>
            <c:ext xmlns:c16="http://schemas.microsoft.com/office/drawing/2014/chart" uri="{C3380CC4-5D6E-409C-BE32-E72D297353CC}">
              <c16:uniqueId val="{00000000-548E-4F1C-A50E-CC8D4E199A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6.66</c:v>
                </c:pt>
                <c:pt idx="1">
                  <c:v>9.44</c:v>
                </c:pt>
                <c:pt idx="2">
                  <c:v>16.2</c:v>
                </c:pt>
                <c:pt idx="3">
                  <c:v>16.579999999999998</c:v>
                </c:pt>
                <c:pt idx="4">
                  <c:v>15.88</c:v>
                </c:pt>
              </c:numCache>
            </c:numRef>
          </c:val>
          <c:extLst>
            <c:ext xmlns:c16="http://schemas.microsoft.com/office/drawing/2014/chart" uri="{C3380CC4-5D6E-409C-BE32-E72D297353CC}">
              <c16:uniqueId val="{00000001-548E-4F1C-A50E-CC8D4E199A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-2.63</c:v>
                </c:pt>
                <c:pt idx="1">
                  <c:v>0.12</c:v>
                </c:pt>
                <c:pt idx="2">
                  <c:v>1.43</c:v>
                </c:pt>
                <c:pt idx="3">
                  <c:v>-2.15</c:v>
                </c:pt>
                <c:pt idx="4">
                  <c:v>-8.6999999999999993</c:v>
                </c:pt>
              </c:numCache>
            </c:numRef>
          </c:val>
          <c:smooth val="0"/>
          <c:extLst>
            <c:ext xmlns:c16="http://schemas.microsoft.com/office/drawing/2014/chart" uri="{C3380CC4-5D6E-409C-BE32-E72D297353CC}">
              <c16:uniqueId val="{00000002-548E-4F1C-A50E-CC8D4E199A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2A-4618-8979-FE2F9FF03E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2A-4618-8979-FE2F9FF03E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2A-4618-8979-FE2F9FF03E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2A-4618-8979-FE2F9FF03E1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0.3</c:v>
                </c:pt>
                <c:pt idx="4">
                  <c:v>#N/A</c:v>
                </c:pt>
                <c:pt idx="5">
                  <c:v>0.6</c:v>
                </c:pt>
                <c:pt idx="6">
                  <c:v>#N/A</c:v>
                </c:pt>
                <c:pt idx="7">
                  <c:v>7.0000000000000007E-2</c:v>
                </c:pt>
                <c:pt idx="8">
                  <c:v>#N/A</c:v>
                </c:pt>
                <c:pt idx="9">
                  <c:v>7.0000000000000007E-2</c:v>
                </c:pt>
              </c:numCache>
            </c:numRef>
          </c:val>
          <c:extLst>
            <c:ext xmlns:c16="http://schemas.microsoft.com/office/drawing/2014/chart" uri="{C3380CC4-5D6E-409C-BE32-E72D297353CC}">
              <c16:uniqueId val="{00000004-162A-4618-8979-FE2F9FF03E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c:v>
                </c:pt>
                <c:pt idx="4">
                  <c:v>#N/A</c:v>
                </c:pt>
                <c:pt idx="5">
                  <c:v>0.09</c:v>
                </c:pt>
                <c:pt idx="6">
                  <c:v>#N/A</c:v>
                </c:pt>
                <c:pt idx="7">
                  <c:v>0.08</c:v>
                </c:pt>
                <c:pt idx="8">
                  <c:v>#N/A</c:v>
                </c:pt>
                <c:pt idx="9">
                  <c:v>0.11</c:v>
                </c:pt>
              </c:numCache>
            </c:numRef>
          </c:val>
          <c:extLst>
            <c:ext xmlns:c16="http://schemas.microsoft.com/office/drawing/2014/chart" uri="{C3380CC4-5D6E-409C-BE32-E72D297353CC}">
              <c16:uniqueId val="{00000005-162A-4618-8979-FE2F9FF03E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1.39</c:v>
                </c:pt>
                <c:pt idx="4">
                  <c:v>#N/A</c:v>
                </c:pt>
                <c:pt idx="5">
                  <c:v>2.4900000000000002</c:v>
                </c:pt>
                <c:pt idx="6">
                  <c:v>#N/A</c:v>
                </c:pt>
                <c:pt idx="7">
                  <c:v>1.03</c:v>
                </c:pt>
                <c:pt idx="8">
                  <c:v>#N/A</c:v>
                </c:pt>
                <c:pt idx="9">
                  <c:v>0.77</c:v>
                </c:pt>
              </c:numCache>
            </c:numRef>
          </c:val>
          <c:extLst>
            <c:ext xmlns:c16="http://schemas.microsoft.com/office/drawing/2014/chart" uri="{C3380CC4-5D6E-409C-BE32-E72D297353CC}">
              <c16:uniqueId val="{00000006-162A-4618-8979-FE2F9FF03E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8.7200000000000006</c:v>
                </c:pt>
                <c:pt idx="2">
                  <c:v>#N/A</c:v>
                </c:pt>
                <c:pt idx="3">
                  <c:v>10.41</c:v>
                </c:pt>
                <c:pt idx="4">
                  <c:v>#N/A</c:v>
                </c:pt>
                <c:pt idx="5">
                  <c:v>9.41</c:v>
                </c:pt>
                <c:pt idx="6">
                  <c:v>#N/A</c:v>
                </c:pt>
                <c:pt idx="7">
                  <c:v>10.47</c:v>
                </c:pt>
                <c:pt idx="8">
                  <c:v>#N/A</c:v>
                </c:pt>
                <c:pt idx="9">
                  <c:v>10.36</c:v>
                </c:pt>
              </c:numCache>
            </c:numRef>
          </c:val>
          <c:extLst>
            <c:ext xmlns:c16="http://schemas.microsoft.com/office/drawing/2014/chart" uri="{C3380CC4-5D6E-409C-BE32-E72D297353CC}">
              <c16:uniqueId val="{00000007-162A-4618-8979-FE2F9FF03E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18.93</c:v>
                </c:pt>
                <c:pt idx="2">
                  <c:v>#N/A</c:v>
                </c:pt>
                <c:pt idx="3">
                  <c:v>21.74</c:v>
                </c:pt>
                <c:pt idx="4">
                  <c:v>#N/A</c:v>
                </c:pt>
                <c:pt idx="5">
                  <c:v>22.14</c:v>
                </c:pt>
                <c:pt idx="6">
                  <c:v>#N/A</c:v>
                </c:pt>
                <c:pt idx="7">
                  <c:v>21.65</c:v>
                </c:pt>
                <c:pt idx="8">
                  <c:v>#N/A</c:v>
                </c:pt>
                <c:pt idx="9">
                  <c:v>21.01</c:v>
                </c:pt>
              </c:numCache>
            </c:numRef>
          </c:val>
          <c:extLst>
            <c:ext xmlns:c16="http://schemas.microsoft.com/office/drawing/2014/chart" uri="{C3380CC4-5D6E-409C-BE32-E72D297353CC}">
              <c16:uniqueId val="{00000008-162A-4618-8979-FE2F9FF03E1F}"/>
            </c:ext>
          </c:extLst>
        </c:ser>
        <c:ser>
          <c:idx val="9"/>
          <c:order val="9"/>
          <c:tx>
            <c:strRef>
              <c:f>データシート!$A$36</c:f>
              <c:strCache>
                <c:ptCount val="1"/>
                <c:pt idx="0">
                  <c:v>児童発達支援事業特別会計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0.09</c:v>
                </c:pt>
                <c:pt idx="2">
                  <c:v>#N/A</c:v>
                </c:pt>
                <c:pt idx="3">
                  <c:v>0.01</c:v>
                </c:pt>
                <c:pt idx="4">
                  <c:v>0.17</c:v>
                </c:pt>
                <c:pt idx="5">
                  <c:v>#N/A</c:v>
                </c:pt>
                <c:pt idx="6">
                  <c:v>0.18</c:v>
                </c:pt>
                <c:pt idx="7">
                  <c:v>#N/A</c:v>
                </c:pt>
                <c:pt idx="8">
                  <c:v>7.0000000000000007E-2</c:v>
                </c:pt>
                <c:pt idx="9">
                  <c:v>#N/A</c:v>
                </c:pt>
              </c:numCache>
            </c:numRef>
          </c:val>
          <c:extLst>
            <c:ext xmlns:c16="http://schemas.microsoft.com/office/drawing/2014/chart" uri="{C3380CC4-5D6E-409C-BE32-E72D297353CC}">
              <c16:uniqueId val="{00000009-162A-4618-8979-FE2F9FF03E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587</c:v>
                </c:pt>
                <c:pt idx="5">
                  <c:v>600</c:v>
                </c:pt>
                <c:pt idx="8">
                  <c:v>622</c:v>
                </c:pt>
                <c:pt idx="11">
                  <c:v>631</c:v>
                </c:pt>
                <c:pt idx="14">
                  <c:v>634</c:v>
                </c:pt>
              </c:numCache>
            </c:numRef>
          </c:val>
          <c:extLst>
            <c:ext xmlns:c16="http://schemas.microsoft.com/office/drawing/2014/chart" uri="{C3380CC4-5D6E-409C-BE32-E72D297353CC}">
              <c16:uniqueId val="{00000000-E348-4448-97DD-F78AAB8956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48-4448-97DD-F78AAB8956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48-4448-97DD-F78AAB8956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24</c:v>
                </c:pt>
                <c:pt idx="6">
                  <c:v>24</c:v>
                </c:pt>
                <c:pt idx="9">
                  <c:v>28</c:v>
                </c:pt>
                <c:pt idx="12">
                  <c:v>28</c:v>
                </c:pt>
              </c:numCache>
            </c:numRef>
          </c:val>
          <c:extLst>
            <c:ext xmlns:c16="http://schemas.microsoft.com/office/drawing/2014/chart" uri="{C3380CC4-5D6E-409C-BE32-E72D297353CC}">
              <c16:uniqueId val="{00000003-E348-4448-97DD-F78AAB8956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378</c:v>
                </c:pt>
                <c:pt idx="3">
                  <c:v>413</c:v>
                </c:pt>
                <c:pt idx="6">
                  <c:v>441</c:v>
                </c:pt>
                <c:pt idx="9">
                  <c:v>460</c:v>
                </c:pt>
                <c:pt idx="12">
                  <c:v>458</c:v>
                </c:pt>
              </c:numCache>
            </c:numRef>
          </c:val>
          <c:extLst>
            <c:ext xmlns:c16="http://schemas.microsoft.com/office/drawing/2014/chart" uri="{C3380CC4-5D6E-409C-BE32-E72D297353CC}">
              <c16:uniqueId val="{00000004-E348-4448-97DD-F78AAB8956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8-4448-97DD-F78AAB8956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48-4448-97DD-F78AAB8956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542</c:v>
                </c:pt>
                <c:pt idx="3">
                  <c:v>569</c:v>
                </c:pt>
                <c:pt idx="6">
                  <c:v>592</c:v>
                </c:pt>
                <c:pt idx="9">
                  <c:v>666</c:v>
                </c:pt>
                <c:pt idx="12">
                  <c:v>664</c:v>
                </c:pt>
              </c:numCache>
            </c:numRef>
          </c:val>
          <c:extLst>
            <c:ext xmlns:c16="http://schemas.microsoft.com/office/drawing/2014/chart" uri="{C3380CC4-5D6E-409C-BE32-E72D297353CC}">
              <c16:uniqueId val="{00000007-E348-4448-97DD-F78AAB8956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360</c:v>
                </c:pt>
                <c:pt idx="2">
                  <c:v>#N/A</c:v>
                </c:pt>
                <c:pt idx="3">
                  <c:v>#N/A</c:v>
                </c:pt>
                <c:pt idx="4">
                  <c:v>406</c:v>
                </c:pt>
                <c:pt idx="5">
                  <c:v>#N/A</c:v>
                </c:pt>
                <c:pt idx="6">
                  <c:v>#N/A</c:v>
                </c:pt>
                <c:pt idx="7">
                  <c:v>435</c:v>
                </c:pt>
                <c:pt idx="8">
                  <c:v>#N/A</c:v>
                </c:pt>
                <c:pt idx="9">
                  <c:v>#N/A</c:v>
                </c:pt>
                <c:pt idx="10">
                  <c:v>523</c:v>
                </c:pt>
                <c:pt idx="11">
                  <c:v>#N/A</c:v>
                </c:pt>
                <c:pt idx="12">
                  <c:v>#N/A</c:v>
                </c:pt>
                <c:pt idx="13">
                  <c:v>516</c:v>
                </c:pt>
                <c:pt idx="14">
                  <c:v>#N/A</c:v>
                </c:pt>
              </c:numCache>
            </c:numRef>
          </c:val>
          <c:smooth val="0"/>
          <c:extLst>
            <c:ext xmlns:c16="http://schemas.microsoft.com/office/drawing/2014/chart" uri="{C3380CC4-5D6E-409C-BE32-E72D297353CC}">
              <c16:uniqueId val="{00000008-E348-4448-97DD-F78AAB8956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7215</c:v>
                </c:pt>
                <c:pt idx="5">
                  <c:v>7038</c:v>
                </c:pt>
                <c:pt idx="8">
                  <c:v>6941</c:v>
                </c:pt>
                <c:pt idx="11">
                  <c:v>6498</c:v>
                </c:pt>
                <c:pt idx="14">
                  <c:v>6799</c:v>
                </c:pt>
              </c:numCache>
            </c:numRef>
          </c:val>
          <c:extLst>
            <c:ext xmlns:c16="http://schemas.microsoft.com/office/drawing/2014/chart" uri="{C3380CC4-5D6E-409C-BE32-E72D297353CC}">
              <c16:uniqueId val="{00000000-4E5D-4488-A445-631494E5D3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c:v>
                </c:pt>
                <c:pt idx="5">
                  <c:v>72</c:v>
                </c:pt>
                <c:pt idx="8">
                  <c:v>52</c:v>
                </c:pt>
                <c:pt idx="11">
                  <c:v>32</c:v>
                </c:pt>
                <c:pt idx="14">
                  <c:v>11</c:v>
                </c:pt>
              </c:numCache>
            </c:numRef>
          </c:val>
          <c:extLst>
            <c:ext xmlns:c16="http://schemas.microsoft.com/office/drawing/2014/chart" uri="{C3380CC4-5D6E-409C-BE32-E72D297353CC}">
              <c16:uniqueId val="{00000001-4E5D-4488-A445-631494E5D3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554</c:v>
                </c:pt>
                <c:pt idx="5">
                  <c:v>627</c:v>
                </c:pt>
                <c:pt idx="8">
                  <c:v>940</c:v>
                </c:pt>
                <c:pt idx="11">
                  <c:v>1236</c:v>
                </c:pt>
                <c:pt idx="14">
                  <c:v>1221</c:v>
                </c:pt>
              </c:numCache>
            </c:numRef>
          </c:val>
          <c:extLst>
            <c:ext xmlns:c16="http://schemas.microsoft.com/office/drawing/2014/chart" uri="{C3380CC4-5D6E-409C-BE32-E72D297353CC}">
              <c16:uniqueId val="{00000002-4E5D-4488-A445-631494E5D3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D-4488-A445-631494E5D3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D-4488-A445-631494E5D3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401</c:v>
                </c:pt>
                <c:pt idx="3">
                  <c:v>418</c:v>
                </c:pt>
                <c:pt idx="6">
                  <c:v>465</c:v>
                </c:pt>
                <c:pt idx="9">
                  <c:v>445</c:v>
                </c:pt>
                <c:pt idx="12">
                  <c:v>487</c:v>
                </c:pt>
              </c:numCache>
            </c:numRef>
          </c:val>
          <c:extLst>
            <c:ext xmlns:c16="http://schemas.microsoft.com/office/drawing/2014/chart" uri="{C3380CC4-5D6E-409C-BE32-E72D297353CC}">
              <c16:uniqueId val="{00000005-4E5D-4488-A445-631494E5D3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298</c:v>
                </c:pt>
                <c:pt idx="3">
                  <c:v>314</c:v>
                </c:pt>
                <c:pt idx="6">
                  <c:v>350</c:v>
                </c:pt>
                <c:pt idx="9">
                  <c:v>396</c:v>
                </c:pt>
                <c:pt idx="12">
                  <c:v>339</c:v>
                </c:pt>
              </c:numCache>
            </c:numRef>
          </c:val>
          <c:extLst>
            <c:ext xmlns:c16="http://schemas.microsoft.com/office/drawing/2014/chart" uri="{C3380CC4-5D6E-409C-BE32-E72D297353CC}">
              <c16:uniqueId val="{00000006-4E5D-4488-A445-631494E5D3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267</c:v>
                </c:pt>
                <c:pt idx="6">
                  <c:v>299</c:v>
                </c:pt>
                <c:pt idx="9">
                  <c:v>290</c:v>
                </c:pt>
                <c:pt idx="12">
                  <c:v>321</c:v>
                </c:pt>
              </c:numCache>
            </c:numRef>
          </c:val>
          <c:extLst>
            <c:ext xmlns:c16="http://schemas.microsoft.com/office/drawing/2014/chart" uri="{C3380CC4-5D6E-409C-BE32-E72D297353CC}">
              <c16:uniqueId val="{00000007-4E5D-4488-A445-631494E5D3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3629</c:v>
                </c:pt>
                <c:pt idx="3">
                  <c:v>3578</c:v>
                </c:pt>
                <c:pt idx="6">
                  <c:v>3461</c:v>
                </c:pt>
                <c:pt idx="9">
                  <c:v>3326</c:v>
                </c:pt>
                <c:pt idx="12">
                  <c:v>3102</c:v>
                </c:pt>
              </c:numCache>
            </c:numRef>
          </c:val>
          <c:extLst>
            <c:ext xmlns:c16="http://schemas.microsoft.com/office/drawing/2014/chart" uri="{C3380CC4-5D6E-409C-BE32-E72D297353CC}">
              <c16:uniqueId val="{00000008-4E5D-4488-A445-631494E5D3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412</c:v>
                </c:pt>
                <c:pt idx="3">
                  <c:v>371</c:v>
                </c:pt>
                <c:pt idx="6">
                  <c:v>326</c:v>
                </c:pt>
                <c:pt idx="9">
                  <c:v>328</c:v>
                </c:pt>
                <c:pt idx="12">
                  <c:v>273</c:v>
                </c:pt>
              </c:numCache>
            </c:numRef>
          </c:val>
          <c:extLst>
            <c:ext xmlns:c16="http://schemas.microsoft.com/office/drawing/2014/chart" uri="{C3380CC4-5D6E-409C-BE32-E72D297353CC}">
              <c16:uniqueId val="{00000009-4E5D-4488-A445-631494E5D3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6374</c:v>
                </c:pt>
                <c:pt idx="3">
                  <c:v>6290</c:v>
                </c:pt>
                <c:pt idx="6">
                  <c:v>6183</c:v>
                </c:pt>
                <c:pt idx="9">
                  <c:v>6106</c:v>
                </c:pt>
                <c:pt idx="12">
                  <c:v>5896</c:v>
                </c:pt>
              </c:numCache>
            </c:numRef>
          </c:val>
          <c:extLst>
            <c:ext xmlns:c16="http://schemas.microsoft.com/office/drawing/2014/chart" uri="{C3380CC4-5D6E-409C-BE32-E72D297353CC}">
              <c16:uniqueId val="{0000000A-4E5D-4488-A445-631494E5D3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3509</c:v>
                </c:pt>
                <c:pt idx="2">
                  <c:v>#N/A</c:v>
                </c:pt>
                <c:pt idx="3">
                  <c:v>#N/A</c:v>
                </c:pt>
                <c:pt idx="4">
                  <c:v>3502</c:v>
                </c:pt>
                <c:pt idx="5">
                  <c:v>#N/A</c:v>
                </c:pt>
                <c:pt idx="6">
                  <c:v>#N/A</c:v>
                </c:pt>
                <c:pt idx="7">
                  <c:v>3151</c:v>
                </c:pt>
                <c:pt idx="8">
                  <c:v>#N/A</c:v>
                </c:pt>
                <c:pt idx="9">
                  <c:v>#N/A</c:v>
                </c:pt>
                <c:pt idx="10">
                  <c:v>3124</c:v>
                </c:pt>
                <c:pt idx="11">
                  <c:v>#N/A</c:v>
                </c:pt>
                <c:pt idx="12">
                  <c:v>#N/A</c:v>
                </c:pt>
                <c:pt idx="13">
                  <c:v>2386</c:v>
                </c:pt>
                <c:pt idx="14">
                  <c:v>#N/A</c:v>
                </c:pt>
              </c:numCache>
            </c:numRef>
          </c:val>
          <c:smooth val="0"/>
          <c:extLst>
            <c:ext xmlns:c16="http://schemas.microsoft.com/office/drawing/2014/chart" uri="{C3380CC4-5D6E-409C-BE32-E72D297353CC}">
              <c16:uniqueId val="{0000000B-4E5D-4488-A445-631494E5D3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686</c:v>
                </c:pt>
                <c:pt idx="1">
                  <c:v>737</c:v>
                </c:pt>
                <c:pt idx="2">
                  <c:v>672</c:v>
                </c:pt>
              </c:numCache>
            </c:numRef>
          </c:val>
          <c:extLst>
            <c:ext xmlns:c16="http://schemas.microsoft.com/office/drawing/2014/chart" uri="{C3380CC4-5D6E-409C-BE32-E72D297353CC}">
              <c16:uniqueId val="{00000000-CC6B-4613-A4FD-7E67F81956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88</c:v>
                </c:pt>
                <c:pt idx="2">
                  <c:v>88</c:v>
                </c:pt>
              </c:numCache>
            </c:numRef>
          </c:val>
          <c:extLst>
            <c:ext xmlns:c16="http://schemas.microsoft.com/office/drawing/2014/chart" uri="{C3380CC4-5D6E-409C-BE32-E72D297353CC}">
              <c16:uniqueId val="{00000001-CC6B-4613-A4FD-7E67F81956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c:v>
                </c:pt>
                <c:pt idx="1">
                  <c:v>103</c:v>
                </c:pt>
                <c:pt idx="2">
                  <c:v>185</c:v>
                </c:pt>
              </c:numCache>
            </c:numRef>
          </c:val>
          <c:extLst>
            <c:ext xmlns:c16="http://schemas.microsoft.com/office/drawing/2014/chart" uri="{C3380CC4-5D6E-409C-BE32-E72D297353CC}">
              <c16:uniqueId val="{00000002-CC6B-4613-A4FD-7E67F81956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元利償還金については、</a:t>
          </a:r>
          <a:r>
            <a:rPr kumimoji="1" lang="ja-JP" altLang="en-US" sz="1300">
              <a:solidFill>
                <a:schemeClr val="dk1"/>
              </a:solidFill>
              <a:effectLst/>
              <a:latin typeface="+mn-lt"/>
              <a:ea typeface="+mn-ea"/>
              <a:cs typeface="+mn-cs"/>
            </a:rPr>
            <a:t>前年度比ではほぼ横ばいであるが、平成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増加傾向にあ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今後も増加する見込みである。</a:t>
          </a:r>
          <a:endParaRPr lang="ja-JP" altLang="ja-JP" sz="1300">
            <a:effectLst/>
          </a:endParaRPr>
        </a:p>
        <a:p>
          <a:r>
            <a:rPr kumimoji="1" lang="ja-JP" altLang="ja-JP" sz="1300">
              <a:solidFill>
                <a:schemeClr val="dk1"/>
              </a:solidFill>
              <a:effectLst/>
              <a:latin typeface="+mn-lt"/>
              <a:ea typeface="+mn-ea"/>
              <a:cs typeface="+mn-cs"/>
            </a:rPr>
            <a:t>　公営企業債の元利償還金に対する繰入金</a:t>
          </a:r>
          <a:r>
            <a:rPr kumimoji="1" lang="ja-JP" altLang="en-US" sz="1300">
              <a:solidFill>
                <a:schemeClr val="dk1"/>
              </a:solidFill>
              <a:effectLst/>
              <a:latin typeface="+mn-lt"/>
              <a:ea typeface="+mn-ea"/>
              <a:cs typeface="+mn-cs"/>
            </a:rPr>
            <a:t>についても同様に</a:t>
          </a:r>
          <a:r>
            <a:rPr kumimoji="1" lang="ja-JP" altLang="ja-JP" sz="1300">
              <a:solidFill>
                <a:schemeClr val="dk1"/>
              </a:solidFill>
              <a:effectLst/>
              <a:latin typeface="+mn-lt"/>
              <a:ea typeface="+mn-ea"/>
              <a:cs typeface="+mn-cs"/>
            </a:rPr>
            <a:t>増加傾向にある。今後も高止まりの傾向が続くことが見込まれる。</a:t>
          </a:r>
          <a:endParaRPr lang="ja-JP" altLang="ja-JP" sz="13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該当なし。</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将来負担額（Ａ）のうち、一般会計等に係る地方債残高が、</a:t>
          </a:r>
          <a:r>
            <a:rPr kumimoji="1" lang="ja-JP" altLang="en-US" sz="1300">
              <a:solidFill>
                <a:schemeClr val="dk1"/>
              </a:solidFill>
              <a:effectLst/>
              <a:latin typeface="+mn-lt"/>
              <a:ea typeface="+mn-ea"/>
              <a:cs typeface="+mn-cs"/>
            </a:rPr>
            <a:t>２１０</a:t>
          </a:r>
          <a:r>
            <a:rPr kumimoji="1" lang="ja-JP" altLang="ja-JP" sz="1300">
              <a:solidFill>
                <a:schemeClr val="dk1"/>
              </a:solidFill>
              <a:effectLst/>
              <a:latin typeface="+mn-lt"/>
              <a:ea typeface="+mn-ea"/>
              <a:cs typeface="+mn-cs"/>
            </a:rPr>
            <a:t>百万円減少した。充当可能財源等（Ｂ）のうち、充当可能基金が</a:t>
          </a:r>
          <a:r>
            <a:rPr kumimoji="1" lang="ja-JP" altLang="en-US" sz="1300">
              <a:solidFill>
                <a:schemeClr val="dk1"/>
              </a:solidFill>
              <a:effectLst/>
              <a:latin typeface="+mn-lt"/>
              <a:ea typeface="+mn-ea"/>
              <a:cs typeface="+mn-cs"/>
            </a:rPr>
            <a:t>１５</a:t>
          </a:r>
          <a:r>
            <a:rPr kumimoji="1" lang="ja-JP" altLang="ja-JP" sz="1300">
              <a:solidFill>
                <a:schemeClr val="dk1"/>
              </a:solidFill>
              <a:effectLst/>
              <a:latin typeface="+mn-lt"/>
              <a:ea typeface="+mn-ea"/>
              <a:cs typeface="+mn-cs"/>
            </a:rPr>
            <a:t>百</a:t>
          </a:r>
          <a:r>
            <a:rPr kumimoji="1" lang="ja-JP" altLang="en-US" sz="1300">
              <a:solidFill>
                <a:schemeClr val="dk1"/>
              </a:solidFill>
              <a:effectLst/>
              <a:latin typeface="+mn-lt"/>
              <a:ea typeface="+mn-ea"/>
              <a:cs typeface="+mn-cs"/>
            </a:rPr>
            <a:t>万</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、基準財政算入見込額が</a:t>
          </a:r>
          <a:r>
            <a:rPr kumimoji="1" lang="ja-JP" altLang="en-US" sz="1300">
              <a:solidFill>
                <a:schemeClr val="dk1"/>
              </a:solidFill>
              <a:effectLst/>
              <a:latin typeface="+mn-lt"/>
              <a:ea typeface="+mn-ea"/>
              <a:cs typeface="+mn-cs"/>
            </a:rPr>
            <a:t>３０１</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以上のことから将来負担比率の分子は前年度対比で</a:t>
          </a:r>
          <a:r>
            <a:rPr kumimoji="1" lang="ja-JP" altLang="en-US" sz="1300">
              <a:solidFill>
                <a:schemeClr val="dk1"/>
              </a:solidFill>
              <a:effectLst/>
              <a:latin typeface="+mn-lt"/>
              <a:ea typeface="+mn-ea"/>
              <a:cs typeface="+mn-cs"/>
            </a:rPr>
            <a:t>７３８</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スマートインターチェンジ</a:t>
          </a:r>
          <a:r>
            <a:rPr kumimoji="1" lang="ja-JP" altLang="en-US" sz="1300">
              <a:solidFill>
                <a:schemeClr val="dk1"/>
              </a:solidFill>
              <a:effectLst/>
              <a:latin typeface="+mn-lt"/>
              <a:ea typeface="+mn-ea"/>
              <a:cs typeface="+mn-cs"/>
            </a:rPr>
            <a:t>事業、学校整備事業</a:t>
          </a:r>
          <a:r>
            <a:rPr kumimoji="1" lang="ja-JP" altLang="ja-JP" sz="1300">
              <a:solidFill>
                <a:schemeClr val="dk1"/>
              </a:solidFill>
              <a:effectLst/>
              <a:latin typeface="+mn-lt"/>
              <a:ea typeface="+mn-ea"/>
              <a:cs typeface="+mn-cs"/>
            </a:rPr>
            <a:t>などの大型事業が終了したため、将来の負担額軽減のため、必要な限り地方債発行を抑え、健全な財政運営を維持して行きたい。</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財政調整基金は税収の落ち込みを補うべく、</a:t>
          </a:r>
          <a:r>
            <a:rPr kumimoji="1" lang="ja-JP" altLang="en-US" sz="1200">
              <a:solidFill>
                <a:schemeClr val="dk1"/>
              </a:solidFill>
              <a:effectLst/>
              <a:latin typeface="+mn-lt"/>
              <a:ea typeface="+mn-ea"/>
              <a:cs typeface="+mn-cs"/>
            </a:rPr>
            <a:t>４０３</a:t>
          </a:r>
          <a:r>
            <a:rPr kumimoji="1" lang="ja-JP" altLang="ja-JP" sz="1200">
              <a:solidFill>
                <a:schemeClr val="dk1"/>
              </a:solidFill>
              <a:effectLst/>
              <a:latin typeface="+mn-lt"/>
              <a:ea typeface="+mn-ea"/>
              <a:cs typeface="+mn-cs"/>
            </a:rPr>
            <a:t>百万円取り崩した。経費節減</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５７</a:t>
          </a:r>
          <a:r>
            <a:rPr kumimoji="1" lang="ja-JP" altLang="ja-JP" sz="1200">
              <a:solidFill>
                <a:schemeClr val="dk1"/>
              </a:solidFill>
              <a:effectLst/>
              <a:latin typeface="+mn-lt"/>
              <a:ea typeface="+mn-ea"/>
              <a:cs typeface="+mn-cs"/>
            </a:rPr>
            <a:t>百万円、決算剰余金により２</a:t>
          </a:r>
          <a:r>
            <a:rPr kumimoji="1" lang="ja-JP" altLang="en-US" sz="1200">
              <a:solidFill>
                <a:schemeClr val="dk1"/>
              </a:solidFill>
              <a:effectLst/>
              <a:latin typeface="+mn-lt"/>
              <a:ea typeface="+mn-ea"/>
              <a:cs typeface="+mn-cs"/>
            </a:rPr>
            <a:t>８２</a:t>
          </a:r>
          <a:r>
            <a:rPr kumimoji="1" lang="ja-JP" altLang="ja-JP" sz="1200">
              <a:solidFill>
                <a:schemeClr val="dk1"/>
              </a:solidFill>
              <a:effectLst/>
              <a:latin typeface="+mn-lt"/>
              <a:ea typeface="+mn-ea"/>
              <a:cs typeface="+mn-cs"/>
            </a:rPr>
            <a:t>百万円の積み立てを行った。</a:t>
          </a:r>
          <a:endParaRPr lang="ja-JP" altLang="ja-JP" sz="1200">
            <a:effectLst/>
          </a:endParaRPr>
        </a:p>
        <a:p>
          <a:r>
            <a:rPr kumimoji="1" lang="ja-JP" altLang="ja-JP" sz="1200">
              <a:solidFill>
                <a:schemeClr val="dk1"/>
              </a:solidFill>
              <a:effectLst/>
              <a:latin typeface="+mn-lt"/>
              <a:ea typeface="+mn-ea"/>
              <a:cs typeface="+mn-cs"/>
            </a:rPr>
            <a:t>ふるさと基金</a:t>
          </a:r>
          <a:r>
            <a:rPr kumimoji="1" lang="ja-JP" altLang="en-US" sz="1200">
              <a:solidFill>
                <a:schemeClr val="dk1"/>
              </a:solidFill>
              <a:effectLst/>
              <a:latin typeface="+mn-lt"/>
              <a:ea typeface="+mn-ea"/>
              <a:cs typeface="+mn-cs"/>
            </a:rPr>
            <a:t>３１</a:t>
          </a:r>
          <a:r>
            <a:rPr kumimoji="1" lang="ja-JP" altLang="ja-JP" sz="1200">
              <a:solidFill>
                <a:schemeClr val="dk1"/>
              </a:solidFill>
              <a:effectLst/>
              <a:latin typeface="+mn-lt"/>
              <a:ea typeface="+mn-ea"/>
              <a:cs typeface="+mn-cs"/>
            </a:rPr>
            <a:t>百万円を取り崩したが、ふるさと寄附金の申し込み増加により、</a:t>
          </a:r>
          <a:r>
            <a:rPr kumimoji="1" lang="ja-JP" altLang="en-US" sz="1200">
              <a:solidFill>
                <a:schemeClr val="dk1"/>
              </a:solidFill>
              <a:effectLst/>
              <a:latin typeface="+mn-lt"/>
              <a:ea typeface="+mn-ea"/>
              <a:cs typeface="+mn-cs"/>
            </a:rPr>
            <a:t>１１２</a:t>
          </a:r>
          <a:r>
            <a:rPr kumimoji="1" lang="ja-JP" altLang="ja-JP" sz="1200">
              <a:solidFill>
                <a:schemeClr val="dk1"/>
              </a:solidFill>
              <a:effectLst/>
              <a:latin typeface="+mn-lt"/>
              <a:ea typeface="+mn-ea"/>
              <a:cs typeface="+mn-cs"/>
            </a:rPr>
            <a:t>百万円積み立てした。</a:t>
          </a:r>
          <a:endParaRPr lang="ja-JP" altLang="ja-JP" sz="1200">
            <a:effectLst/>
          </a:endParaRPr>
        </a:p>
        <a:p>
          <a:r>
            <a:rPr kumimoji="1" lang="ja-JP" altLang="ja-JP" sz="1200">
              <a:solidFill>
                <a:schemeClr val="dk1"/>
              </a:solidFill>
              <a:effectLst/>
              <a:latin typeface="+mn-lt"/>
              <a:ea typeface="+mn-ea"/>
              <a:cs typeface="+mn-cs"/>
            </a:rPr>
            <a:t>結果として基金全体が１８百万円増加した。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財政調整基金については、早期に１０億円程度までの積み立てに努める。</a:t>
          </a:r>
          <a:endParaRPr lang="ja-JP" altLang="ja-JP" sz="1200">
            <a:effectLst/>
          </a:endParaRPr>
        </a:p>
        <a:p>
          <a:r>
            <a:rPr kumimoji="1" lang="ja-JP" altLang="ja-JP" sz="1200">
              <a:solidFill>
                <a:schemeClr val="dk1"/>
              </a:solidFill>
              <a:effectLst/>
              <a:latin typeface="+mn-lt"/>
              <a:ea typeface="+mn-ea"/>
              <a:cs typeface="+mn-cs"/>
            </a:rPr>
            <a:t>減債基金については、財政調整基金が１０億円積み立てした後に積み立て行う。</a:t>
          </a:r>
          <a:endParaRPr lang="ja-JP" altLang="ja-JP" sz="1200">
            <a:effectLst/>
          </a:endParaRPr>
        </a:p>
        <a:p>
          <a:r>
            <a:rPr kumimoji="1" lang="ja-JP" altLang="ja-JP" sz="1200">
              <a:solidFill>
                <a:schemeClr val="dk1"/>
              </a:solidFill>
              <a:effectLst/>
              <a:latin typeface="+mn-lt"/>
              <a:ea typeface="+mn-ea"/>
              <a:cs typeface="+mn-cs"/>
            </a:rPr>
            <a:t>ふるさと基金については、返礼品の充実を</a:t>
          </a:r>
          <a:r>
            <a:rPr kumimoji="1" lang="ja-JP" altLang="en-US" sz="1200">
              <a:solidFill>
                <a:schemeClr val="dk1"/>
              </a:solidFill>
              <a:effectLst/>
              <a:latin typeface="+mn-lt"/>
              <a:ea typeface="+mn-ea"/>
              <a:cs typeface="+mn-cs"/>
            </a:rPr>
            <a:t>図ることにより</a:t>
          </a:r>
          <a:r>
            <a:rPr kumimoji="1" lang="ja-JP" altLang="ja-JP" sz="1200">
              <a:solidFill>
                <a:schemeClr val="dk1"/>
              </a:solidFill>
              <a:effectLst/>
              <a:latin typeface="+mn-lt"/>
              <a:ea typeface="+mn-ea"/>
              <a:cs typeface="+mn-cs"/>
            </a:rPr>
            <a:t>ふるさと寄附金の増額を目指し、基金</a:t>
          </a:r>
          <a:r>
            <a:rPr kumimoji="1" lang="ja-JP" altLang="en-US" sz="1200">
              <a:solidFill>
                <a:schemeClr val="dk1"/>
              </a:solidFill>
              <a:effectLst/>
              <a:latin typeface="+mn-lt"/>
              <a:ea typeface="+mn-ea"/>
              <a:cs typeface="+mn-cs"/>
            </a:rPr>
            <a:t>を有効的に活用する</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ふるさと基金：ふるさと寄附金を受けて、まちづくりに活用する。</a:t>
          </a:r>
          <a:endParaRPr lang="ja-JP" altLang="ja-JP" sz="1100">
            <a:effectLst/>
          </a:endParaRPr>
        </a:p>
        <a:p>
          <a:r>
            <a:rPr kumimoji="1" lang="ja-JP" altLang="ja-JP" sz="1100">
              <a:solidFill>
                <a:schemeClr val="dk1"/>
              </a:solidFill>
              <a:effectLst/>
              <a:latin typeface="+mn-lt"/>
              <a:ea typeface="+mn-ea"/>
              <a:cs typeface="+mn-cs"/>
            </a:rPr>
            <a:t>　地域福祉基金：地域振興事業の円滑な推進にあてるため</a:t>
          </a:r>
          <a:endParaRPr lang="ja-JP" altLang="ja-JP" sz="1100">
            <a:effectLst/>
          </a:endParaRPr>
        </a:p>
        <a:p>
          <a:r>
            <a:rPr kumimoji="1" lang="ja-JP" altLang="ja-JP" sz="1100">
              <a:solidFill>
                <a:schemeClr val="dk1"/>
              </a:solidFill>
              <a:effectLst/>
              <a:latin typeface="+mn-lt"/>
              <a:ea typeface="+mn-ea"/>
              <a:cs typeface="+mn-cs"/>
            </a:rPr>
            <a:t>　ふるさと農村活性化基金：土地改良施設等の利活用に係る集落共同活動を支援し、農村の活性化を図るため</a:t>
          </a:r>
          <a:endParaRPr lang="ja-JP" altLang="ja-JP" sz="1100">
            <a:effectLst/>
          </a:endParaRPr>
        </a:p>
        <a:p>
          <a:r>
            <a:rPr kumimoji="1" lang="ja-JP" altLang="ja-JP" sz="1100">
              <a:solidFill>
                <a:schemeClr val="dk1"/>
              </a:solidFill>
              <a:effectLst/>
              <a:latin typeface="+mn-lt"/>
              <a:ea typeface="+mn-ea"/>
              <a:cs typeface="+mn-cs"/>
            </a:rPr>
            <a:t>　森林環境譲与税基金：植樹や木材利用の促進、普及啓発等に関する施策の財源に充てるため</a:t>
          </a:r>
          <a:endParaRPr lang="ja-JP" altLang="ja-JP" sz="1100">
            <a:effectLst/>
          </a:endParaRPr>
        </a:p>
        <a:p>
          <a:r>
            <a:rPr kumimoji="1" lang="ja-JP" altLang="ja-JP" sz="1100">
              <a:solidFill>
                <a:schemeClr val="dk1"/>
              </a:solidFill>
              <a:effectLst/>
              <a:latin typeface="+mn-lt"/>
              <a:ea typeface="+mn-ea"/>
              <a:cs typeface="+mn-cs"/>
            </a:rPr>
            <a:t>　教育振興基金：教育の振興及び充実を図るため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ふるさと基金：ふるさと寄附金申し込み数の増による。</a:t>
          </a:r>
          <a:endParaRPr lang="ja-JP" altLang="ja-JP" sz="1100">
            <a:effectLst/>
          </a:endParaRPr>
        </a:p>
        <a:p>
          <a:r>
            <a:rPr kumimoji="1" lang="ja-JP" altLang="ja-JP" sz="1100">
              <a:solidFill>
                <a:schemeClr val="dk1"/>
              </a:solidFill>
              <a:effectLst/>
              <a:latin typeface="+mn-lt"/>
              <a:ea typeface="+mn-ea"/>
              <a:cs typeface="+mn-cs"/>
            </a:rPr>
            <a:t>　地域福祉基金：増減なし</a:t>
          </a:r>
          <a:endParaRPr lang="ja-JP" altLang="ja-JP" sz="1100">
            <a:effectLst/>
          </a:endParaRPr>
        </a:p>
        <a:p>
          <a:r>
            <a:rPr kumimoji="1" lang="ja-JP" altLang="ja-JP" sz="1100">
              <a:solidFill>
                <a:schemeClr val="dk1"/>
              </a:solidFill>
              <a:effectLst/>
              <a:latin typeface="+mn-lt"/>
              <a:ea typeface="+mn-ea"/>
              <a:cs typeface="+mn-cs"/>
            </a:rPr>
            <a:t>　ふるさと農村活性化基金：増減なし</a:t>
          </a:r>
          <a:endParaRPr lang="ja-JP" altLang="ja-JP" sz="1100">
            <a:effectLst/>
          </a:endParaRPr>
        </a:p>
        <a:p>
          <a:r>
            <a:rPr kumimoji="1" lang="ja-JP" altLang="ja-JP" sz="1100">
              <a:solidFill>
                <a:schemeClr val="dk1"/>
              </a:solidFill>
              <a:effectLst/>
              <a:latin typeface="+mn-lt"/>
              <a:ea typeface="+mn-ea"/>
              <a:cs typeface="+mn-cs"/>
            </a:rPr>
            <a:t>　森林環境譲与税基金：森林環境譲与税の受け入れにより１百万円積み立てした。</a:t>
          </a:r>
          <a:endParaRPr lang="ja-JP" altLang="ja-JP" sz="1100">
            <a:effectLst/>
          </a:endParaRPr>
        </a:p>
        <a:p>
          <a:r>
            <a:rPr kumimoji="1" lang="ja-JP" altLang="ja-JP" sz="1100">
              <a:solidFill>
                <a:schemeClr val="dk1"/>
              </a:solidFill>
              <a:effectLst/>
              <a:latin typeface="+mn-lt"/>
              <a:ea typeface="+mn-ea"/>
              <a:cs typeface="+mn-cs"/>
            </a:rPr>
            <a:t>　教育振興基金：増減なし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ふるさと基金：ふるさと納税の返礼品の見直しや、ＰＲを行う。</a:t>
          </a:r>
          <a:endParaRPr lang="ja-JP" altLang="ja-JP" sz="1100">
            <a:effectLst/>
          </a:endParaRPr>
        </a:p>
        <a:p>
          <a:r>
            <a:rPr kumimoji="1" lang="ja-JP" altLang="ja-JP" sz="1100">
              <a:solidFill>
                <a:schemeClr val="dk1"/>
              </a:solidFill>
              <a:effectLst/>
              <a:latin typeface="+mn-lt"/>
              <a:ea typeface="+mn-ea"/>
              <a:cs typeface="+mn-cs"/>
            </a:rPr>
            <a:t>　地域福祉基金：地域振興事業にあたるため、現状の基金を維持する。</a:t>
          </a:r>
          <a:endParaRPr lang="ja-JP" altLang="ja-JP" sz="1100">
            <a:effectLst/>
          </a:endParaRPr>
        </a:p>
        <a:p>
          <a:r>
            <a:rPr kumimoji="1" lang="ja-JP" altLang="ja-JP" sz="1100">
              <a:solidFill>
                <a:schemeClr val="dk1"/>
              </a:solidFill>
              <a:effectLst/>
              <a:latin typeface="+mn-lt"/>
              <a:ea typeface="+mn-ea"/>
              <a:cs typeface="+mn-cs"/>
            </a:rPr>
            <a:t>　ふるさと農村活性化基金：土地改良事業にあてるため、現状の基金を維持する。</a:t>
          </a:r>
          <a:endParaRPr lang="ja-JP" altLang="ja-JP" sz="1100">
            <a:effectLst/>
          </a:endParaRPr>
        </a:p>
        <a:p>
          <a:r>
            <a:rPr kumimoji="1" lang="ja-JP" altLang="ja-JP" sz="1100">
              <a:solidFill>
                <a:schemeClr val="dk1"/>
              </a:solidFill>
              <a:effectLst/>
              <a:latin typeface="+mn-lt"/>
              <a:ea typeface="+mn-ea"/>
              <a:cs typeface="+mn-cs"/>
            </a:rPr>
            <a:t>　森林環境譲与税基金：公共施設整備事業等での木材利用にあてる。</a:t>
          </a:r>
          <a:endParaRPr lang="ja-JP" altLang="ja-JP" sz="1100">
            <a:effectLst/>
          </a:endParaRPr>
        </a:p>
        <a:p>
          <a:r>
            <a:rPr kumimoji="1" lang="ja-JP" altLang="ja-JP" sz="1100">
              <a:solidFill>
                <a:schemeClr val="dk1"/>
              </a:solidFill>
              <a:effectLst/>
              <a:latin typeface="+mn-lt"/>
              <a:ea typeface="+mn-ea"/>
              <a:cs typeface="+mn-cs"/>
            </a:rPr>
            <a:t>　教育振興基金：教育振興費にあてるため、現状の基金を維持する。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財政調整基金は税収の落ち込みを補うべく、４０３百万円取り崩した。経費節減</a:t>
          </a:r>
          <a:r>
            <a:rPr kumimoji="1" lang="ja-JP" altLang="ja-JP" sz="11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により５７百万円、決算剰余金により２８２百万円の積み立てを行った。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災害等へ備えるため、早期に１０億円までの積み立てることとしている。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増減なし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減債基金については、財政調整基金が１０億円積み立てした後に積み立て行う。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3EE164E-A811-435D-AE23-784EA6B728E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D7F271D-D5D2-4AFA-AA4D-51F4BC40E40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CEBC55D-D30E-4285-9CB9-47D0E5E617C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1B52D54-0377-4CB2-BFDF-868398C112C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8C61AEC-1631-410E-9BA5-8776A8E8906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F075C3-1C14-4275-A93F-246C16980B9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16AD7CA-7D35-4765-9868-466E6CE9CA7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11598E4-E052-46E9-88AB-0A261D49BD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4CD658-B50F-41BF-99C1-E4FD8C647C3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CDFAD50-7C30-46D7-93A5-49F00F8A3F1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14,512
14,048
18.16
7,431,714
6,919,484
435,404
4,232,035
5,895,594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210AF3F-A301-4A4F-9D33-58D455AB101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332A431-3FB1-4264-B2A8-0BD68CAFE1B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246A8FA-686B-487B-871D-81FDC61204B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BF243A5-5A17-48A4-A285-1FC686C9CC4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240D066-C5D1-45B0-81A0-9DA532C7213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BB77F9-965D-4D56-BB59-F331F75A782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2BFD49E-A7A0-4181-8965-97236EF6895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A36C95D-B945-45A9-8715-80C304241F8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070F2C6-337E-40B5-9B96-53CAE5B0692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5A917E4-D0DD-4BC2-A234-CA3F834FFB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ED8EC92-D189-4E75-9644-D3B6CB1D888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3FDDC11-B293-4791-92DF-98538132538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43EF9FD-0495-4FDF-A3FB-2CF9623AADD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3788F0-6626-4963-A782-BEBD3561A8F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48B741-BD60-46E9-9240-C4EA7FB8954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42D7533-B019-4297-B910-DEB0F0ED58B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729D416-C40F-4658-B925-C887FC8AC47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50D7859-B777-4431-ACA5-13737F6AAE4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B44537C-3194-4F93-8F28-478F1C8D240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68943EF-9DBA-4F62-928D-6EA3FDFDF80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9318B1-4FA4-4FA0-89B9-6B18B3C2E06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4F1453-EC60-49C2-BAE2-132EC9D7447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64D5E84-C07F-4E7D-92D9-76A42CFF2F1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37AF860-2C26-442C-97A8-B090BEA4B9B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756AFC-79ED-4CD4-995A-E918B8E373A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EF5F731-344F-4E9B-9360-1C29529CB1F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1D27631-0C9E-4783-8BBA-66F884F5452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0AFC9B3-30D6-49B2-9180-CDDEB0DDB99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C898882-3C77-4506-B5FC-06DE2A049FD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F89F531-B6BB-4BCC-84F9-3BBA175E56E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7D20DA6-F32F-406D-85AF-23F71101F0D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DC68ED4-25DA-4D0F-8F14-152D726702B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C3428E-6A2C-4AB7-8F30-43D01E57BD3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5B33D34-8DCB-474F-8506-2B9A18EDFF2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3AADB67-9711-4049-9CAF-F93452C9345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3483C4A-3CCE-427C-8796-A44856CC772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41B8FE9-DF62-4853-873F-A213BCD97D0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たため、交通の利便性を最大限に活用し企業誘致を進め、歳入確保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726C8AC-5B0B-46A5-BCCF-E020CDFDABF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CAE3143-7848-421C-854C-242A07F2335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A47F417-7BD3-459E-B38E-3DB831B68C3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ADF2F30-F697-4A00-9F1C-A68E143F7F0C}"/>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AF51301-BA24-4255-9EC5-8F754334BB1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BF5E8B2-A16C-4986-894F-E54852AA118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2023580-C505-4DE4-B89F-18C51A8464B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05F8AA2-6D9C-4658-8347-31E738B1585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7F6DE148-EFF3-44D6-A169-8ECDDFD062D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EA3C0D2E-A119-4C75-86EA-FA209F3627E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A333972-B6AD-42A9-9D46-DEC8B19A2E5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A986765-4AF8-4848-A946-DA223409F0E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B284E05-5BD0-47A4-B542-E822EF8C937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A583E1D-90F9-431F-B0C4-5ED0FC1536A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BC1CB46-94DD-47C0-9D94-1C02D091952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1AABDBB-721A-4496-8A5B-118766F8DDC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771B988-0C02-455F-B20A-A9A7353DF37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72C6D368-0C0B-48EF-8016-B6727D1461C5}"/>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7DEA1117-7C73-4478-AD74-73FE21B4E115}"/>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B02CF6DA-728A-4838-BF1D-006F13B68612}"/>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B4567BF9-EB1D-43BF-BA4B-2F2C7EE159E7}"/>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D88BE015-7EA7-4504-92A7-8D3347B3FF77}"/>
            </a:ext>
          </a:extLst>
        </xdr:cNvPr>
        <xdr:cNvCxnSpPr/>
      </xdr:nvCxnSpPr>
      <xdr:spPr>
        <a:xfrm>
          <a:off x="4114800" y="71458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2D41A201-BB5A-4D0F-A0C5-553548AD1F35}"/>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4F972EEB-55E7-4A66-8A90-EFF7DE772532}"/>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C9631C81-054D-4028-BBBC-7ACF7FE4E11F}"/>
            </a:ext>
          </a:extLst>
        </xdr:cNvPr>
        <xdr:cNvCxnSpPr/>
      </xdr:nvCxnSpPr>
      <xdr:spPr>
        <a:xfrm>
          <a:off x="3225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D826C087-25CC-4726-9C87-AF7D25E22B11}"/>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8083EDC3-EC77-4299-ACCA-DB43287CEBAC}"/>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27B988DE-9B13-457A-8F7F-4CF2C5701BE5}"/>
            </a:ext>
          </a:extLst>
        </xdr:cNvPr>
        <xdr:cNvCxnSpPr/>
      </xdr:nvCxnSpPr>
      <xdr:spPr>
        <a:xfrm>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5D3A5072-E3D1-4C43-B6B2-055E31608F32}"/>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8" name="テキスト ボックス 77">
          <a:extLst>
            <a:ext uri="{FF2B5EF4-FFF2-40B4-BE49-F238E27FC236}">
              <a16:creationId xmlns:a16="http://schemas.microsoft.com/office/drawing/2014/main" id="{FCF6EB75-1F70-4A29-A501-2D6F0FEF2394}"/>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C98077D2-7C7F-4F0B-8B53-B32DCF5942B4}"/>
            </a:ext>
          </a:extLst>
        </xdr:cNvPr>
        <xdr:cNvCxnSpPr/>
      </xdr:nvCxnSpPr>
      <xdr:spPr>
        <a:xfrm>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4B8AB417-401A-4CC1-844D-665E4E66C3E8}"/>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6EC6C239-F371-4D60-BBB2-6CD9864F7092}"/>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6CD96BE5-A796-445F-B789-713A498E0103}"/>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4FEC1086-B081-4987-B974-AEFC1C239B3F}"/>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4FD09C6-C2EB-41EC-A976-2A37776A52C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AD62846-CF1A-4281-903B-FBB9B9C6679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A64038B-FA5A-4F6F-8870-4123AF87C00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072EB4F-C1F9-47E3-B54E-13A0895EF94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70167A2-2605-4BA2-BED8-60C7145C897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7E599CAA-31DF-456D-B272-3867A3F7BE04}"/>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3E18B652-BA43-4380-BDBC-0A7BDEC17DD8}"/>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B22E6BD6-BC57-420E-A455-AB671F3787A6}"/>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BA6BCF93-1254-446D-BB5F-21CEB795AEBE}"/>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3EC7AF3E-C4BB-411D-8C74-C9B37AAF7CF3}"/>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A41A2F27-8FF3-43FB-9149-8FD7C52E48F2}"/>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526D0E37-8CC6-48F5-937A-7390709DF175}"/>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58A61290-FC8B-46DC-9AC2-0D1D06F11C06}"/>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id="{4CCE562F-51B6-40C8-81F9-C439448FF108}"/>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id="{79CBB67E-6061-4304-AB08-72CC16904316}"/>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3DB2700-C6D7-42CB-A386-7C2460FC51D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A315753-0EFB-42D4-A440-255A018390E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2002AA4-BCFA-4825-B08E-79EF6AAD8DF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706D666-204D-4795-B4CF-51A044F3498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F8F88C5-E35A-4916-93D5-2F11EB293B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57BE245-BAD5-4D7B-B6A7-A8945BE9FBE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1C702F0-85A5-4BAE-8F1C-3FC6390487E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E9F3575-E452-4CE5-A690-C752839AF2A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3D346BF-FF49-46DE-AE5F-5A3C44DCB53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1A8AB4D-8573-42AE-BD5A-DC031D6FE82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9880274-7F6B-47DB-ADDE-56714A89323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3D2B294-697B-49BA-8D7B-176BEB79639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5CFB58F-B23C-4EBF-BDB9-556244F488C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扶助費の増加、公債費の増大により、経常経費は高止まりの状況にある。令和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年度は類似団体平均や県平均と近い数値になった。施設の統廃合などにより、経常経費の削減に努める。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1A1CDAC-19A7-422F-91BD-B8B665EAB79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5D047F1-CB4B-4163-9761-59B26B08508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1C0788F-655D-47F0-9350-0E2060247D1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6873607A-AD3F-4D71-9892-C4B3ADDA96B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15AC94C6-D9C5-48F7-A3D0-41466851440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20F0D52F-5D22-409C-8A65-71415409FD7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CEF37CBD-5A08-4E12-A538-D8A5BE074E6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17ADCCCA-78DF-4099-A355-C891CD74536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7A8589B-E795-402D-8B61-A72D626E8C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59DF678F-C5BB-4BEC-A970-FA083608C49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F50F3298-CC40-49B1-ABB2-607E4ED366B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92729348-CBAE-4B9E-B568-4069479BC00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998F714D-395B-4F0E-BE7C-B6EFBB23AB8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6A8CF8FA-238B-464C-8084-9623AB6A957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9441AC93-5A39-4015-9799-04665AEC862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E6E5D9C9-3228-443D-80B2-419124046EE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AC716627-B701-4F27-B8F7-FAB45B39B066}"/>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9FE7827F-3D8D-4316-87DA-A5FE30492656}"/>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5ED1A08C-77A0-4A1F-A5B4-F3AB24CE3ABC}"/>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4C7C726D-6829-4D46-8DD4-2CC0FB913AC5}"/>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EC9FBBC-BD06-460A-AB1E-1D12E7D18982}"/>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39370</xdr:rowOff>
    </xdr:to>
    <xdr:cxnSp macro="">
      <xdr:nvCxnSpPr>
        <xdr:cNvPr id="133" name="直線コネクタ 132">
          <a:extLst>
            <a:ext uri="{FF2B5EF4-FFF2-40B4-BE49-F238E27FC236}">
              <a16:creationId xmlns:a16="http://schemas.microsoft.com/office/drawing/2014/main" id="{FA1DA2D1-83C7-4C51-B06C-06C55EAAE61E}"/>
            </a:ext>
          </a:extLst>
        </xdr:cNvPr>
        <xdr:cNvCxnSpPr/>
      </xdr:nvCxnSpPr>
      <xdr:spPr>
        <a:xfrm>
          <a:off x="4114800" y="1068641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1C53C7A1-3004-479C-AF7E-3409B64B30D1}"/>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1A002920-18E7-4D59-9B45-1916C73084A8}"/>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29845</xdr:rowOff>
    </xdr:to>
    <xdr:cxnSp macro="">
      <xdr:nvCxnSpPr>
        <xdr:cNvPr id="136" name="直線コネクタ 135">
          <a:extLst>
            <a:ext uri="{FF2B5EF4-FFF2-40B4-BE49-F238E27FC236}">
              <a16:creationId xmlns:a16="http://schemas.microsoft.com/office/drawing/2014/main" id="{3785F50E-43C1-4B5F-9B8C-6076888E5F68}"/>
            </a:ext>
          </a:extLst>
        </xdr:cNvPr>
        <xdr:cNvCxnSpPr/>
      </xdr:nvCxnSpPr>
      <xdr:spPr>
        <a:xfrm flipV="1">
          <a:off x="3225800" y="106864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AB9DE8A5-A57D-4C8F-A7E3-33816CEB3499}"/>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F57CBE02-6179-403C-A539-4B4FF18C143F}"/>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62019</xdr:rowOff>
    </xdr:to>
    <xdr:cxnSp macro="">
      <xdr:nvCxnSpPr>
        <xdr:cNvPr id="139" name="直線コネクタ 138">
          <a:extLst>
            <a:ext uri="{FF2B5EF4-FFF2-40B4-BE49-F238E27FC236}">
              <a16:creationId xmlns:a16="http://schemas.microsoft.com/office/drawing/2014/main" id="{4DBD8E56-1E08-4E93-A5D7-F08AE340ABE9}"/>
            </a:ext>
          </a:extLst>
        </xdr:cNvPr>
        <xdr:cNvCxnSpPr/>
      </xdr:nvCxnSpPr>
      <xdr:spPr>
        <a:xfrm flipV="1">
          <a:off x="2336800" y="108311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BFDDB5D0-0E23-499E-934F-3B9D2633AFB9}"/>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1" name="テキスト ボックス 140">
          <a:extLst>
            <a:ext uri="{FF2B5EF4-FFF2-40B4-BE49-F238E27FC236}">
              <a16:creationId xmlns:a16="http://schemas.microsoft.com/office/drawing/2014/main" id="{A68CF806-78D7-4316-9722-6ABC2A7A6264}"/>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126365</xdr:rowOff>
    </xdr:to>
    <xdr:cxnSp macro="">
      <xdr:nvCxnSpPr>
        <xdr:cNvPr id="142" name="直線コネクタ 141">
          <a:extLst>
            <a:ext uri="{FF2B5EF4-FFF2-40B4-BE49-F238E27FC236}">
              <a16:creationId xmlns:a16="http://schemas.microsoft.com/office/drawing/2014/main" id="{BB31828B-BB5D-4518-87E6-FD9B694B6901}"/>
            </a:ext>
          </a:extLst>
        </xdr:cNvPr>
        <xdr:cNvCxnSpPr/>
      </xdr:nvCxnSpPr>
      <xdr:spPr>
        <a:xfrm flipV="1">
          <a:off x="1447800" y="108633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DCDC820D-8CEC-4E52-A27F-9C18BF9A06F4}"/>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4" name="テキスト ボックス 143">
          <a:extLst>
            <a:ext uri="{FF2B5EF4-FFF2-40B4-BE49-F238E27FC236}">
              <a16:creationId xmlns:a16="http://schemas.microsoft.com/office/drawing/2014/main" id="{94FDB490-CCA2-4779-BCCF-89F29AF39E38}"/>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85478969-707A-4BC4-967D-C4528BFE8F15}"/>
            </a:ext>
          </a:extLst>
        </xdr:cNvPr>
        <xdr:cNvSpPr/>
      </xdr:nvSpPr>
      <xdr:spPr>
        <a:xfrm>
          <a:off x="1397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6" name="テキスト ボックス 145">
          <a:extLst>
            <a:ext uri="{FF2B5EF4-FFF2-40B4-BE49-F238E27FC236}">
              <a16:creationId xmlns:a16="http://schemas.microsoft.com/office/drawing/2014/main" id="{B8E438B4-1FA0-4F8E-9102-1DB80F70ABD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D4E2758-00B7-45E8-AD2E-0D89A188745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B00F384-E680-4733-8529-EC23BA313DA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BA102E-A61B-4027-A45E-19AFC71C96C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5D332E2-1705-41B2-8E6E-B842095B4F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2D9B225-BF0D-4F3E-AE76-6EFEC3995E0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2" name="楕円 151">
          <a:extLst>
            <a:ext uri="{FF2B5EF4-FFF2-40B4-BE49-F238E27FC236}">
              <a16:creationId xmlns:a16="http://schemas.microsoft.com/office/drawing/2014/main" id="{2ABFF2C7-DCBC-48B2-BE84-43CC104AADE2}"/>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3" name="財政構造の弾力性該当値テキスト">
          <a:extLst>
            <a:ext uri="{FF2B5EF4-FFF2-40B4-BE49-F238E27FC236}">
              <a16:creationId xmlns:a16="http://schemas.microsoft.com/office/drawing/2014/main" id="{74FE8776-334A-45D0-880F-3735BEF3EBD9}"/>
            </a:ext>
          </a:extLst>
        </xdr:cNvPr>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a:extLst>
            <a:ext uri="{FF2B5EF4-FFF2-40B4-BE49-F238E27FC236}">
              <a16:creationId xmlns:a16="http://schemas.microsoft.com/office/drawing/2014/main" id="{B0ED7C11-6100-4CA1-BB27-FCE424FF9D07}"/>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a:extLst>
            <a:ext uri="{FF2B5EF4-FFF2-40B4-BE49-F238E27FC236}">
              <a16:creationId xmlns:a16="http://schemas.microsoft.com/office/drawing/2014/main" id="{44AA991A-B758-4DFE-AB08-DFF82F4C1059}"/>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6" name="楕円 155">
          <a:extLst>
            <a:ext uri="{FF2B5EF4-FFF2-40B4-BE49-F238E27FC236}">
              <a16:creationId xmlns:a16="http://schemas.microsoft.com/office/drawing/2014/main" id="{2334A27E-B625-4472-BDEB-2AD08FAE68F3}"/>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7" name="テキスト ボックス 156">
          <a:extLst>
            <a:ext uri="{FF2B5EF4-FFF2-40B4-BE49-F238E27FC236}">
              <a16:creationId xmlns:a16="http://schemas.microsoft.com/office/drawing/2014/main" id="{1D224780-71CC-4060-8F40-2EE2FFE05C4E}"/>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8" name="楕円 157">
          <a:extLst>
            <a:ext uri="{FF2B5EF4-FFF2-40B4-BE49-F238E27FC236}">
              <a16:creationId xmlns:a16="http://schemas.microsoft.com/office/drawing/2014/main" id="{83A62627-39B7-421C-8E42-173DE0FAFD90}"/>
            </a:ext>
          </a:extLst>
        </xdr:cNvPr>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9" name="テキスト ボックス 158">
          <a:extLst>
            <a:ext uri="{FF2B5EF4-FFF2-40B4-BE49-F238E27FC236}">
              <a16:creationId xmlns:a16="http://schemas.microsoft.com/office/drawing/2014/main" id="{B7156BF9-0C2B-4921-9929-19C3BB7D46C7}"/>
            </a:ext>
          </a:extLst>
        </xdr:cNvPr>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60" name="楕円 159">
          <a:extLst>
            <a:ext uri="{FF2B5EF4-FFF2-40B4-BE49-F238E27FC236}">
              <a16:creationId xmlns:a16="http://schemas.microsoft.com/office/drawing/2014/main" id="{79ED5978-EECE-4125-8902-65D81C93C118}"/>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61" name="テキスト ボックス 160">
          <a:extLst>
            <a:ext uri="{FF2B5EF4-FFF2-40B4-BE49-F238E27FC236}">
              <a16:creationId xmlns:a16="http://schemas.microsoft.com/office/drawing/2014/main" id="{43638268-7361-4B1E-8DFE-BC2F6BEF9A7C}"/>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5059CF7F-3212-4C6C-A502-7DC1910AE53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D7B002D-D44E-45B2-9E66-F644D725D46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42D8314F-A9EE-46D3-9D3E-7EC286C927E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45E2513-7DBC-4AD8-8B70-4CD934C3CF2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FA7A3F41-3D01-41EB-9426-832070E36B9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5EC5BD8C-FD9D-414C-A819-646EBDE1630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61E0B7DA-3D0F-48F4-AC73-1A106733BEF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7F20DC54-3490-4895-AC35-918BB8E0635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ED172BCA-F4AD-472B-8940-7652E51EFC3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BD215E5-1D79-44F6-9DE5-848A54797AA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50F490A-13A0-4814-BD0F-CE410F0FF94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CC90C5BA-2F5B-482A-8BB0-49FE4009F27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6AFA38C3-7C6F-47F6-BCC8-02C69EE3896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は大きく変わらないものの、人件費は毎年増加傾向にある。また、物件費においては、保守委託料の増、リース物件の増などの要因により、増加傾向にある。また、施設の維持管理費も高止まりの要因であるため、施設の統廃合も踏まえ、更なる削減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B638E7C-1E7B-42F5-9D6C-755D0B20CE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37DC031-404C-4E62-BA0F-FB9FAF70A5D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418FBF5-BD5B-4743-AE20-F03B61604CE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5CC9F08F-9B41-4CA7-9790-1C83F59E504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743902F1-20D1-4EC0-BAEC-3BE708E0C71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10F5F5-2E82-4E0F-A725-4F9F1D12290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CACC738D-D0B2-4FB4-8FAF-34A25643925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DF5BA144-9882-4F76-B73E-36017681E0F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9E8E80E4-85E0-4968-9B55-C12250B4D14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E1F439C1-1C0A-4843-9CE8-C1D0760837D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53047F8F-5E88-4A7B-8528-9BE1B2598CC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9A0EC54F-5AE2-4B59-BC05-F0AB19FBF61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0329615-8AA8-4890-993D-9D3EE3CC0F6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5933558-79EC-489C-A927-E9BAFD17F74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D5A41FC-3DBB-4241-A16A-A9E8610B475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0CB5943-8273-49E3-97D1-31DAE9775B1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715D4FF-838D-45B6-AEDC-70CDBA1CDE8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EAD17BE6-2BC6-4396-A0D4-2CF49568FA6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3CAB6B5B-7210-4E5B-87D9-652DB61941DE}"/>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60ED698A-DA7D-4CC6-8C89-22D68AED52EA}"/>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D2E91B49-549F-4C3A-BBA3-533C2AE09862}"/>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D78D0D1D-CDF0-470E-A508-578A9024EE74}"/>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72FC8926-CEDA-4B3A-864F-F0ADA4D3079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71262</xdr:rowOff>
    </xdr:from>
    <xdr:to>
      <xdr:col>23</xdr:col>
      <xdr:colOff>133350</xdr:colOff>
      <xdr:row>81</xdr:row>
      <xdr:rowOff>109251</xdr:rowOff>
    </xdr:to>
    <xdr:cxnSp macro="">
      <xdr:nvCxnSpPr>
        <xdr:cNvPr id="198" name="直線コネクタ 197">
          <a:extLst>
            <a:ext uri="{FF2B5EF4-FFF2-40B4-BE49-F238E27FC236}">
              <a16:creationId xmlns:a16="http://schemas.microsoft.com/office/drawing/2014/main" id="{39137D3A-2C8D-4652-B856-63A4E33B0BDD}"/>
            </a:ext>
          </a:extLst>
        </xdr:cNvPr>
        <xdr:cNvCxnSpPr/>
      </xdr:nvCxnSpPr>
      <xdr:spPr>
        <a:xfrm>
          <a:off x="4114800" y="13958712"/>
          <a:ext cx="838200" cy="3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212C81C6-5235-4F55-99DE-9C0BFE0A4A04}"/>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5A937B1B-6A42-4643-80D1-F4F1287B0C72}"/>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26832</xdr:rowOff>
    </xdr:from>
    <xdr:to>
      <xdr:col>19</xdr:col>
      <xdr:colOff>133350</xdr:colOff>
      <xdr:row>81</xdr:row>
      <xdr:rowOff>71262</xdr:rowOff>
    </xdr:to>
    <xdr:cxnSp macro="">
      <xdr:nvCxnSpPr>
        <xdr:cNvPr id="201" name="直線コネクタ 200">
          <a:extLst>
            <a:ext uri="{FF2B5EF4-FFF2-40B4-BE49-F238E27FC236}">
              <a16:creationId xmlns:a16="http://schemas.microsoft.com/office/drawing/2014/main" id="{31B3D1D4-B3C5-488F-8C85-66B9FD5B84B7}"/>
            </a:ext>
          </a:extLst>
        </xdr:cNvPr>
        <xdr:cNvCxnSpPr/>
      </xdr:nvCxnSpPr>
      <xdr:spPr>
        <a:xfrm>
          <a:off x="3225800" y="13914282"/>
          <a:ext cx="8890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5C6AEEA4-75D0-4A85-97B3-DEA0C214C651}"/>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9FE3F4DD-19C8-4098-80E0-B239A155D882}"/>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167469</xdr:rowOff>
    </xdr:from>
    <xdr:to>
      <xdr:col>15</xdr:col>
      <xdr:colOff>82550</xdr:colOff>
      <xdr:row>81</xdr:row>
      <xdr:rowOff>26832</xdr:rowOff>
    </xdr:to>
    <xdr:cxnSp macro="">
      <xdr:nvCxnSpPr>
        <xdr:cNvPr id="204" name="直線コネクタ 203">
          <a:extLst>
            <a:ext uri="{FF2B5EF4-FFF2-40B4-BE49-F238E27FC236}">
              <a16:creationId xmlns:a16="http://schemas.microsoft.com/office/drawing/2014/main" id="{B87D4597-4BCB-434D-AFE3-6AE7425033BA}"/>
            </a:ext>
          </a:extLst>
        </xdr:cNvPr>
        <xdr:cNvCxnSpPr/>
      </xdr:nvCxnSpPr>
      <xdr:spPr>
        <a:xfrm>
          <a:off x="2336800" y="13883469"/>
          <a:ext cx="8890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D755FC55-BDD6-4CC0-AA5A-0627A7830F5C}"/>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B7E44409-936B-4C95-AE5D-4CCCB27855F8}"/>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160598</xdr:rowOff>
    </xdr:from>
    <xdr:to>
      <xdr:col>11</xdr:col>
      <xdr:colOff>31750</xdr:colOff>
      <xdr:row>80</xdr:row>
      <xdr:rowOff>167469</xdr:rowOff>
    </xdr:to>
    <xdr:cxnSp macro="">
      <xdr:nvCxnSpPr>
        <xdr:cNvPr id="207" name="直線コネクタ 206">
          <a:extLst>
            <a:ext uri="{FF2B5EF4-FFF2-40B4-BE49-F238E27FC236}">
              <a16:creationId xmlns:a16="http://schemas.microsoft.com/office/drawing/2014/main" id="{C128F145-EB30-43BF-8D03-DB92F9E6D0B9}"/>
            </a:ext>
          </a:extLst>
        </xdr:cNvPr>
        <xdr:cNvCxnSpPr/>
      </xdr:nvCxnSpPr>
      <xdr:spPr>
        <a:xfrm>
          <a:off x="1447800" y="13876598"/>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C5D17F39-D44E-4AB0-AE84-2EEA549B2319}"/>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E16E996E-E947-47BE-87B3-150E3CA78D87}"/>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17961471-71C4-4ACA-9397-2A2A4D578973}"/>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7BB8F420-C637-4C08-9A50-CD75F3AE6C84}"/>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5B69470-FEDA-4AD8-8A82-EDF1E8DC8C2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48566E2-D0A7-44A7-BC76-80AD7E286F3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EE0E51E-6AA9-4F7D-8E23-56155F863CB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AD6A49C-BB42-4568-B731-ABB94F46EC9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C42830EE-547B-4A13-946C-8C32A5B3246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58451</xdr:rowOff>
    </xdr:from>
    <xdr:to>
      <xdr:col>23</xdr:col>
      <xdr:colOff>184150</xdr:colOff>
      <xdr:row>81</xdr:row>
      <xdr:rowOff>160051</xdr:rowOff>
    </xdr:to>
    <xdr:sp macro="" textlink="">
      <xdr:nvSpPr>
        <xdr:cNvPr id="217" name="楕円 216">
          <a:extLst>
            <a:ext uri="{FF2B5EF4-FFF2-40B4-BE49-F238E27FC236}">
              <a16:creationId xmlns:a16="http://schemas.microsoft.com/office/drawing/2014/main" id="{20523FDD-8EB3-4C61-B081-DAEC9C42C8C8}"/>
            </a:ext>
          </a:extLst>
        </xdr:cNvPr>
        <xdr:cNvSpPr/>
      </xdr:nvSpPr>
      <xdr:spPr>
        <a:xfrm>
          <a:off x="4902200" y="139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74978</xdr:rowOff>
    </xdr:from>
    <xdr:ext cx="762000" cy="259045"/>
    <xdr:sp macro="" textlink="">
      <xdr:nvSpPr>
        <xdr:cNvPr id="218" name="人件費・物件費等の状況該当値テキスト">
          <a:extLst>
            <a:ext uri="{FF2B5EF4-FFF2-40B4-BE49-F238E27FC236}">
              <a16:creationId xmlns:a16="http://schemas.microsoft.com/office/drawing/2014/main" id="{76FAD136-D40A-42E5-B345-5415F939AFD4}"/>
            </a:ext>
          </a:extLst>
        </xdr:cNvPr>
        <xdr:cNvSpPr txBox="1"/>
      </xdr:nvSpPr>
      <xdr:spPr>
        <a:xfrm>
          <a:off x="5041900" y="137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20462</xdr:rowOff>
    </xdr:from>
    <xdr:to>
      <xdr:col>19</xdr:col>
      <xdr:colOff>184150</xdr:colOff>
      <xdr:row>81</xdr:row>
      <xdr:rowOff>122062</xdr:rowOff>
    </xdr:to>
    <xdr:sp macro="" textlink="">
      <xdr:nvSpPr>
        <xdr:cNvPr id="219" name="楕円 218">
          <a:extLst>
            <a:ext uri="{FF2B5EF4-FFF2-40B4-BE49-F238E27FC236}">
              <a16:creationId xmlns:a16="http://schemas.microsoft.com/office/drawing/2014/main" id="{304FD04C-B35B-4C98-A5B1-ED2AEBB3C900}"/>
            </a:ext>
          </a:extLst>
        </xdr:cNvPr>
        <xdr:cNvSpPr/>
      </xdr:nvSpPr>
      <xdr:spPr>
        <a:xfrm>
          <a:off x="4064000" y="139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132239</xdr:rowOff>
    </xdr:from>
    <xdr:ext cx="736600" cy="259045"/>
    <xdr:sp macro="" textlink="">
      <xdr:nvSpPr>
        <xdr:cNvPr id="220" name="テキスト ボックス 219">
          <a:extLst>
            <a:ext uri="{FF2B5EF4-FFF2-40B4-BE49-F238E27FC236}">
              <a16:creationId xmlns:a16="http://schemas.microsoft.com/office/drawing/2014/main" id="{67740FE0-1B03-41D5-8AAA-19A44071467F}"/>
            </a:ext>
          </a:extLst>
        </xdr:cNvPr>
        <xdr:cNvSpPr txBox="1"/>
      </xdr:nvSpPr>
      <xdr:spPr>
        <a:xfrm>
          <a:off x="3733800" y="1367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147482</xdr:rowOff>
    </xdr:from>
    <xdr:to>
      <xdr:col>15</xdr:col>
      <xdr:colOff>133350</xdr:colOff>
      <xdr:row>81</xdr:row>
      <xdr:rowOff>77632</xdr:rowOff>
    </xdr:to>
    <xdr:sp macro="" textlink="">
      <xdr:nvSpPr>
        <xdr:cNvPr id="221" name="楕円 220">
          <a:extLst>
            <a:ext uri="{FF2B5EF4-FFF2-40B4-BE49-F238E27FC236}">
              <a16:creationId xmlns:a16="http://schemas.microsoft.com/office/drawing/2014/main" id="{E409D869-EBFC-4832-A081-3024F399FB67}"/>
            </a:ext>
          </a:extLst>
        </xdr:cNvPr>
        <xdr:cNvSpPr/>
      </xdr:nvSpPr>
      <xdr:spPr>
        <a:xfrm>
          <a:off x="3175000" y="138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87809</xdr:rowOff>
    </xdr:from>
    <xdr:ext cx="762000" cy="259045"/>
    <xdr:sp macro="" textlink="">
      <xdr:nvSpPr>
        <xdr:cNvPr id="222" name="テキスト ボックス 221">
          <a:extLst>
            <a:ext uri="{FF2B5EF4-FFF2-40B4-BE49-F238E27FC236}">
              <a16:creationId xmlns:a16="http://schemas.microsoft.com/office/drawing/2014/main" id="{E09E23E8-14A1-4D95-B9A2-C9E9C46FDECF}"/>
            </a:ext>
          </a:extLst>
        </xdr:cNvPr>
        <xdr:cNvSpPr txBox="1"/>
      </xdr:nvSpPr>
      <xdr:spPr>
        <a:xfrm>
          <a:off x="2844800" y="136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116669</xdr:rowOff>
    </xdr:from>
    <xdr:to>
      <xdr:col>11</xdr:col>
      <xdr:colOff>82550</xdr:colOff>
      <xdr:row>81</xdr:row>
      <xdr:rowOff>46819</xdr:rowOff>
    </xdr:to>
    <xdr:sp macro="" textlink="">
      <xdr:nvSpPr>
        <xdr:cNvPr id="223" name="楕円 222">
          <a:extLst>
            <a:ext uri="{FF2B5EF4-FFF2-40B4-BE49-F238E27FC236}">
              <a16:creationId xmlns:a16="http://schemas.microsoft.com/office/drawing/2014/main" id="{BF280CBA-ABF4-4A5E-B9E1-56C71DBDB2A8}"/>
            </a:ext>
          </a:extLst>
        </xdr:cNvPr>
        <xdr:cNvSpPr/>
      </xdr:nvSpPr>
      <xdr:spPr>
        <a:xfrm>
          <a:off x="2286000" y="13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56996</xdr:rowOff>
    </xdr:from>
    <xdr:ext cx="762000" cy="259045"/>
    <xdr:sp macro="" textlink="">
      <xdr:nvSpPr>
        <xdr:cNvPr id="224" name="テキスト ボックス 223">
          <a:extLst>
            <a:ext uri="{FF2B5EF4-FFF2-40B4-BE49-F238E27FC236}">
              <a16:creationId xmlns:a16="http://schemas.microsoft.com/office/drawing/2014/main" id="{C7DA9ADB-B482-4F93-BFD0-124540A25D72}"/>
            </a:ext>
          </a:extLst>
        </xdr:cNvPr>
        <xdr:cNvSpPr txBox="1"/>
      </xdr:nvSpPr>
      <xdr:spPr>
        <a:xfrm>
          <a:off x="1955800" y="1360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109798</xdr:rowOff>
    </xdr:from>
    <xdr:to>
      <xdr:col>7</xdr:col>
      <xdr:colOff>31750</xdr:colOff>
      <xdr:row>81</xdr:row>
      <xdr:rowOff>39948</xdr:rowOff>
    </xdr:to>
    <xdr:sp macro="" textlink="">
      <xdr:nvSpPr>
        <xdr:cNvPr id="225" name="楕円 224">
          <a:extLst>
            <a:ext uri="{FF2B5EF4-FFF2-40B4-BE49-F238E27FC236}">
              <a16:creationId xmlns:a16="http://schemas.microsoft.com/office/drawing/2014/main" id="{A1E9B83B-5F0D-4000-8268-017C0F1D341A}"/>
            </a:ext>
          </a:extLst>
        </xdr:cNvPr>
        <xdr:cNvSpPr/>
      </xdr:nvSpPr>
      <xdr:spPr>
        <a:xfrm>
          <a:off x="1397000" y="138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50125</xdr:rowOff>
    </xdr:from>
    <xdr:ext cx="762000" cy="259045"/>
    <xdr:sp macro="" textlink="">
      <xdr:nvSpPr>
        <xdr:cNvPr id="226" name="テキスト ボックス 225">
          <a:extLst>
            <a:ext uri="{FF2B5EF4-FFF2-40B4-BE49-F238E27FC236}">
              <a16:creationId xmlns:a16="http://schemas.microsoft.com/office/drawing/2014/main" id="{90BA1021-F22F-4C8C-9C6E-549B69102AC3}"/>
            </a:ext>
          </a:extLst>
        </xdr:cNvPr>
        <xdr:cNvSpPr txBox="1"/>
      </xdr:nvSpPr>
      <xdr:spPr>
        <a:xfrm>
          <a:off x="1066800" y="1359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77321BDA-B107-4840-81A4-9EDD12A3BF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376FADA-4A45-4B94-9516-00428CF4BBB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FF9B5DF-8681-45A8-91A7-E941B5D9411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39299B9B-9776-41A7-AA1B-E4B4D100261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0BD5E7A-0CE3-45A8-A179-AEFEECCAC05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1772C6E2-B644-4338-8EAC-DE5466B1E8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6B4B6F2F-D19B-4E08-ACA4-06E92D0E49D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60F3408-702F-4393-BB45-BA2ED42AE2B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B45D4AC-8FF3-4706-848C-340E1E9D2E5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DE0B8A7-5FFE-4BE2-8EDB-42E2CF5D0E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1B301FE2-B2AE-4290-A2DC-FB726AA72E2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2B12463-A017-423B-AFF4-7E788607078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C9934D92-842B-4F8B-8451-6485AD0A20D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かつては、全国平均を大きく下回り、類似団体内においても最低水準であった。全国町村平均には及ばないものの、給与の適正化を図ったことにラスパイレス指数は上昇している。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AA8A99FE-BA43-4E4C-A4C5-55B6577687B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2E5AE186-0387-44F1-A63A-52B267A0AD8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4A30704C-A694-4469-8E71-122E618AB29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F9025E0-25A8-433A-BE20-61252B0CB19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3FD26213-E3BC-4CE7-A62B-AED0D1ACFDD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7F20715F-91EA-4EFE-9D09-1CE2695EC0A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4257B2E-9F49-4E8D-B87B-0881C36BCE5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EBE66B77-3111-4804-B92E-E073EDD4D74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786B9802-D961-474E-A164-1C2FF564411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7DF023A-5625-4F8B-BA06-EA6032C32B7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BB3BB1DD-724B-4E6C-A6CA-E4F14ECA933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2EB45DA3-7CF1-4E94-9BBB-AE180F4E440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12695BE2-77A2-4265-87BE-065FB23BE9B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0ECBCC3-8058-4BBD-A9F5-E2429517481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F60D01D5-8ED8-49C0-BEF7-5438F4E46A3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EBF950D6-3AF8-45CF-9C7D-7890714650BF}"/>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B7978594-2ABD-4995-8B99-9C90BC1D41B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D6907754-9308-4A5F-B7BE-83CF0C0027A9}"/>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AFF179C3-AD2A-4915-9CE4-9C6F5946C883}"/>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789CAD74-1E4A-467C-9B58-800ED1DB6A19}"/>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15522</xdr:rowOff>
    </xdr:to>
    <xdr:cxnSp macro="">
      <xdr:nvCxnSpPr>
        <xdr:cNvPr id="260" name="直線コネクタ 259">
          <a:extLst>
            <a:ext uri="{FF2B5EF4-FFF2-40B4-BE49-F238E27FC236}">
              <a16:creationId xmlns:a16="http://schemas.microsoft.com/office/drawing/2014/main" id="{0608CE17-8186-40A5-B0AF-42CE0906E6AE}"/>
            </a:ext>
          </a:extLst>
        </xdr:cNvPr>
        <xdr:cNvCxnSpPr/>
      </xdr:nvCxnSpPr>
      <xdr:spPr>
        <a:xfrm>
          <a:off x="16179800" y="1432348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48C6E839-D673-48BB-AF30-6BA75707ECF5}"/>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882250E7-1610-45AE-87D6-80D40705877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106539</xdr:rowOff>
    </xdr:to>
    <xdr:cxnSp macro="">
      <xdr:nvCxnSpPr>
        <xdr:cNvPr id="263" name="直線コネクタ 262">
          <a:extLst>
            <a:ext uri="{FF2B5EF4-FFF2-40B4-BE49-F238E27FC236}">
              <a16:creationId xmlns:a16="http://schemas.microsoft.com/office/drawing/2014/main" id="{EC39DF05-D4BD-45DD-99C4-A3EB78D5DE08}"/>
            </a:ext>
          </a:extLst>
        </xdr:cNvPr>
        <xdr:cNvCxnSpPr/>
      </xdr:nvCxnSpPr>
      <xdr:spPr>
        <a:xfrm flipV="1">
          <a:off x="15290800" y="143234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8408FA66-4160-4622-94B3-08E97C71BFC8}"/>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E7C88EAB-8EE7-4177-AC1E-C79BA8490211}"/>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2116</xdr:rowOff>
    </xdr:to>
    <xdr:cxnSp macro="">
      <xdr:nvCxnSpPr>
        <xdr:cNvPr id="266" name="直線コネクタ 265">
          <a:extLst>
            <a:ext uri="{FF2B5EF4-FFF2-40B4-BE49-F238E27FC236}">
              <a16:creationId xmlns:a16="http://schemas.microsoft.com/office/drawing/2014/main" id="{25B8B047-C143-407C-AD61-B3417668B357}"/>
            </a:ext>
          </a:extLst>
        </xdr:cNvPr>
        <xdr:cNvCxnSpPr/>
      </xdr:nvCxnSpPr>
      <xdr:spPr>
        <a:xfrm flipV="1">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460DF2DD-463E-428D-9691-FD31A3DAE1F6}"/>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7D4F5AF5-8F0E-4CAB-A701-0C5332B3ACD8}"/>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2116</xdr:rowOff>
    </xdr:to>
    <xdr:cxnSp macro="">
      <xdr:nvCxnSpPr>
        <xdr:cNvPr id="269" name="直線コネクタ 268">
          <a:extLst>
            <a:ext uri="{FF2B5EF4-FFF2-40B4-BE49-F238E27FC236}">
              <a16:creationId xmlns:a16="http://schemas.microsoft.com/office/drawing/2014/main" id="{55F8B11D-4857-4556-BF2A-A7136F819F27}"/>
            </a:ext>
          </a:extLst>
        </xdr:cNvPr>
        <xdr:cNvCxnSpPr/>
      </xdr:nvCxnSpPr>
      <xdr:spPr>
        <a:xfrm>
          <a:off x="13512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7ECFC5E3-F106-4D6C-B91A-1C11794581B1}"/>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6971626C-A049-4C66-9B05-6ADB8526DCA5}"/>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2DEDD46B-0908-469A-9B6B-28EA04D9A5A4}"/>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E77C99EE-0B7D-470A-8CB7-4618A03B1BCE}"/>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D306B26-2866-4E39-A311-312FAE54CE3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2F19583-434B-456D-9167-C34C058DFC8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E76D594-F5E6-425A-8E19-1C54437B911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963AEDF-01B3-4A12-A017-F4B0A64A257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8B59260-833D-4ED8-9D49-122923AF456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9" name="楕円 278">
          <a:extLst>
            <a:ext uri="{FF2B5EF4-FFF2-40B4-BE49-F238E27FC236}">
              <a16:creationId xmlns:a16="http://schemas.microsoft.com/office/drawing/2014/main" id="{832716FA-A1AE-442A-AD5F-233BB698DEE1}"/>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80" name="給与水準   （国との比較）該当値テキスト">
          <a:extLst>
            <a:ext uri="{FF2B5EF4-FFF2-40B4-BE49-F238E27FC236}">
              <a16:creationId xmlns:a16="http://schemas.microsoft.com/office/drawing/2014/main" id="{24F1CFA4-A6E9-4E26-B3B5-FE53D3BDDD23}"/>
            </a:ext>
          </a:extLst>
        </xdr:cNvPr>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81" name="楕円 280">
          <a:extLst>
            <a:ext uri="{FF2B5EF4-FFF2-40B4-BE49-F238E27FC236}">
              <a16:creationId xmlns:a16="http://schemas.microsoft.com/office/drawing/2014/main" id="{2E4AB292-4C9D-41F1-AC43-BFDA837EED55}"/>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2" name="テキスト ボックス 281">
          <a:extLst>
            <a:ext uri="{FF2B5EF4-FFF2-40B4-BE49-F238E27FC236}">
              <a16:creationId xmlns:a16="http://schemas.microsoft.com/office/drawing/2014/main" id="{144CCF21-CFA9-4CD6-B354-8D8E9E482EF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3" name="楕円 282">
          <a:extLst>
            <a:ext uri="{FF2B5EF4-FFF2-40B4-BE49-F238E27FC236}">
              <a16:creationId xmlns:a16="http://schemas.microsoft.com/office/drawing/2014/main" id="{0ED2BDCE-703B-4B8B-932F-7E0C5B89862E}"/>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4" name="テキスト ボックス 283">
          <a:extLst>
            <a:ext uri="{FF2B5EF4-FFF2-40B4-BE49-F238E27FC236}">
              <a16:creationId xmlns:a16="http://schemas.microsoft.com/office/drawing/2014/main" id="{BA2269EA-7A7B-4B82-AF73-02CA635362B6}"/>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5" name="楕円 284">
          <a:extLst>
            <a:ext uri="{FF2B5EF4-FFF2-40B4-BE49-F238E27FC236}">
              <a16:creationId xmlns:a16="http://schemas.microsoft.com/office/drawing/2014/main" id="{652D72BC-89FE-4A11-876E-43648ADE549E}"/>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6" name="テキスト ボックス 285">
          <a:extLst>
            <a:ext uri="{FF2B5EF4-FFF2-40B4-BE49-F238E27FC236}">
              <a16:creationId xmlns:a16="http://schemas.microsoft.com/office/drawing/2014/main" id="{81ECD990-DB4E-421B-9443-4046AA4ED4D2}"/>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7" name="楕円 286">
          <a:extLst>
            <a:ext uri="{FF2B5EF4-FFF2-40B4-BE49-F238E27FC236}">
              <a16:creationId xmlns:a16="http://schemas.microsoft.com/office/drawing/2014/main" id="{3A543C02-43CA-4E5B-99C7-0B95BDC58F99}"/>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8" name="テキスト ボックス 287">
          <a:extLst>
            <a:ext uri="{FF2B5EF4-FFF2-40B4-BE49-F238E27FC236}">
              <a16:creationId xmlns:a16="http://schemas.microsoft.com/office/drawing/2014/main" id="{9D93C045-113A-4C92-99CD-428F4D3C02FC}"/>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E2DA75E2-2917-4A93-B42C-2E76679ED4F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FB2F8FD0-1128-4810-84BA-9F3F451985A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C4E965BA-CD20-4995-B787-09BB5C207CE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A81DFCAA-677F-4C19-845C-6B82F6625E8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2C794870-2D1F-48CE-8CD7-1FD848020D9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4F6CA51D-9D8A-46C4-AD59-6AA855EBB0E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40327239-B403-4140-B35B-C690578E6EE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4C11BEB-4143-4890-9504-CC4196F179C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F5888286-F7DE-4C16-B99C-CF2AC374510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701F03AA-4F73-4E92-8501-528A0E555F4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F4763465-6E55-4E15-A7E0-C7B90E179EA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940720CA-D233-4D40-9156-6E2169F2587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95B314E0-434B-4D14-AB4F-CA4D03AC4DC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年策定の定員管理計画においては、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9.7</a:t>
          </a:r>
          <a:r>
            <a:rPr kumimoji="1" lang="ja-JP" altLang="ja-JP" sz="1300">
              <a:solidFill>
                <a:schemeClr val="dk1"/>
              </a:solidFill>
              <a:effectLst/>
              <a:latin typeface="+mn-lt"/>
              <a:ea typeface="+mn-ea"/>
              <a:cs typeface="+mn-cs"/>
            </a:rPr>
            <a:t>％職員を削減する予定であったが、採用を抑制し、退職者も見込みより増えたことにより、前倒しによって達成している。今後も、定員管理計画に基づき、適切な人員管理に努める。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330E334-1875-4F57-9512-46E1B67D3B5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76806C7A-CC23-4F7D-B9EA-6A93D005AF8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96D1C4B-E51A-45A2-A52A-FCECC7893A0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7A7157F4-C220-4404-8182-5BBF799EB4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9DB9998-8C28-46C1-AE42-1C2E9C54E43F}"/>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1CF8BE24-2191-473C-B1FC-2E5A10F6F132}"/>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71C014D1-C833-4AE7-8528-C1CD27C612D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954541B0-1CDC-41D1-A351-A7D1DB0F1968}"/>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DDC1F376-7F8F-4CB2-A604-50FA2C072013}"/>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B77A8B2A-66D2-4921-AB9C-18A5946341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660A5C2-ADE1-4257-B943-5C9869148845}"/>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6DB3F574-5D0E-4ECF-8427-06A60A6E75F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4EFC93A-4E1B-4686-85BC-EA7932C6E09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C30CB6F1-173B-4FF0-8D4B-4B518CC3D709}"/>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5D81FC7-5C6B-4E2B-B3AA-293C3958C894}"/>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76C1513-A60E-49F4-A123-221B37C27BE4}"/>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FAEA951-1F71-4142-AC5A-54044AD2CE29}"/>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3FF737AD-54BD-4FF1-A71C-E84F7EBF7BEA}"/>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58089</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4C4F72A5-B7F6-4C1F-ACD1-D6A4FFFF2B2D}"/>
            </a:ext>
          </a:extLst>
        </xdr:cNvPr>
        <xdr:cNvCxnSpPr/>
      </xdr:nvCxnSpPr>
      <xdr:spPr>
        <a:xfrm>
          <a:off x="16179800" y="1051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D1FDAFA6-A275-470E-B20E-F52F51139177}"/>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764F5973-64D6-44B0-95D1-D756BB1D67D4}"/>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53746</xdr:rowOff>
    </xdr:from>
    <xdr:to>
      <xdr:col>77</xdr:col>
      <xdr:colOff>44450</xdr:colOff>
      <xdr:row>61</xdr:row>
      <xdr:rowOff>58089</xdr:rowOff>
    </xdr:to>
    <xdr:cxnSp macro="">
      <xdr:nvCxnSpPr>
        <xdr:cNvPr id="323" name="直線コネクタ 322">
          <a:extLst>
            <a:ext uri="{FF2B5EF4-FFF2-40B4-BE49-F238E27FC236}">
              <a16:creationId xmlns:a16="http://schemas.microsoft.com/office/drawing/2014/main" id="{46A8811A-F6A7-4338-87F7-357B1790DC4F}"/>
            </a:ext>
          </a:extLst>
        </xdr:cNvPr>
        <xdr:cNvCxnSpPr/>
      </xdr:nvCxnSpPr>
      <xdr:spPr>
        <a:xfrm>
          <a:off x="15290800" y="1051219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8D8B3503-7E0A-43C6-98B8-1D73A1F8A53B}"/>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B8876D32-31B4-4942-AADD-8042B46CA074}"/>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53746</xdr:rowOff>
    </xdr:to>
    <xdr:cxnSp macro="">
      <xdr:nvCxnSpPr>
        <xdr:cNvPr id="326" name="直線コネクタ 325">
          <a:extLst>
            <a:ext uri="{FF2B5EF4-FFF2-40B4-BE49-F238E27FC236}">
              <a16:creationId xmlns:a16="http://schemas.microsoft.com/office/drawing/2014/main" id="{962B3F32-3D19-40D1-B6B0-AAEADB188BDF}"/>
            </a:ext>
          </a:extLst>
        </xdr:cNvPr>
        <xdr:cNvCxnSpPr/>
      </xdr:nvCxnSpPr>
      <xdr:spPr>
        <a:xfrm>
          <a:off x="14401800" y="104933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2D21BBE4-C653-4415-A41B-C0050383CA7B}"/>
            </a:ext>
          </a:extLst>
        </xdr:cNvPr>
        <xdr:cNvSpPr/>
      </xdr:nvSpPr>
      <xdr:spPr>
        <a:xfrm>
          <a:off x="15240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138548</xdr:rowOff>
    </xdr:from>
    <xdr:ext cx="762000" cy="259045"/>
    <xdr:sp macro="" textlink="">
      <xdr:nvSpPr>
        <xdr:cNvPr id="328" name="テキスト ボックス 327">
          <a:extLst>
            <a:ext uri="{FF2B5EF4-FFF2-40B4-BE49-F238E27FC236}">
              <a16:creationId xmlns:a16="http://schemas.microsoft.com/office/drawing/2014/main" id="{29B9AD2A-AD14-418B-A2A0-8102D0A98CE2}"/>
            </a:ext>
          </a:extLst>
        </xdr:cNvPr>
        <xdr:cNvSpPr txBox="1"/>
      </xdr:nvSpPr>
      <xdr:spPr>
        <a:xfrm>
          <a:off x="14909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41681</xdr:rowOff>
    </xdr:to>
    <xdr:cxnSp macro="">
      <xdr:nvCxnSpPr>
        <xdr:cNvPr id="329" name="直線コネクタ 328">
          <a:extLst>
            <a:ext uri="{FF2B5EF4-FFF2-40B4-BE49-F238E27FC236}">
              <a16:creationId xmlns:a16="http://schemas.microsoft.com/office/drawing/2014/main" id="{F7D45422-09F5-4473-963B-1244CE62D377}"/>
            </a:ext>
          </a:extLst>
        </xdr:cNvPr>
        <xdr:cNvCxnSpPr/>
      </xdr:nvCxnSpPr>
      <xdr:spPr>
        <a:xfrm flipV="1">
          <a:off x="13512800" y="1049337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6BFF573F-DC74-4B6E-9CD2-266AB2F53A7F}"/>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D4578F1C-D251-440F-AE5C-5096405904F6}"/>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1C643144-5F69-4BD7-91EB-D68F3477D85A}"/>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a:extLst>
            <a:ext uri="{FF2B5EF4-FFF2-40B4-BE49-F238E27FC236}">
              <a16:creationId xmlns:a16="http://schemas.microsoft.com/office/drawing/2014/main" id="{AABF9BCE-E616-4804-BA62-A5DFAB0B04F8}"/>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7F3003E-F39C-40C8-AF16-178346DBD34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5FCA736-2F60-4150-8203-16E36BA904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800EFE9-7E60-4053-8A7A-7F57A79D84F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D82FFB0-0665-47EA-B4FF-D9862BA4F6C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1CB3147-998F-4BCE-8D51-235CFF33052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CCC4E86E-451C-41C9-B518-BDB395922DA4}"/>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A85DBFB3-A1B8-49C4-B1D2-467264E72280}"/>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7289</xdr:rowOff>
    </xdr:from>
    <xdr:to>
      <xdr:col>77</xdr:col>
      <xdr:colOff>95250</xdr:colOff>
      <xdr:row>61</xdr:row>
      <xdr:rowOff>108889</xdr:rowOff>
    </xdr:to>
    <xdr:sp macro="" textlink="">
      <xdr:nvSpPr>
        <xdr:cNvPr id="341" name="楕円 340">
          <a:extLst>
            <a:ext uri="{FF2B5EF4-FFF2-40B4-BE49-F238E27FC236}">
              <a16:creationId xmlns:a16="http://schemas.microsoft.com/office/drawing/2014/main" id="{ABAD1960-6567-4CEA-BE1A-27837B667DEE}"/>
            </a:ext>
          </a:extLst>
        </xdr:cNvPr>
        <xdr:cNvSpPr/>
      </xdr:nvSpPr>
      <xdr:spPr>
        <a:xfrm>
          <a:off x="16129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42" name="テキスト ボックス 341">
          <a:extLst>
            <a:ext uri="{FF2B5EF4-FFF2-40B4-BE49-F238E27FC236}">
              <a16:creationId xmlns:a16="http://schemas.microsoft.com/office/drawing/2014/main" id="{80631E3D-F211-4C87-9357-2E3E839533A3}"/>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2946</xdr:rowOff>
    </xdr:from>
    <xdr:to>
      <xdr:col>73</xdr:col>
      <xdr:colOff>44450</xdr:colOff>
      <xdr:row>61</xdr:row>
      <xdr:rowOff>104546</xdr:rowOff>
    </xdr:to>
    <xdr:sp macro="" textlink="">
      <xdr:nvSpPr>
        <xdr:cNvPr id="343" name="楕円 342">
          <a:extLst>
            <a:ext uri="{FF2B5EF4-FFF2-40B4-BE49-F238E27FC236}">
              <a16:creationId xmlns:a16="http://schemas.microsoft.com/office/drawing/2014/main" id="{F62B94FA-14AD-48BA-B735-97F7BCD3CD48}"/>
            </a:ext>
          </a:extLst>
        </xdr:cNvPr>
        <xdr:cNvSpPr/>
      </xdr:nvSpPr>
      <xdr:spPr>
        <a:xfrm>
          <a:off x="15240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114723</xdr:rowOff>
    </xdr:from>
    <xdr:ext cx="762000" cy="259045"/>
    <xdr:sp macro="" textlink="">
      <xdr:nvSpPr>
        <xdr:cNvPr id="344" name="テキスト ボックス 343">
          <a:extLst>
            <a:ext uri="{FF2B5EF4-FFF2-40B4-BE49-F238E27FC236}">
              <a16:creationId xmlns:a16="http://schemas.microsoft.com/office/drawing/2014/main" id="{0B19D138-3156-4E14-AE45-D7735886E55E}"/>
            </a:ext>
          </a:extLst>
        </xdr:cNvPr>
        <xdr:cNvSpPr txBox="1"/>
      </xdr:nvSpPr>
      <xdr:spPr>
        <a:xfrm>
          <a:off x="14909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5" name="楕円 344">
          <a:extLst>
            <a:ext uri="{FF2B5EF4-FFF2-40B4-BE49-F238E27FC236}">
              <a16:creationId xmlns:a16="http://schemas.microsoft.com/office/drawing/2014/main" id="{53ED51EC-20F7-4444-8CC5-36E390CE8890}"/>
            </a:ext>
          </a:extLst>
        </xdr:cNvPr>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46" name="テキスト ボックス 345">
          <a:extLst>
            <a:ext uri="{FF2B5EF4-FFF2-40B4-BE49-F238E27FC236}">
              <a16:creationId xmlns:a16="http://schemas.microsoft.com/office/drawing/2014/main" id="{FF82EEB4-951F-4438-A5E8-FC19358D67ED}"/>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162331</xdr:rowOff>
    </xdr:from>
    <xdr:to>
      <xdr:col>64</xdr:col>
      <xdr:colOff>152400</xdr:colOff>
      <xdr:row>61</xdr:row>
      <xdr:rowOff>92481</xdr:rowOff>
    </xdr:to>
    <xdr:sp macro="" textlink="">
      <xdr:nvSpPr>
        <xdr:cNvPr id="347" name="楕円 346">
          <a:extLst>
            <a:ext uri="{FF2B5EF4-FFF2-40B4-BE49-F238E27FC236}">
              <a16:creationId xmlns:a16="http://schemas.microsoft.com/office/drawing/2014/main" id="{C2772A85-7CF5-4BA0-A428-0D18D998B25C}"/>
            </a:ext>
          </a:extLst>
        </xdr:cNvPr>
        <xdr:cNvSpPr/>
      </xdr:nvSpPr>
      <xdr:spPr>
        <a:xfrm>
          <a:off x="13462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102658</xdr:rowOff>
    </xdr:from>
    <xdr:ext cx="762000" cy="259045"/>
    <xdr:sp macro="" textlink="">
      <xdr:nvSpPr>
        <xdr:cNvPr id="348" name="テキスト ボックス 347">
          <a:extLst>
            <a:ext uri="{FF2B5EF4-FFF2-40B4-BE49-F238E27FC236}">
              <a16:creationId xmlns:a16="http://schemas.microsoft.com/office/drawing/2014/main" id="{410688C8-AC81-4902-AC3A-A446A491153E}"/>
            </a:ext>
          </a:extLst>
        </xdr:cNvPr>
        <xdr:cNvSpPr txBox="1"/>
      </xdr:nvSpPr>
      <xdr:spPr>
        <a:xfrm>
          <a:off x="13131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CA91CD8-DE27-41E4-8B68-A05BB65AF3D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12486F9-F20B-4835-B7EE-8FB1C109649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8AC1838-1E33-42E2-ADB2-8BF346CA77F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AC93820-6390-4B0C-A166-32303C41D37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150C20B-8E75-44EE-8E38-DF4486321B7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1808819-0EE5-4C88-A0CD-48185A78D43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8C29A40-1C0E-4700-B0D1-308FCBCC75E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A8FF0BC-BFF6-4298-ADB3-CFFCB5DE181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8740F23-AE22-4A7D-9CC8-24A1F3720CE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7BD8ACB-8C40-473A-BD69-8783CC142B2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9C3AD79-2D4F-4EA4-B8EA-25010EA847D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1E072A7-18C2-4ECC-8CCD-31C77AA4B41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61AF354-9F26-43E4-BFF8-419AC0C56C7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70DA21D-8496-4FAF-AB96-7365345CF5D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DDB163C-58DD-4571-AF69-366783BD198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6A48B2C-AA5F-4F30-89DC-632FDD36482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86FC0342-D242-490A-A28A-E19C31B88D9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B666571-D0EE-4FA1-884F-2A732F1527F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AB2D07E-55AA-4B3C-9F6C-589725D66DF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BCAD347-743C-418D-93F1-523924AF714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1870E43-B2D4-433A-A554-B8B08721180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A9B83BAC-1A6B-4106-B0CC-61ABA539D98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604A646-6FB0-4611-8E45-F9C8D50E1B9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75B5B00-ACB8-40FF-8FEF-56058B5DBD6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CE68CC3E-8A5D-43C3-9E5C-65FC07F7AC0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6C4187D-4DDA-469A-8908-E57BFB30D68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555CC1D-A213-4BB1-9B08-2691E495C4B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9E1F52D9-F05B-4045-BF91-FA39BF5132EB}"/>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A48BA4BC-3E5C-4020-95EC-C125AF09FCBD}"/>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DEB68DCF-8087-4DD9-B9B9-A2EACA94FB08}"/>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6C75047-5CC3-436C-9B35-9778CDF37545}"/>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47AB7B89-7A9E-4A95-A125-65FD8A609D33}"/>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52494</xdr:rowOff>
    </xdr:from>
    <xdr:to>
      <xdr:col>81</xdr:col>
      <xdr:colOff>44450</xdr:colOff>
      <xdr:row>44</xdr:row>
      <xdr:rowOff>108796</xdr:rowOff>
    </xdr:to>
    <xdr:cxnSp macro="">
      <xdr:nvCxnSpPr>
        <xdr:cNvPr id="381" name="直線コネクタ 380">
          <a:extLst>
            <a:ext uri="{FF2B5EF4-FFF2-40B4-BE49-F238E27FC236}">
              <a16:creationId xmlns:a16="http://schemas.microsoft.com/office/drawing/2014/main" id="{AFAAE017-CAC2-41C5-A7E3-0DBD84365E68}"/>
            </a:ext>
          </a:extLst>
        </xdr:cNvPr>
        <xdr:cNvCxnSpPr/>
      </xdr:nvCxnSpPr>
      <xdr:spPr>
        <a:xfrm>
          <a:off x="16179800" y="75962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43DD39BA-D358-4207-91AB-B1330F4480CA}"/>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667C36A5-0F73-4A99-B5AD-C17D908BFAC5}"/>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52494</xdr:rowOff>
    </xdr:to>
    <xdr:cxnSp macro="">
      <xdr:nvCxnSpPr>
        <xdr:cNvPr id="384" name="直線コネクタ 383">
          <a:extLst>
            <a:ext uri="{FF2B5EF4-FFF2-40B4-BE49-F238E27FC236}">
              <a16:creationId xmlns:a16="http://schemas.microsoft.com/office/drawing/2014/main" id="{AA43A863-18E9-4B24-9EB1-F4CBC7131252}"/>
            </a:ext>
          </a:extLst>
        </xdr:cNvPr>
        <xdr:cNvCxnSpPr/>
      </xdr:nvCxnSpPr>
      <xdr:spPr>
        <a:xfrm>
          <a:off x="15290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7C4A98F7-AEAC-4AE3-B8AE-608A45B6904C}"/>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761D3A3D-A439-4C7D-911A-FDB1C0301A7F}"/>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159596</xdr:rowOff>
    </xdr:to>
    <xdr:cxnSp macro="">
      <xdr:nvCxnSpPr>
        <xdr:cNvPr id="387" name="直線コネクタ 386">
          <a:extLst>
            <a:ext uri="{FF2B5EF4-FFF2-40B4-BE49-F238E27FC236}">
              <a16:creationId xmlns:a16="http://schemas.microsoft.com/office/drawing/2014/main" id="{D522BD63-A6F4-4173-BDAE-CE3A919D3481}"/>
            </a:ext>
          </a:extLst>
        </xdr:cNvPr>
        <xdr:cNvCxnSpPr/>
      </xdr:nvCxnSpPr>
      <xdr:spPr>
        <a:xfrm flipV="1">
          <a:off x="14401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70F9A5A4-E7DA-4B1F-AF40-922C83BE2FA3}"/>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2FB67F9B-64D0-4BCF-9F73-16E09D2E344E}"/>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90" name="直線コネクタ 389">
          <a:extLst>
            <a:ext uri="{FF2B5EF4-FFF2-40B4-BE49-F238E27FC236}">
              <a16:creationId xmlns:a16="http://schemas.microsoft.com/office/drawing/2014/main" id="{AAFCF5FA-7960-4075-AC66-8BE3322B3D5E}"/>
            </a:ext>
          </a:extLst>
        </xdr:cNvPr>
        <xdr:cNvCxnSpPr/>
      </xdr:nvCxnSpPr>
      <xdr:spPr>
        <a:xfrm flipV="1">
          <a:off x="13512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B4B588FA-FEAE-42F2-A0A9-DDC68D51A27F}"/>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11447</xdr:rowOff>
    </xdr:from>
    <xdr:ext cx="762000" cy="259045"/>
    <xdr:sp macro="" textlink="">
      <xdr:nvSpPr>
        <xdr:cNvPr id="392" name="テキスト ボックス 391">
          <a:extLst>
            <a:ext uri="{FF2B5EF4-FFF2-40B4-BE49-F238E27FC236}">
              <a16:creationId xmlns:a16="http://schemas.microsoft.com/office/drawing/2014/main" id="{B7EBBFDC-C0B5-40E3-ADAF-0C2032C9AB84}"/>
            </a:ext>
          </a:extLst>
        </xdr:cNvPr>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1731CD38-B45B-4C85-A673-AC06F34A3216}"/>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052D1095-228F-495E-BB2A-06CC72907388}"/>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894E70E-51D7-401D-B838-01500EF0903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71E9AC5-FF39-4693-B66B-32AA0F453DD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C4AC776-09CD-439C-A07B-268ADF680CB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E16810A-4DD9-4EA4-ACE8-335FF5E69AF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E4FE8B3-D281-424A-9C33-14C5EB23FB5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0" name="楕円 399">
          <a:extLst>
            <a:ext uri="{FF2B5EF4-FFF2-40B4-BE49-F238E27FC236}">
              <a16:creationId xmlns:a16="http://schemas.microsoft.com/office/drawing/2014/main" id="{BD608354-9AAE-406D-ABB4-92594BCEB2E1}"/>
            </a:ext>
          </a:extLst>
        </xdr:cNvPr>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125323</xdr:rowOff>
    </xdr:from>
    <xdr:ext cx="762000" cy="259045"/>
    <xdr:sp macro="" textlink="">
      <xdr:nvSpPr>
        <xdr:cNvPr id="401" name="公債費負担の状況該当値テキスト">
          <a:extLst>
            <a:ext uri="{FF2B5EF4-FFF2-40B4-BE49-F238E27FC236}">
              <a16:creationId xmlns:a16="http://schemas.microsoft.com/office/drawing/2014/main" id="{7FF82A17-3452-4855-B6F3-402096BDA4A1}"/>
            </a:ext>
          </a:extLst>
        </xdr:cNvPr>
        <xdr:cNvSpPr txBox="1"/>
      </xdr:nvSpPr>
      <xdr:spPr>
        <a:xfrm>
          <a:off x="17106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2" name="楕円 401">
          <a:extLst>
            <a:ext uri="{FF2B5EF4-FFF2-40B4-BE49-F238E27FC236}">
              <a16:creationId xmlns:a16="http://schemas.microsoft.com/office/drawing/2014/main" id="{30544AE4-330A-4CA5-A1BA-D6221EC4686F}"/>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3" name="テキスト ボックス 402">
          <a:extLst>
            <a:ext uri="{FF2B5EF4-FFF2-40B4-BE49-F238E27FC236}">
              <a16:creationId xmlns:a16="http://schemas.microsoft.com/office/drawing/2014/main" id="{AF189A7E-0BEC-4D37-A83C-2A9B5DE9BADA}"/>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4" name="楕円 403">
          <a:extLst>
            <a:ext uri="{FF2B5EF4-FFF2-40B4-BE49-F238E27FC236}">
              <a16:creationId xmlns:a16="http://schemas.microsoft.com/office/drawing/2014/main" id="{5B35A26B-32A4-49AE-A781-FAB17B47ABB7}"/>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5" name="テキスト ボックス 404">
          <a:extLst>
            <a:ext uri="{FF2B5EF4-FFF2-40B4-BE49-F238E27FC236}">
              <a16:creationId xmlns:a16="http://schemas.microsoft.com/office/drawing/2014/main" id="{B1FEE9AA-74BD-4637-A1F3-0DB0C96D0226}"/>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a:extLst>
            <a:ext uri="{FF2B5EF4-FFF2-40B4-BE49-F238E27FC236}">
              <a16:creationId xmlns:a16="http://schemas.microsoft.com/office/drawing/2014/main" id="{FC7AE97B-855E-422A-B9C9-2297752A3E47}"/>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F3BC33C1-FA16-46AD-A3ED-AFF7B5A632A9}"/>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8" name="楕円 407">
          <a:extLst>
            <a:ext uri="{FF2B5EF4-FFF2-40B4-BE49-F238E27FC236}">
              <a16:creationId xmlns:a16="http://schemas.microsoft.com/office/drawing/2014/main" id="{77E729A7-AC96-42CC-8CB7-F83472ABC118}"/>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9" name="テキスト ボックス 408">
          <a:extLst>
            <a:ext uri="{FF2B5EF4-FFF2-40B4-BE49-F238E27FC236}">
              <a16:creationId xmlns:a16="http://schemas.microsoft.com/office/drawing/2014/main" id="{1015CD22-45FC-4701-B1D4-23FF007A480D}"/>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51A1F07-9D46-465B-A629-9B2577B39ED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00E6A6C-5D95-4A8B-A7A7-8B152033BE7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E7CE211-7B15-4B25-8B9B-5A69BC496C5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5727AFB-33DC-4DC9-8F1B-4300F02487D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E9E4AF1-40A5-4545-99FD-743AAEC2437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63E598E-933D-4FA5-B270-3C59B95836E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4680725-3976-4F88-86E5-2997B166770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24DD0D8-46D9-4B12-B85D-120D29B14F5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1EF0676-2FD9-4EDB-A4E7-7DAA87C0C00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CC07E9C-7393-41C7-B4A1-87BA254CA48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8BBB72C-4C20-4EDA-A206-11F48697984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9384147-4604-4CCE-9C9D-AF27B87912C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2B7016D-F2B3-45BF-81DD-C55A954E644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額について、前年度比で１５．６ポイント改善した。しかしながら、依然として類似団体平均を大きく上回っている。今後は、第六次総合計画のもと、事業精査により新規発行債を抑制するなど、将来の負担軽減のため、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6E99B6D-2282-4E6F-96F1-FCD7AC94E6B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FAC2555-D00D-4426-AFF3-AC12E40D11E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558B18A-5886-4657-9B09-4BA42392BF2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14D4505-CC3C-4392-9B66-F04D6C5E41C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E7F2B5A9-81FA-4FF3-B446-C3D80D79515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236ABA56-D579-4C93-B342-40A4AE708FD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9F4114F-D8B9-405D-B7D8-806323C5634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1FCD2C9-E450-4C92-9C6D-FB9657BA3C0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9A05DA57-4611-41AC-BC41-623DF9FE529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2FE741C-6A7B-4E80-86B0-02918A259F1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FA26F37-1FEA-4E70-956C-333D5786559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D9C41C6-FF5E-49F5-8524-4EC49002C73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DDF86A3-9D94-4558-AD01-667172B132F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7CF31DD-E716-4452-A84B-B7738ACB64A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626B03A7-65F9-4C5D-AAD5-AD57B4ADC86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734D5AD-5E30-4591-8A79-273B4D3BE9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00CACEB-B489-4FF5-9FF9-6303896826A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783B3458-15F5-480B-9224-6924630D19F8}"/>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F1A327FE-0D5A-4051-81C3-81B9798D0384}"/>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EF931776-1A4F-4A97-88C0-75F46E971DA8}"/>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18E2589D-8583-4A08-870B-1D251DA35F7F}"/>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D449BE1-522F-4401-B31D-1B5ADC96C2C1}"/>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18</xdr:row>
      <xdr:rowOff>163588</xdr:rowOff>
    </xdr:to>
    <xdr:cxnSp macro="">
      <xdr:nvCxnSpPr>
        <xdr:cNvPr id="445" name="直線コネクタ 444">
          <a:extLst>
            <a:ext uri="{FF2B5EF4-FFF2-40B4-BE49-F238E27FC236}">
              <a16:creationId xmlns:a16="http://schemas.microsoft.com/office/drawing/2014/main" id="{9185C2FB-B073-4963-A1FC-75D451B75E09}"/>
            </a:ext>
          </a:extLst>
        </xdr:cNvPr>
        <xdr:cNvCxnSpPr/>
      </xdr:nvCxnSpPr>
      <xdr:spPr>
        <a:xfrm flipV="1">
          <a:off x="16179800" y="307043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BB308548-C959-478C-ADA1-2B5F4C2FB1E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A47EECED-4E78-4988-851B-66EB78C9E8E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163588</xdr:rowOff>
    </xdr:from>
    <xdr:to>
      <xdr:col>77</xdr:col>
      <xdr:colOff>44450</xdr:colOff>
      <xdr:row>19</xdr:row>
      <xdr:rowOff>51889</xdr:rowOff>
    </xdr:to>
    <xdr:cxnSp macro="">
      <xdr:nvCxnSpPr>
        <xdr:cNvPr id="448" name="直線コネクタ 447">
          <a:extLst>
            <a:ext uri="{FF2B5EF4-FFF2-40B4-BE49-F238E27FC236}">
              <a16:creationId xmlns:a16="http://schemas.microsoft.com/office/drawing/2014/main" id="{578A5A58-C3C2-4281-834B-027183187858}"/>
            </a:ext>
          </a:extLst>
        </xdr:cNvPr>
        <xdr:cNvCxnSpPr/>
      </xdr:nvCxnSpPr>
      <xdr:spPr>
        <a:xfrm flipV="1">
          <a:off x="15290800" y="3249688"/>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D64B99CF-88CB-4552-A7D5-D7F9DC069D95}"/>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E78F79AA-E977-488B-921A-7F9E7CBCE5CF}"/>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51889</xdr:rowOff>
    </xdr:from>
    <xdr:to>
      <xdr:col>72</xdr:col>
      <xdr:colOff>203200</xdr:colOff>
      <xdr:row>20</xdr:row>
      <xdr:rowOff>82671</xdr:rowOff>
    </xdr:to>
    <xdr:cxnSp macro="">
      <xdr:nvCxnSpPr>
        <xdr:cNvPr id="451" name="直線コネクタ 450">
          <a:extLst>
            <a:ext uri="{FF2B5EF4-FFF2-40B4-BE49-F238E27FC236}">
              <a16:creationId xmlns:a16="http://schemas.microsoft.com/office/drawing/2014/main" id="{9B1E2DA5-A828-49A6-9C84-70419DF1E015}"/>
            </a:ext>
          </a:extLst>
        </xdr:cNvPr>
        <xdr:cNvCxnSpPr/>
      </xdr:nvCxnSpPr>
      <xdr:spPr>
        <a:xfrm flipV="1">
          <a:off x="14401800" y="3309439"/>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2" name="フローチャート: 判断 451">
          <a:extLst>
            <a:ext uri="{FF2B5EF4-FFF2-40B4-BE49-F238E27FC236}">
              <a16:creationId xmlns:a16="http://schemas.microsoft.com/office/drawing/2014/main" id="{0BC2B879-4846-454E-9EC2-D98DBDE63F5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3" name="テキスト ボックス 452">
          <a:extLst>
            <a:ext uri="{FF2B5EF4-FFF2-40B4-BE49-F238E27FC236}">
              <a16:creationId xmlns:a16="http://schemas.microsoft.com/office/drawing/2014/main" id="{BE13B1AE-BE84-4C94-ACAA-FAD536495522}"/>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73478</xdr:rowOff>
    </xdr:from>
    <xdr:to>
      <xdr:col>68</xdr:col>
      <xdr:colOff>152400</xdr:colOff>
      <xdr:row>20</xdr:row>
      <xdr:rowOff>82671</xdr:rowOff>
    </xdr:to>
    <xdr:cxnSp macro="">
      <xdr:nvCxnSpPr>
        <xdr:cNvPr id="454" name="直線コネクタ 453">
          <a:extLst>
            <a:ext uri="{FF2B5EF4-FFF2-40B4-BE49-F238E27FC236}">
              <a16:creationId xmlns:a16="http://schemas.microsoft.com/office/drawing/2014/main" id="{FEDD0C8F-3EA9-41A9-8DA7-78270A59281E}"/>
            </a:ext>
          </a:extLst>
        </xdr:cNvPr>
        <xdr:cNvCxnSpPr/>
      </xdr:nvCxnSpPr>
      <xdr:spPr>
        <a:xfrm>
          <a:off x="13512800" y="35024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933BE870-DC8A-4AF2-B13F-7584D011E8FE}"/>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761CBACA-711C-491C-BD83-8A55F0EA2D56}"/>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7" name="フローチャート: 判断 456">
          <a:extLst>
            <a:ext uri="{FF2B5EF4-FFF2-40B4-BE49-F238E27FC236}">
              <a16:creationId xmlns:a16="http://schemas.microsoft.com/office/drawing/2014/main" id="{E7ECDB35-E306-43FF-AB93-0D81BE7C2924}"/>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5D273695-E60B-47DC-BDA7-9F7D7EB2FB37}"/>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6740333-2788-4AEA-9DA8-79519EA3CA6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764C4ED-BCD5-4FF2-B7A3-091D096140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D2E0CE4-B925-4172-937A-B8519B8D84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D02F9A0-9A6E-404C-B9DE-864DA9E6D13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92A5175-9512-4AD2-ADA6-15179AA03B5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4" name="楕円 463">
          <a:extLst>
            <a:ext uri="{FF2B5EF4-FFF2-40B4-BE49-F238E27FC236}">
              <a16:creationId xmlns:a16="http://schemas.microsoft.com/office/drawing/2014/main" id="{3441EC3E-0732-4CC1-87F5-5FDC90781E19}"/>
            </a:ext>
          </a:extLst>
        </xdr:cNvPr>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5" name="将来負担の状況該当値テキスト">
          <a:extLst>
            <a:ext uri="{FF2B5EF4-FFF2-40B4-BE49-F238E27FC236}">
              <a16:creationId xmlns:a16="http://schemas.microsoft.com/office/drawing/2014/main" id="{22B807D3-DBC7-452A-81AF-050365361641}"/>
            </a:ext>
          </a:extLst>
        </xdr:cNvPr>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112788</xdr:rowOff>
    </xdr:from>
    <xdr:to>
      <xdr:col>77</xdr:col>
      <xdr:colOff>95250</xdr:colOff>
      <xdr:row>19</xdr:row>
      <xdr:rowOff>42938</xdr:rowOff>
    </xdr:to>
    <xdr:sp macro="" textlink="">
      <xdr:nvSpPr>
        <xdr:cNvPr id="466" name="楕円 465">
          <a:extLst>
            <a:ext uri="{FF2B5EF4-FFF2-40B4-BE49-F238E27FC236}">
              <a16:creationId xmlns:a16="http://schemas.microsoft.com/office/drawing/2014/main" id="{1914D81B-448B-44B4-9571-2DE2D797D3D7}"/>
            </a:ext>
          </a:extLst>
        </xdr:cNvPr>
        <xdr:cNvSpPr/>
      </xdr:nvSpPr>
      <xdr:spPr>
        <a:xfrm>
          <a:off x="16129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27715</xdr:rowOff>
    </xdr:from>
    <xdr:ext cx="736600" cy="259045"/>
    <xdr:sp macro="" textlink="">
      <xdr:nvSpPr>
        <xdr:cNvPr id="467" name="テキスト ボックス 466">
          <a:extLst>
            <a:ext uri="{FF2B5EF4-FFF2-40B4-BE49-F238E27FC236}">
              <a16:creationId xmlns:a16="http://schemas.microsoft.com/office/drawing/2014/main" id="{2CA2E5D3-C887-4FCC-A5DB-485D57F1279F}"/>
            </a:ext>
          </a:extLst>
        </xdr:cNvPr>
        <xdr:cNvSpPr txBox="1"/>
      </xdr:nvSpPr>
      <xdr:spPr>
        <a:xfrm>
          <a:off x="15798800" y="328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1089</xdr:rowOff>
    </xdr:from>
    <xdr:to>
      <xdr:col>73</xdr:col>
      <xdr:colOff>44450</xdr:colOff>
      <xdr:row>19</xdr:row>
      <xdr:rowOff>102689</xdr:rowOff>
    </xdr:to>
    <xdr:sp macro="" textlink="">
      <xdr:nvSpPr>
        <xdr:cNvPr id="468" name="楕円 467">
          <a:extLst>
            <a:ext uri="{FF2B5EF4-FFF2-40B4-BE49-F238E27FC236}">
              <a16:creationId xmlns:a16="http://schemas.microsoft.com/office/drawing/2014/main" id="{ECB17899-48F7-4BFE-83D8-BE65728CAD2E}"/>
            </a:ext>
          </a:extLst>
        </xdr:cNvPr>
        <xdr:cNvSpPr/>
      </xdr:nvSpPr>
      <xdr:spPr>
        <a:xfrm>
          <a:off x="15240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87466</xdr:rowOff>
    </xdr:from>
    <xdr:ext cx="762000" cy="259045"/>
    <xdr:sp macro="" textlink="">
      <xdr:nvSpPr>
        <xdr:cNvPr id="469" name="テキスト ボックス 468">
          <a:extLst>
            <a:ext uri="{FF2B5EF4-FFF2-40B4-BE49-F238E27FC236}">
              <a16:creationId xmlns:a16="http://schemas.microsoft.com/office/drawing/2014/main" id="{F7A00873-73C9-45E2-A1A0-A851DBD83E58}"/>
            </a:ext>
          </a:extLst>
        </xdr:cNvPr>
        <xdr:cNvSpPr txBox="1"/>
      </xdr:nvSpPr>
      <xdr:spPr>
        <a:xfrm>
          <a:off x="14909800" y="334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31871</xdr:rowOff>
    </xdr:from>
    <xdr:to>
      <xdr:col>68</xdr:col>
      <xdr:colOff>203200</xdr:colOff>
      <xdr:row>20</xdr:row>
      <xdr:rowOff>133471</xdr:rowOff>
    </xdr:to>
    <xdr:sp macro="" textlink="">
      <xdr:nvSpPr>
        <xdr:cNvPr id="470" name="楕円 469">
          <a:extLst>
            <a:ext uri="{FF2B5EF4-FFF2-40B4-BE49-F238E27FC236}">
              <a16:creationId xmlns:a16="http://schemas.microsoft.com/office/drawing/2014/main" id="{88685A42-2886-463C-BC65-8682B26C9EFF}"/>
            </a:ext>
          </a:extLst>
        </xdr:cNvPr>
        <xdr:cNvSpPr/>
      </xdr:nvSpPr>
      <xdr:spPr>
        <a:xfrm>
          <a:off x="14351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118248</xdr:rowOff>
    </xdr:from>
    <xdr:ext cx="762000" cy="259045"/>
    <xdr:sp macro="" textlink="">
      <xdr:nvSpPr>
        <xdr:cNvPr id="471" name="テキスト ボックス 470">
          <a:extLst>
            <a:ext uri="{FF2B5EF4-FFF2-40B4-BE49-F238E27FC236}">
              <a16:creationId xmlns:a16="http://schemas.microsoft.com/office/drawing/2014/main" id="{DB0EE54E-17E4-4786-9243-2001D237AFB2}"/>
            </a:ext>
          </a:extLst>
        </xdr:cNvPr>
        <xdr:cNvSpPr txBox="1"/>
      </xdr:nvSpPr>
      <xdr:spPr>
        <a:xfrm>
          <a:off x="14020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22678</xdr:rowOff>
    </xdr:from>
    <xdr:to>
      <xdr:col>64</xdr:col>
      <xdr:colOff>152400</xdr:colOff>
      <xdr:row>20</xdr:row>
      <xdr:rowOff>124278</xdr:rowOff>
    </xdr:to>
    <xdr:sp macro="" textlink="">
      <xdr:nvSpPr>
        <xdr:cNvPr id="472" name="楕円 471">
          <a:extLst>
            <a:ext uri="{FF2B5EF4-FFF2-40B4-BE49-F238E27FC236}">
              <a16:creationId xmlns:a16="http://schemas.microsoft.com/office/drawing/2014/main" id="{82639B69-B94C-4AC6-BDE2-52244DE4DED6}"/>
            </a:ext>
          </a:extLst>
        </xdr:cNvPr>
        <xdr:cNvSpPr/>
      </xdr:nvSpPr>
      <xdr:spPr>
        <a:xfrm>
          <a:off x="13462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109055</xdr:rowOff>
    </xdr:from>
    <xdr:ext cx="762000" cy="259045"/>
    <xdr:sp macro="" textlink="">
      <xdr:nvSpPr>
        <xdr:cNvPr id="473" name="テキスト ボックス 472">
          <a:extLst>
            <a:ext uri="{FF2B5EF4-FFF2-40B4-BE49-F238E27FC236}">
              <a16:creationId xmlns:a16="http://schemas.microsoft.com/office/drawing/2014/main" id="{F17BD17A-E85E-4B38-BB9C-C79F1DA3292D}"/>
            </a:ext>
          </a:extLst>
        </xdr:cNvPr>
        <xdr:cNvSpPr txBox="1"/>
      </xdr:nvSpPr>
      <xdr:spPr>
        <a:xfrm>
          <a:off x="13131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14,512
14,048
18.16
7,431,714
6,919,484
435,404
4,232,035
5,895,594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人件費に係るものは、令和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24.8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岐阜県平均と比較して同程度の数値となっている。温泉、こども園、生涯学習複合施設などの直営施設があるために、職員数が類似団体平均と比較して多い。今後、民間でも実施可能な部分については、指定管理者制度の導入などを進めていきたい。</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3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3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36</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965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34290</xdr:rowOff>
    </xdr:from>
    <xdr:to>
      <xdr:col>15</xdr:col>
      <xdr:colOff>149225</xdr:colOff>
      <xdr:row>36</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年度において物件費の割合が大幅に増加している。</a:t>
          </a:r>
          <a:r>
            <a:rPr kumimoji="1" lang="ja-JP" altLang="ja-JP" sz="1300">
              <a:solidFill>
                <a:schemeClr val="dk1"/>
              </a:solidFill>
              <a:effectLst/>
              <a:latin typeface="+mn-lt"/>
              <a:ea typeface="+mn-ea"/>
              <a:cs typeface="+mn-cs"/>
            </a:rPr>
            <a:t>温泉、こども園、生涯学習施設を直営で運営していることもあり、施設の維持管理経費が嵩み、類似団体平均と比較しても高い。</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46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46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88900</xdr:rowOff>
    </xdr:from>
    <xdr:to>
      <xdr:col>73</xdr:col>
      <xdr:colOff>180975</xdr:colOff>
      <xdr:row>20</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035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155575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5179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85725</xdr:rowOff>
    </xdr:from>
    <xdr:to>
      <xdr:col>69</xdr:col>
      <xdr:colOff>142875</xdr:colOff>
      <xdr:row>18</xdr:row>
      <xdr:rowOff>15875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0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26052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104775</xdr:rowOff>
    </xdr:from>
    <xdr:to>
      <xdr:col>65</xdr:col>
      <xdr:colOff>53975</xdr:colOff>
      <xdr:row>21</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62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扶助費に係る経常収支比率が類似団体平均に</a:t>
          </a:r>
          <a:r>
            <a:rPr kumimoji="1" lang="ja-JP" altLang="en-US" sz="1300">
              <a:solidFill>
                <a:schemeClr val="dk1"/>
              </a:solidFill>
              <a:effectLst/>
              <a:latin typeface="+mn-lt"/>
              <a:ea typeface="+mn-ea"/>
              <a:cs typeface="+mn-cs"/>
            </a:rPr>
            <a:t>近い割合であるが、前年比で増加している</a:t>
          </a:r>
          <a:r>
            <a:rPr kumimoji="1" lang="ja-JP" altLang="ja-JP" sz="1300">
              <a:solidFill>
                <a:schemeClr val="dk1"/>
              </a:solidFill>
              <a:effectLst/>
              <a:latin typeface="+mn-lt"/>
              <a:ea typeface="+mn-ea"/>
              <a:cs typeface="+mn-cs"/>
            </a:rPr>
            <a:t>。資格審査等の適正化や各種手当への独自加算等の見直しを進めていくことで、財政負担に歯止めをかけるよう努める。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34472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81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67128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a:t>
          </a:r>
          <a:r>
            <a:rPr kumimoji="1" lang="ja-JP" altLang="en-US" sz="1300">
              <a:solidFill>
                <a:schemeClr val="dk1"/>
              </a:solidFill>
              <a:effectLst/>
              <a:latin typeface="+mn-lt"/>
              <a:ea typeface="+mn-ea"/>
              <a:cs typeface="+mn-cs"/>
            </a:rPr>
            <a:t>してやや</a:t>
          </a:r>
          <a:r>
            <a:rPr kumimoji="1" lang="ja-JP" altLang="ja-JP" sz="1300">
              <a:solidFill>
                <a:schemeClr val="dk1"/>
              </a:solidFill>
              <a:effectLst/>
              <a:latin typeface="+mn-lt"/>
              <a:ea typeface="+mn-ea"/>
              <a:cs typeface="+mn-cs"/>
            </a:rPr>
            <a:t>下回っている。しかし、公共下水道事業特別会計への繰出金が経常的に必要となっていることから、料金見直し等の公共下水道事業内での健全化等を図り、普通会計の負担額を減らしていくように努める。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20431"/>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64951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84200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については、類似団体平均を下回っている。今後は、高齢化により、それに対するサービスの増加が見込まれるため、事業の見直しにより、縮減に努める。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7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130810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スマートインターチェンジ建設事業、小中学校の施設整備事業に集中投資したものの償還が始まり、償還額が増加傾向である。今後、施設の長寿命化等に対する費用も見込む必要があるため、不急事業については、精査する必要があ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公債費以外は、令和４年度は上昇し</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と同水準となっている</a:t>
          </a:r>
          <a:r>
            <a:rPr kumimoji="1" lang="ja-JP" altLang="ja-JP" sz="1300">
              <a:solidFill>
                <a:schemeClr val="dk1"/>
              </a:solidFill>
              <a:effectLst/>
              <a:latin typeface="+mn-lt"/>
              <a:ea typeface="+mn-ea"/>
              <a:cs typeface="+mn-cs"/>
            </a:rPr>
            <a:t>。下水道</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会計への繰出金（元利償還金に充当）については、引き続き必要であるため、使用料の見直し等も検討していく。長期的な視野に立ち健全な財政運営に努める。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048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142239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048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69850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79221</xdr:rowOff>
    </xdr:from>
    <xdr:to>
      <xdr:col>29</xdr:col>
      <xdr:colOff>127000</xdr:colOff>
      <xdr:row>17</xdr:row>
      <xdr:rowOff>90857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41496"/>
          <a:ext cx="647700" cy="1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90857</xdr:rowOff>
    </xdr:from>
    <xdr:to>
      <xdr:col>26</xdr:col>
      <xdr:colOff>50800</xdr:colOff>
      <xdr:row>17</xdr:row>
      <xdr:rowOff>97226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3132"/>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97226</xdr:rowOff>
    </xdr:from>
    <xdr:to>
      <xdr:col>22</xdr:col>
      <xdr:colOff>114300</xdr:colOff>
      <xdr:row>17</xdr:row>
      <xdr:rowOff>98780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9501"/>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58314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98780</xdr:rowOff>
    </xdr:from>
    <xdr:to>
      <xdr:col>18</xdr:col>
      <xdr:colOff>177800</xdr:colOff>
      <xdr:row>17</xdr:row>
      <xdr:rowOff>100618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61055"/>
          <a:ext cx="698500" cy="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61381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28421</xdr:rowOff>
    </xdr:from>
    <xdr:to>
      <xdr:col>29</xdr:col>
      <xdr:colOff>177800</xdr:colOff>
      <xdr:row>17</xdr:row>
      <xdr:rowOff>130021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9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108448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9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40057</xdr:rowOff>
    </xdr:from>
    <xdr:to>
      <xdr:col>26</xdr:col>
      <xdr:colOff>101600</xdr:colOff>
      <xdr:row>17</xdr:row>
      <xdr:rowOff>141657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126434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46426</xdr:rowOff>
    </xdr:from>
    <xdr:to>
      <xdr:col>22</xdr:col>
      <xdr:colOff>165100</xdr:colOff>
      <xdr:row>17</xdr:row>
      <xdr:rowOff>148026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132803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47980</xdr:rowOff>
    </xdr:from>
    <xdr:to>
      <xdr:col>19</xdr:col>
      <xdr:colOff>38100</xdr:colOff>
      <xdr:row>17</xdr:row>
      <xdr:rowOff>149580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134357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49818</xdr:rowOff>
    </xdr:from>
    <xdr:to>
      <xdr:col>15</xdr:col>
      <xdr:colOff>101600</xdr:colOff>
      <xdr:row>17</xdr:row>
      <xdr:rowOff>151418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136195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226193</xdr:rowOff>
    </xdr:from>
    <xdr:to>
      <xdr:col>29</xdr:col>
      <xdr:colOff>127000</xdr:colOff>
      <xdr:row>34</xdr:row>
      <xdr:rowOff>230308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93643"/>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226193</xdr:rowOff>
    </xdr:from>
    <xdr:to>
      <xdr:col>26</xdr:col>
      <xdr:colOff>50800</xdr:colOff>
      <xdr:row>35</xdr:row>
      <xdr:rowOff>2699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3643"/>
          <a:ext cx="698500" cy="119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xdr:rowOff>
    </xdr:from>
    <xdr:to>
      <xdr:col>22</xdr:col>
      <xdr:colOff>114300</xdr:colOff>
      <xdr:row>35</xdr:row>
      <xdr:rowOff>47314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13049"/>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119524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47314</xdr:rowOff>
    </xdr:from>
    <xdr:to>
      <xdr:col>18</xdr:col>
      <xdr:colOff>177800</xdr:colOff>
      <xdr:row>35</xdr:row>
      <xdr:rowOff>110598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57664"/>
          <a:ext cx="698500" cy="6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106081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124636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179508</xdr:rowOff>
    </xdr:from>
    <xdr:to>
      <xdr:col>29</xdr:col>
      <xdr:colOff>177800</xdr:colOff>
      <xdr:row>34</xdr:row>
      <xdr:rowOff>281108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175393</xdr:rowOff>
    </xdr:from>
    <xdr:to>
      <xdr:col>26</xdr:col>
      <xdr:colOff>101600</xdr:colOff>
      <xdr:row>34</xdr:row>
      <xdr:rowOff>276993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287170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294799</xdr:rowOff>
    </xdr:from>
    <xdr:to>
      <xdr:col>22</xdr:col>
      <xdr:colOff>165100</xdr:colOff>
      <xdr:row>35</xdr:row>
      <xdr:rowOff>53499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6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63676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339414</xdr:rowOff>
    </xdr:from>
    <xdr:to>
      <xdr:col>19</xdr:col>
      <xdr:colOff>38100</xdr:colOff>
      <xdr:row>35</xdr:row>
      <xdr:rowOff>98114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9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59798</xdr:rowOff>
    </xdr:from>
    <xdr:to>
      <xdr:col>15</xdr:col>
      <xdr:colOff>101600</xdr:colOff>
      <xdr:row>35</xdr:row>
      <xdr:rowOff>161398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146175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5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14,512
14,048
18.16
7,431,714
6,919,484
435,404
4,232,035
5,895,594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84347</xdr:rowOff>
    </xdr:from>
    <xdr:to>
      <xdr:col>24</xdr:col>
      <xdr:colOff>63500</xdr:colOff>
      <xdr:row>36</xdr:row>
      <xdr:rowOff>95814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6547"/>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95814</xdr:rowOff>
    </xdr:from>
    <xdr:to>
      <xdr:col>19</xdr:col>
      <xdr:colOff>177800</xdr:colOff>
      <xdr:row>36</xdr:row>
      <xdr:rowOff>99690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8014"/>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99690</xdr:rowOff>
    </xdr:from>
    <xdr:to>
      <xdr:col>15</xdr:col>
      <xdr:colOff>50800</xdr:colOff>
      <xdr:row>37</xdr:row>
      <xdr:rowOff>4108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1890"/>
          <a:ext cx="889000" cy="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97299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4108</xdr:rowOff>
    </xdr:from>
    <xdr:to>
      <xdr:col>10</xdr:col>
      <xdr:colOff>114300</xdr:colOff>
      <xdr:row>37</xdr:row>
      <xdr:rowOff>4854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4775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142740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33547</xdr:rowOff>
    </xdr:from>
    <xdr:to>
      <xdr:col>24</xdr:col>
      <xdr:colOff>114300</xdr:colOff>
      <xdr:row>36</xdr:row>
      <xdr:rowOff>135147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11974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45014</xdr:rowOff>
    </xdr:from>
    <xdr:to>
      <xdr:col>20</xdr:col>
      <xdr:colOff>38100</xdr:colOff>
      <xdr:row>36</xdr:row>
      <xdr:rowOff>146614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137741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48890</xdr:rowOff>
    </xdr:from>
    <xdr:to>
      <xdr:col>15</xdr:col>
      <xdr:colOff>101600</xdr:colOff>
      <xdr:row>36</xdr:row>
      <xdr:rowOff>150490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141617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124758</xdr:rowOff>
    </xdr:from>
    <xdr:to>
      <xdr:col>10</xdr:col>
      <xdr:colOff>165100</xdr:colOff>
      <xdr:row>37</xdr:row>
      <xdr:rowOff>54908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46035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125504</xdr:rowOff>
    </xdr:from>
    <xdr:to>
      <xdr:col>6</xdr:col>
      <xdr:colOff>38100</xdr:colOff>
      <xdr:row>37</xdr:row>
      <xdr:rowOff>55654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46781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84013</xdr:rowOff>
    </xdr:from>
    <xdr:to>
      <xdr:col>24</xdr:col>
      <xdr:colOff>63500</xdr:colOff>
      <xdr:row>56</xdr:row>
      <xdr:rowOff>117270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85213"/>
          <a:ext cx="8382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117270</xdr:rowOff>
    </xdr:from>
    <xdr:to>
      <xdr:col>19</xdr:col>
      <xdr:colOff>177800</xdr:colOff>
      <xdr:row>56</xdr:row>
      <xdr:rowOff>170241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18470"/>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130620</xdr:rowOff>
    </xdr:from>
    <xdr:to>
      <xdr:col>15</xdr:col>
      <xdr:colOff>50800</xdr:colOff>
      <xdr:row>56</xdr:row>
      <xdr:rowOff>170241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31820"/>
          <a:ext cx="8890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130620</xdr:rowOff>
    </xdr:from>
    <xdr:to>
      <xdr:col>10</xdr:col>
      <xdr:colOff>114300</xdr:colOff>
      <xdr:row>56</xdr:row>
      <xdr:rowOff>143901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1820"/>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33213</xdr:rowOff>
    </xdr:from>
    <xdr:to>
      <xdr:col>24</xdr:col>
      <xdr:colOff>114300</xdr:colOff>
      <xdr:row>56</xdr:row>
      <xdr:rowOff>134813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66470</xdr:rowOff>
    </xdr:from>
    <xdr:to>
      <xdr:col>20</xdr:col>
      <xdr:colOff>38100</xdr:colOff>
      <xdr:row>56</xdr:row>
      <xdr:rowOff>168070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159197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119441</xdr:rowOff>
    </xdr:from>
    <xdr:to>
      <xdr:col>15</xdr:col>
      <xdr:colOff>101600</xdr:colOff>
      <xdr:row>57</xdr:row>
      <xdr:rowOff>49591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40718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79820</xdr:rowOff>
    </xdr:from>
    <xdr:to>
      <xdr:col>10</xdr:col>
      <xdr:colOff>165100</xdr:colOff>
      <xdr:row>57</xdr:row>
      <xdr:rowOff>9970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93101</xdr:rowOff>
    </xdr:from>
    <xdr:to>
      <xdr:col>6</xdr:col>
      <xdr:colOff>38100</xdr:colOff>
      <xdr:row>57</xdr:row>
      <xdr:rowOff>23251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109829</xdr:rowOff>
    </xdr:from>
    <xdr:to>
      <xdr:col>24</xdr:col>
      <xdr:colOff>63500</xdr:colOff>
      <xdr:row>78</xdr:row>
      <xdr:rowOff>154826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2929"/>
          <a:ext cx="8382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144653</xdr:rowOff>
    </xdr:from>
    <xdr:to>
      <xdr:col>19</xdr:col>
      <xdr:colOff>177800</xdr:colOff>
      <xdr:row>78</xdr:row>
      <xdr:rowOff>154826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1775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144653</xdr:rowOff>
    </xdr:from>
    <xdr:to>
      <xdr:col>15</xdr:col>
      <xdr:colOff>50800</xdr:colOff>
      <xdr:row>79</xdr:row>
      <xdr:rowOff>6007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775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xdr:rowOff>
    </xdr:from>
    <xdr:to>
      <xdr:col>10</xdr:col>
      <xdr:colOff>114300</xdr:colOff>
      <xdr:row>79</xdr:row>
      <xdr:rowOff>6007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45910"/>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25785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59029</xdr:rowOff>
    </xdr:from>
    <xdr:to>
      <xdr:col>24</xdr:col>
      <xdr:colOff>114300</xdr:colOff>
      <xdr:row>78</xdr:row>
      <xdr:rowOff>160629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145406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104026</xdr:rowOff>
    </xdr:from>
    <xdr:to>
      <xdr:col>20</xdr:col>
      <xdr:colOff>38100</xdr:colOff>
      <xdr:row>79</xdr:row>
      <xdr:rowOff>34176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25303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93853</xdr:rowOff>
    </xdr:from>
    <xdr:to>
      <xdr:col>15</xdr:col>
      <xdr:colOff>101600</xdr:colOff>
      <xdr:row>79</xdr:row>
      <xdr:rowOff>24003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15130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126657</xdr:rowOff>
    </xdr:from>
    <xdr:to>
      <xdr:col>10</xdr:col>
      <xdr:colOff>165100</xdr:colOff>
      <xdr:row>79</xdr:row>
      <xdr:rowOff>56807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47934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122010</xdr:rowOff>
    </xdr:from>
    <xdr:to>
      <xdr:col>6</xdr:col>
      <xdr:colOff>38100</xdr:colOff>
      <xdr:row>79</xdr:row>
      <xdr:rowOff>52160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43287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10878</xdr:rowOff>
    </xdr:from>
    <xdr:to>
      <xdr:col>24</xdr:col>
      <xdr:colOff>63500</xdr:colOff>
      <xdr:row>98</xdr:row>
      <xdr:rowOff>40661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41528"/>
          <a:ext cx="838200" cy="2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10878</xdr:rowOff>
    </xdr:from>
    <xdr:to>
      <xdr:col>19</xdr:col>
      <xdr:colOff>177800</xdr:colOff>
      <xdr:row>98</xdr:row>
      <xdr:rowOff>87764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41528"/>
          <a:ext cx="8890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86632</xdr:rowOff>
    </xdr:from>
    <xdr:to>
      <xdr:col>15</xdr:col>
      <xdr:colOff>50800</xdr:colOff>
      <xdr:row>98</xdr:row>
      <xdr:rowOff>87764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88732"/>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86632</xdr:rowOff>
    </xdr:from>
    <xdr:to>
      <xdr:col>10</xdr:col>
      <xdr:colOff>114300</xdr:colOff>
      <xdr:row>98</xdr:row>
      <xdr:rowOff>94841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88732"/>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168383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161311</xdr:rowOff>
    </xdr:from>
    <xdr:to>
      <xdr:col>24</xdr:col>
      <xdr:colOff>114300</xdr:colOff>
      <xdr:row>98</xdr:row>
      <xdr:rowOff>91461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76238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131528</xdr:rowOff>
    </xdr:from>
    <xdr:to>
      <xdr:col>20</xdr:col>
      <xdr:colOff>38100</xdr:colOff>
      <xdr:row>97</xdr:row>
      <xdr:rowOff>61678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52805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36964</xdr:rowOff>
    </xdr:from>
    <xdr:to>
      <xdr:col>15</xdr:col>
      <xdr:colOff>101600</xdr:colOff>
      <xdr:row>98</xdr:row>
      <xdr:rowOff>138564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35832</xdr:rowOff>
    </xdr:from>
    <xdr:to>
      <xdr:col>10</xdr:col>
      <xdr:colOff>165100</xdr:colOff>
      <xdr:row>98</xdr:row>
      <xdr:rowOff>137432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44041</xdr:rowOff>
    </xdr:from>
    <xdr:to>
      <xdr:col>6</xdr:col>
      <xdr:colOff>38100</xdr:colOff>
      <xdr:row>98</xdr:row>
      <xdr:rowOff>145641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136768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35550</xdr:rowOff>
    </xdr:from>
    <xdr:to>
      <xdr:col>55</xdr:col>
      <xdr:colOff>0</xdr:colOff>
      <xdr:row>37</xdr:row>
      <xdr:rowOff>97889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9200"/>
          <a:ext cx="8382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147651</xdr:rowOff>
    </xdr:from>
    <xdr:to>
      <xdr:col>50</xdr:col>
      <xdr:colOff>114300</xdr:colOff>
      <xdr:row>37</xdr:row>
      <xdr:rowOff>97889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76951"/>
          <a:ext cx="889000" cy="4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147651</xdr:rowOff>
    </xdr:from>
    <xdr:to>
      <xdr:col>45</xdr:col>
      <xdr:colOff>177800</xdr:colOff>
      <xdr:row>37</xdr:row>
      <xdr:rowOff>99951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76951"/>
          <a:ext cx="889000" cy="4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99951</xdr:rowOff>
    </xdr:from>
    <xdr:to>
      <xdr:col>41</xdr:col>
      <xdr:colOff>50800</xdr:colOff>
      <xdr:row>37</xdr:row>
      <xdr:rowOff>121700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4360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156200</xdr:rowOff>
    </xdr:from>
    <xdr:to>
      <xdr:col>55</xdr:col>
      <xdr:colOff>50800</xdr:colOff>
      <xdr:row>37</xdr:row>
      <xdr:rowOff>86350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71127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47089</xdr:rowOff>
    </xdr:from>
    <xdr:to>
      <xdr:col>50</xdr:col>
      <xdr:colOff>165100</xdr:colOff>
      <xdr:row>37</xdr:row>
      <xdr:rowOff>148689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139816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96851</xdr:rowOff>
    </xdr:from>
    <xdr:to>
      <xdr:col>46</xdr:col>
      <xdr:colOff>38100</xdr:colOff>
      <xdr:row>35</xdr:row>
      <xdr:rowOff>27001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18128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49151</xdr:rowOff>
    </xdr:from>
    <xdr:to>
      <xdr:col>41</xdr:col>
      <xdr:colOff>101600</xdr:colOff>
      <xdr:row>37</xdr:row>
      <xdr:rowOff>150751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141878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70900</xdr:rowOff>
    </xdr:from>
    <xdr:to>
      <xdr:col>36</xdr:col>
      <xdr:colOff>165100</xdr:colOff>
      <xdr:row>38</xdr:row>
      <xdr:rowOff>1050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163627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17307</xdr:rowOff>
    </xdr:from>
    <xdr:to>
      <xdr:col>55</xdr:col>
      <xdr:colOff>0</xdr:colOff>
      <xdr:row>57</xdr:row>
      <xdr:rowOff>45521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89957"/>
          <a:ext cx="8382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45521</xdr:rowOff>
    </xdr:from>
    <xdr:to>
      <xdr:col>50</xdr:col>
      <xdr:colOff>114300</xdr:colOff>
      <xdr:row>57</xdr:row>
      <xdr:rowOff>158472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18171"/>
          <a:ext cx="889000" cy="1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141780</xdr:rowOff>
    </xdr:from>
    <xdr:to>
      <xdr:col>45</xdr:col>
      <xdr:colOff>177800</xdr:colOff>
      <xdr:row>57</xdr:row>
      <xdr:rowOff>158472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914430"/>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116519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9453</xdr:rowOff>
    </xdr:from>
    <xdr:to>
      <xdr:col>41</xdr:col>
      <xdr:colOff>50800</xdr:colOff>
      <xdr:row>57</xdr:row>
      <xdr:rowOff>141780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82103"/>
          <a:ext cx="8890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122482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54999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3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137957</xdr:rowOff>
    </xdr:from>
    <xdr:to>
      <xdr:col>55</xdr:col>
      <xdr:colOff>50800</xdr:colOff>
      <xdr:row>57</xdr:row>
      <xdr:rowOff>68107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116384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166171</xdr:rowOff>
    </xdr:from>
    <xdr:to>
      <xdr:col>50</xdr:col>
      <xdr:colOff>165100</xdr:colOff>
      <xdr:row>57</xdr:row>
      <xdr:rowOff>96321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87448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107672</xdr:rowOff>
    </xdr:from>
    <xdr:to>
      <xdr:col>46</xdr:col>
      <xdr:colOff>38100</xdr:colOff>
      <xdr:row>58</xdr:row>
      <xdr:rowOff>37822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90980</xdr:rowOff>
    </xdr:from>
    <xdr:to>
      <xdr:col>41</xdr:col>
      <xdr:colOff>101600</xdr:colOff>
      <xdr:row>58</xdr:row>
      <xdr:rowOff>21130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130103</xdr:rowOff>
    </xdr:from>
    <xdr:to>
      <xdr:col>36</xdr:col>
      <xdr:colOff>165100</xdr:colOff>
      <xdr:row>57</xdr:row>
      <xdr:rowOff>60253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51380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72081</xdr:rowOff>
    </xdr:from>
    <xdr:to>
      <xdr:col>55</xdr:col>
      <xdr:colOff>0</xdr:colOff>
      <xdr:row>78</xdr:row>
      <xdr:rowOff>128079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45181"/>
          <a:ext cx="8382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72081</xdr:rowOff>
    </xdr:from>
    <xdr:to>
      <xdr:col>50</xdr:col>
      <xdr:colOff>114300</xdr:colOff>
      <xdr:row>78</xdr:row>
      <xdr:rowOff>96861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45181"/>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96861</xdr:rowOff>
    </xdr:from>
    <xdr:to>
      <xdr:col>45</xdr:col>
      <xdr:colOff>177800</xdr:colOff>
      <xdr:row>79</xdr:row>
      <xdr:rowOff>19403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69961"/>
          <a:ext cx="889000" cy="9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106949</xdr:rowOff>
    </xdr:from>
    <xdr:to>
      <xdr:col>41</xdr:col>
      <xdr:colOff>50800</xdr:colOff>
      <xdr:row>79</xdr:row>
      <xdr:rowOff>19403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08599"/>
          <a:ext cx="889000" cy="2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77279</xdr:rowOff>
    </xdr:from>
    <xdr:to>
      <xdr:col>55</xdr:col>
      <xdr:colOff>50800</xdr:colOff>
      <xdr:row>79</xdr:row>
      <xdr:rowOff>7429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163656</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21281</xdr:rowOff>
    </xdr:from>
    <xdr:to>
      <xdr:col>50</xdr:col>
      <xdr:colOff>165100</xdr:colOff>
      <xdr:row>78</xdr:row>
      <xdr:rowOff>122881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114008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46061</xdr:rowOff>
    </xdr:from>
    <xdr:to>
      <xdr:col>46</xdr:col>
      <xdr:colOff>38100</xdr:colOff>
      <xdr:row>78</xdr:row>
      <xdr:rowOff>147661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138788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140053</xdr:rowOff>
    </xdr:from>
    <xdr:to>
      <xdr:col>41</xdr:col>
      <xdr:colOff>101600</xdr:colOff>
      <xdr:row>79</xdr:row>
      <xdr:rowOff>70203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61330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56149</xdr:rowOff>
    </xdr:from>
    <xdr:to>
      <xdr:col>36</xdr:col>
      <xdr:colOff>165100</xdr:colOff>
      <xdr:row>77</xdr:row>
      <xdr:rowOff>157749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87694</xdr:rowOff>
    </xdr:from>
    <xdr:to>
      <xdr:col>55</xdr:col>
      <xdr:colOff>0</xdr:colOff>
      <xdr:row>97</xdr:row>
      <xdr:rowOff>147298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18344"/>
          <a:ext cx="8382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147298</xdr:rowOff>
    </xdr:from>
    <xdr:to>
      <xdr:col>50</xdr:col>
      <xdr:colOff>114300</xdr:colOff>
      <xdr:row>98</xdr:row>
      <xdr:rowOff>64957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77948"/>
          <a:ext cx="889000" cy="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170264</xdr:rowOff>
    </xdr:from>
    <xdr:to>
      <xdr:col>45</xdr:col>
      <xdr:colOff>177800</xdr:colOff>
      <xdr:row>98</xdr:row>
      <xdr:rowOff>64957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00914"/>
          <a:ext cx="889000" cy="6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170264</xdr:rowOff>
    </xdr:from>
    <xdr:to>
      <xdr:col>41</xdr:col>
      <xdr:colOff>50800</xdr:colOff>
      <xdr:row>98</xdr:row>
      <xdr:rowOff>30392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00914"/>
          <a:ext cx="8890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36894</xdr:rowOff>
    </xdr:from>
    <xdr:to>
      <xdr:col>55</xdr:col>
      <xdr:colOff>50800</xdr:colOff>
      <xdr:row>97</xdr:row>
      <xdr:rowOff>138494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96498</xdr:rowOff>
    </xdr:from>
    <xdr:to>
      <xdr:col>50</xdr:col>
      <xdr:colOff>165100</xdr:colOff>
      <xdr:row>98</xdr:row>
      <xdr:rowOff>26648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17775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14157</xdr:rowOff>
    </xdr:from>
    <xdr:to>
      <xdr:col>46</xdr:col>
      <xdr:colOff>38100</xdr:colOff>
      <xdr:row>98</xdr:row>
      <xdr:rowOff>115757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106884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119464</xdr:rowOff>
    </xdr:from>
    <xdr:to>
      <xdr:col>41</xdr:col>
      <xdr:colOff>101600</xdr:colOff>
      <xdr:row>98</xdr:row>
      <xdr:rowOff>49614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40741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151042</xdr:rowOff>
    </xdr:from>
    <xdr:to>
      <xdr:col>36</xdr:col>
      <xdr:colOff>165100</xdr:colOff>
      <xdr:row>98</xdr:row>
      <xdr:rowOff>81192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72319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106977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38827</xdr:rowOff>
    </xdr:from>
    <xdr:to>
      <xdr:col>85</xdr:col>
      <xdr:colOff>127000</xdr:colOff>
      <xdr:row>77</xdr:row>
      <xdr:rowOff>40098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0477"/>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40098</xdr:rowOff>
    </xdr:from>
    <xdr:to>
      <xdr:col>81</xdr:col>
      <xdr:colOff>50800</xdr:colOff>
      <xdr:row>77</xdr:row>
      <xdr:rowOff>82153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17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82153</xdr:rowOff>
    </xdr:from>
    <xdr:to>
      <xdr:col>76</xdr:col>
      <xdr:colOff>114300</xdr:colOff>
      <xdr:row>77</xdr:row>
      <xdr:rowOff>97630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3803"/>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97630</xdr:rowOff>
    </xdr:from>
    <xdr:to>
      <xdr:col>71</xdr:col>
      <xdr:colOff>177800</xdr:colOff>
      <xdr:row>77</xdr:row>
      <xdr:rowOff>113365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99280"/>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159477</xdr:rowOff>
    </xdr:from>
    <xdr:to>
      <xdr:col>85</xdr:col>
      <xdr:colOff>177800</xdr:colOff>
      <xdr:row>77</xdr:row>
      <xdr:rowOff>89627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137904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160748</xdr:rowOff>
    </xdr:from>
    <xdr:to>
      <xdr:col>81</xdr:col>
      <xdr:colOff>101600</xdr:colOff>
      <xdr:row>77</xdr:row>
      <xdr:rowOff>90898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82025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31353</xdr:rowOff>
    </xdr:from>
    <xdr:to>
      <xdr:col>76</xdr:col>
      <xdr:colOff>165100</xdr:colOff>
      <xdr:row>77</xdr:row>
      <xdr:rowOff>132953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124080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46830</xdr:rowOff>
    </xdr:from>
    <xdr:to>
      <xdr:col>72</xdr:col>
      <xdr:colOff>38100</xdr:colOff>
      <xdr:row>77</xdr:row>
      <xdr:rowOff>148430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139557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62565</xdr:rowOff>
    </xdr:from>
    <xdr:to>
      <xdr:col>67</xdr:col>
      <xdr:colOff>101600</xdr:colOff>
      <xdr:row>77</xdr:row>
      <xdr:rowOff>164165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61103</xdr:rowOff>
    </xdr:from>
    <xdr:to>
      <xdr:col>85</xdr:col>
      <xdr:colOff>127000</xdr:colOff>
      <xdr:row>98</xdr:row>
      <xdr:rowOff>85947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3203"/>
          <a:ext cx="8382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61103</xdr:rowOff>
    </xdr:from>
    <xdr:to>
      <xdr:col>81</xdr:col>
      <xdr:colOff>50800</xdr:colOff>
      <xdr:row>98</xdr:row>
      <xdr:rowOff>70617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320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70617</xdr:rowOff>
    </xdr:from>
    <xdr:to>
      <xdr:col>76</xdr:col>
      <xdr:colOff>114300</xdr:colOff>
      <xdr:row>98</xdr:row>
      <xdr:rowOff>113850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72717"/>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113850</xdr:rowOff>
    </xdr:from>
    <xdr:to>
      <xdr:col>71</xdr:col>
      <xdr:colOff>177800</xdr:colOff>
      <xdr:row>98</xdr:row>
      <xdr:rowOff>121727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15950"/>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35147</xdr:rowOff>
    </xdr:from>
    <xdr:to>
      <xdr:col>85</xdr:col>
      <xdr:colOff>177800</xdr:colOff>
      <xdr:row>98</xdr:row>
      <xdr:rowOff>136747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121524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10303</xdr:rowOff>
    </xdr:from>
    <xdr:to>
      <xdr:col>81</xdr:col>
      <xdr:colOff>101600</xdr:colOff>
      <xdr:row>98</xdr:row>
      <xdr:rowOff>111903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103030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19817</xdr:rowOff>
    </xdr:from>
    <xdr:to>
      <xdr:col>76</xdr:col>
      <xdr:colOff>165100</xdr:colOff>
      <xdr:row>98</xdr:row>
      <xdr:rowOff>121417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112544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63050</xdr:rowOff>
    </xdr:from>
    <xdr:to>
      <xdr:col>72</xdr:col>
      <xdr:colOff>38100</xdr:colOff>
      <xdr:row>98</xdr:row>
      <xdr:rowOff>164650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155777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70927</xdr:rowOff>
    </xdr:from>
    <xdr:to>
      <xdr:col>67</xdr:col>
      <xdr:colOff>101600</xdr:colOff>
      <xdr:row>99</xdr:row>
      <xdr:rowOff>1077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163654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21768</xdr:rowOff>
    </xdr:from>
    <xdr:to>
      <xdr:col>107</xdr:col>
      <xdr:colOff>101600</xdr:colOff>
      <xdr:row>37</xdr:row>
      <xdr:rowOff>123368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6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139895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85318</xdr:rowOff>
    </xdr:from>
    <xdr:to>
      <xdr:col>102</xdr:col>
      <xdr:colOff>165100</xdr:colOff>
      <xdr:row>38</xdr:row>
      <xdr:rowOff>15469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9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31995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152908</xdr:rowOff>
    </xdr:from>
    <xdr:to>
      <xdr:col>98</xdr:col>
      <xdr:colOff>38100</xdr:colOff>
      <xdr:row>38</xdr:row>
      <xdr:rowOff>83058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99585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101002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101665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59723</xdr:rowOff>
    </xdr:from>
    <xdr:to>
      <xdr:col>116</xdr:col>
      <xdr:colOff>63500</xdr:colOff>
      <xdr:row>75</xdr:row>
      <xdr:rowOff>71991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18473"/>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71991</xdr:rowOff>
    </xdr:from>
    <xdr:to>
      <xdr:col>111</xdr:col>
      <xdr:colOff>177800</xdr:colOff>
      <xdr:row>75</xdr:row>
      <xdr:rowOff>94100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30741"/>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94100</xdr:rowOff>
    </xdr:from>
    <xdr:to>
      <xdr:col>107</xdr:col>
      <xdr:colOff>50800</xdr:colOff>
      <xdr:row>75</xdr:row>
      <xdr:rowOff>149780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528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149780</xdr:rowOff>
    </xdr:from>
    <xdr:to>
      <xdr:col>102</xdr:col>
      <xdr:colOff>114300</xdr:colOff>
      <xdr:row>76</xdr:row>
      <xdr:rowOff>9649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8530"/>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8923</xdr:rowOff>
    </xdr:from>
    <xdr:to>
      <xdr:col>116</xdr:col>
      <xdr:colOff>114300</xdr:colOff>
      <xdr:row>75</xdr:row>
      <xdr:rowOff>110523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31800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21191</xdr:rowOff>
    </xdr:from>
    <xdr:to>
      <xdr:col>112</xdr:col>
      <xdr:colOff>38100</xdr:colOff>
      <xdr:row>75</xdr:row>
      <xdr:rowOff>122791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139318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43300</xdr:rowOff>
    </xdr:from>
    <xdr:to>
      <xdr:col>107</xdr:col>
      <xdr:colOff>101600</xdr:colOff>
      <xdr:row>75</xdr:row>
      <xdr:rowOff>144900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161427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98980</xdr:rowOff>
    </xdr:from>
    <xdr:to>
      <xdr:col>102</xdr:col>
      <xdr:colOff>165100</xdr:colOff>
      <xdr:row>76</xdr:row>
      <xdr:rowOff>29130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130298</xdr:rowOff>
    </xdr:from>
    <xdr:to>
      <xdr:col>98</xdr:col>
      <xdr:colOff>38100</xdr:colOff>
      <xdr:row>76</xdr:row>
      <xdr:rowOff>60449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89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51576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普通建設事業費は、住民一人あたり</a:t>
          </a:r>
          <a:r>
            <a:rPr kumimoji="1" lang="ja-JP" altLang="en-US" sz="1300">
              <a:solidFill>
                <a:schemeClr val="dk1"/>
              </a:solidFill>
              <a:effectLst/>
              <a:latin typeface="+mn-lt"/>
              <a:ea typeface="+mn-ea"/>
              <a:cs typeface="+mn-cs"/>
            </a:rPr>
            <a:t>６４，２７０</a:t>
          </a:r>
          <a:r>
            <a:rPr kumimoji="1" lang="ja-JP" altLang="ja-JP" sz="1300">
              <a:solidFill>
                <a:schemeClr val="dk1"/>
              </a:solidFill>
              <a:effectLst/>
              <a:latin typeface="+mn-lt"/>
              <a:ea typeface="+mn-ea"/>
              <a:cs typeface="+mn-cs"/>
            </a:rPr>
            <a:t>円であり、前年度比</a:t>
          </a:r>
          <a:r>
            <a:rPr kumimoji="1" lang="ja-JP" altLang="en-US" sz="1300">
              <a:solidFill>
                <a:schemeClr val="dk1"/>
              </a:solidFill>
              <a:effectLst/>
              <a:latin typeface="+mn-lt"/>
              <a:ea typeface="+mn-ea"/>
              <a:cs typeface="+mn-cs"/>
            </a:rPr>
            <a:t>６，１７１</a:t>
          </a:r>
          <a:r>
            <a:rPr kumimoji="1" lang="ja-JP" altLang="ja-JP" sz="1300">
              <a:solidFill>
                <a:schemeClr val="dk1"/>
              </a:solidFill>
              <a:effectLst/>
              <a:latin typeface="+mn-lt"/>
              <a:ea typeface="+mn-ea"/>
              <a:cs typeface="+mn-cs"/>
            </a:rPr>
            <a:t>円増となった。また、類似団体と比較して、普通建設事業費は低い状況であった。平成２９年度にスマートインターチェンジ建設及びその周辺整備に投資し、平成３０年度以降は抑制をすすめてい</a:t>
          </a:r>
          <a:r>
            <a:rPr kumimoji="1" lang="ja-JP" altLang="en-US" sz="1300">
              <a:solidFill>
                <a:schemeClr val="dk1"/>
              </a:solidFill>
              <a:effectLst/>
              <a:latin typeface="+mn-lt"/>
              <a:ea typeface="+mn-ea"/>
              <a:cs typeface="+mn-cs"/>
            </a:rPr>
            <a:t>たが、再び増加傾向にある。</a:t>
          </a:r>
          <a:r>
            <a:rPr kumimoji="1" lang="ja-JP" altLang="ja-JP" sz="1300">
              <a:solidFill>
                <a:schemeClr val="dk1"/>
              </a:solidFill>
              <a:effectLst/>
              <a:latin typeface="+mn-lt"/>
              <a:ea typeface="+mn-ea"/>
              <a:cs typeface="+mn-cs"/>
            </a:rPr>
            <a:t>今後の普通建設事業については、事業の取捨選択を徹底し、事業費の縮減を図る。また、その他の性質別においても、類似団体と比較し、</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低コストで運用されている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人件費については、類似団体と比較し低いものの５年連続の増加となっている。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公債費については、住民一人あたり４５，</a:t>
          </a:r>
          <a:r>
            <a:rPr kumimoji="1" lang="ja-JP" altLang="en-US" sz="1300">
              <a:solidFill>
                <a:schemeClr val="dk1"/>
              </a:solidFill>
              <a:effectLst/>
              <a:latin typeface="+mn-lt"/>
              <a:ea typeface="+mn-ea"/>
              <a:cs typeface="+mn-cs"/>
            </a:rPr>
            <a:t>７３８</a:t>
          </a:r>
          <a:r>
            <a:rPr kumimoji="1" lang="ja-JP" altLang="ja-JP" sz="1300">
              <a:solidFill>
                <a:schemeClr val="dk1"/>
              </a:solidFill>
              <a:effectLst/>
              <a:latin typeface="+mn-lt"/>
              <a:ea typeface="+mn-ea"/>
              <a:cs typeface="+mn-cs"/>
            </a:rPr>
            <a:t>円、前年比</a:t>
          </a:r>
          <a:r>
            <a:rPr kumimoji="1" lang="ja-JP" altLang="en-US" sz="1300">
              <a:solidFill>
                <a:schemeClr val="dk1"/>
              </a:solidFill>
              <a:effectLst/>
              <a:latin typeface="+mn-lt"/>
              <a:ea typeface="+mn-ea"/>
              <a:cs typeface="+mn-cs"/>
            </a:rPr>
            <a:t>微増</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るが５</a:t>
          </a:r>
          <a:r>
            <a:rPr kumimoji="1" lang="ja-JP" altLang="ja-JP" sz="1300">
              <a:solidFill>
                <a:schemeClr val="dk1"/>
              </a:solidFill>
              <a:effectLst/>
              <a:latin typeface="+mn-lt"/>
              <a:ea typeface="+mn-ea"/>
              <a:cs typeface="+mn-cs"/>
            </a:rPr>
            <a:t>年続けての増加となっている。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14,512
14,048
18.16
7,431,714
6,919,484
435,404
4,232,035
5,895,594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49213</xdr:rowOff>
    </xdr:from>
    <xdr:to>
      <xdr:col>24</xdr:col>
      <xdr:colOff>63500</xdr:colOff>
      <xdr:row>38</xdr:row>
      <xdr:rowOff>49974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643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49213</xdr:rowOff>
    </xdr:from>
    <xdr:to>
      <xdr:col>19</xdr:col>
      <xdr:colOff>177800</xdr:colOff>
      <xdr:row>38</xdr:row>
      <xdr:rowOff>50356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6431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50356</xdr:rowOff>
    </xdr:from>
    <xdr:to>
      <xdr:col>15</xdr:col>
      <xdr:colOff>50800</xdr:colOff>
      <xdr:row>38</xdr:row>
      <xdr:rowOff>114935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6545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47879</xdr:rowOff>
    </xdr:from>
    <xdr:to>
      <xdr:col>10</xdr:col>
      <xdr:colOff>114300</xdr:colOff>
      <xdr:row>38</xdr:row>
      <xdr:rowOff>114935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297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81297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112539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170624</xdr:rowOff>
    </xdr:from>
    <xdr:to>
      <xdr:col>24</xdr:col>
      <xdr:colOff>114300</xdr:colOff>
      <xdr:row>38</xdr:row>
      <xdr:rowOff>100774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85551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169863</xdr:rowOff>
    </xdr:from>
    <xdr:to>
      <xdr:col>20</xdr:col>
      <xdr:colOff>38100</xdr:colOff>
      <xdr:row>38</xdr:row>
      <xdr:rowOff>100013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91140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171006</xdr:rowOff>
    </xdr:from>
    <xdr:to>
      <xdr:col>15</xdr:col>
      <xdr:colOff>101600</xdr:colOff>
      <xdr:row>38</xdr:row>
      <xdr:rowOff>101156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92283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64135</xdr:rowOff>
    </xdr:from>
    <xdr:to>
      <xdr:col>10</xdr:col>
      <xdr:colOff>165100</xdr:colOff>
      <xdr:row>38</xdr:row>
      <xdr:rowOff>165735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156862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168529</xdr:rowOff>
    </xdr:from>
    <xdr:to>
      <xdr:col>6</xdr:col>
      <xdr:colOff>38100</xdr:colOff>
      <xdr:row>38</xdr:row>
      <xdr:rowOff>98679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89806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160176</xdr:rowOff>
    </xdr:from>
    <xdr:to>
      <xdr:col>24</xdr:col>
      <xdr:colOff>63500</xdr:colOff>
      <xdr:row>58</xdr:row>
      <xdr:rowOff>11746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2826"/>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79758</xdr:rowOff>
    </xdr:from>
    <xdr:to>
      <xdr:col>19</xdr:col>
      <xdr:colOff>177800</xdr:colOff>
      <xdr:row>58</xdr:row>
      <xdr:rowOff>11746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80958"/>
          <a:ext cx="889000" cy="2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79758</xdr:rowOff>
    </xdr:from>
    <xdr:to>
      <xdr:col>15</xdr:col>
      <xdr:colOff>50800</xdr:colOff>
      <xdr:row>58</xdr:row>
      <xdr:rowOff>100798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80958"/>
          <a:ext cx="889000" cy="3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106966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100798</xdr:rowOff>
    </xdr:from>
    <xdr:to>
      <xdr:col>10</xdr:col>
      <xdr:colOff>114300</xdr:colOff>
      <xdr:row>58</xdr:row>
      <xdr:rowOff>119828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898"/>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7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159945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109376</xdr:rowOff>
    </xdr:from>
    <xdr:to>
      <xdr:col>24</xdr:col>
      <xdr:colOff>114300</xdr:colOff>
      <xdr:row>58</xdr:row>
      <xdr:rowOff>39526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24303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132396</xdr:rowOff>
    </xdr:from>
    <xdr:to>
      <xdr:col>20</xdr:col>
      <xdr:colOff>38100</xdr:colOff>
      <xdr:row>58</xdr:row>
      <xdr:rowOff>62546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53673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28958</xdr:rowOff>
    </xdr:from>
    <xdr:to>
      <xdr:col>15</xdr:col>
      <xdr:colOff>101600</xdr:colOff>
      <xdr:row>56</xdr:row>
      <xdr:rowOff>130558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121685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49998</xdr:rowOff>
    </xdr:from>
    <xdr:to>
      <xdr:col>10</xdr:col>
      <xdr:colOff>165100</xdr:colOff>
      <xdr:row>58</xdr:row>
      <xdr:rowOff>151598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142725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69028</xdr:rowOff>
    </xdr:from>
    <xdr:to>
      <xdr:col>6</xdr:col>
      <xdr:colOff>38100</xdr:colOff>
      <xdr:row>58</xdr:row>
      <xdr:rowOff>170628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161755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26885</xdr:rowOff>
    </xdr:from>
    <xdr:to>
      <xdr:col>24</xdr:col>
      <xdr:colOff>63500</xdr:colOff>
      <xdr:row>77</xdr:row>
      <xdr:rowOff>46073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28535"/>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26885</xdr:rowOff>
    </xdr:from>
    <xdr:to>
      <xdr:col>19</xdr:col>
      <xdr:colOff>177800</xdr:colOff>
      <xdr:row>77</xdr:row>
      <xdr:rowOff>166812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8535"/>
          <a:ext cx="889000" cy="1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166812</xdr:rowOff>
    </xdr:from>
    <xdr:to>
      <xdr:col>15</xdr:col>
      <xdr:colOff>50800</xdr:colOff>
      <xdr:row>78</xdr:row>
      <xdr:rowOff>35322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8462"/>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60365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35322</xdr:rowOff>
    </xdr:from>
    <xdr:to>
      <xdr:col>10</xdr:col>
      <xdr:colOff>114300</xdr:colOff>
      <xdr:row>78</xdr:row>
      <xdr:rowOff>37805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842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166723</xdr:rowOff>
    </xdr:from>
    <xdr:to>
      <xdr:col>24</xdr:col>
      <xdr:colOff>114300</xdr:colOff>
      <xdr:row>77</xdr:row>
      <xdr:rowOff>96873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145150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147535</xdr:rowOff>
    </xdr:from>
    <xdr:to>
      <xdr:col>20</xdr:col>
      <xdr:colOff>38100</xdr:colOff>
      <xdr:row>77</xdr:row>
      <xdr:rowOff>77685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68812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116012</xdr:rowOff>
    </xdr:from>
    <xdr:to>
      <xdr:col>15</xdr:col>
      <xdr:colOff>101600</xdr:colOff>
      <xdr:row>78</xdr:row>
      <xdr:rowOff>46162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37289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155972</xdr:rowOff>
    </xdr:from>
    <xdr:to>
      <xdr:col>10</xdr:col>
      <xdr:colOff>165100</xdr:colOff>
      <xdr:row>78</xdr:row>
      <xdr:rowOff>86122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77249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158455</xdr:rowOff>
    </xdr:from>
    <xdr:to>
      <xdr:col>6</xdr:col>
      <xdr:colOff>38100</xdr:colOff>
      <xdr:row>78</xdr:row>
      <xdr:rowOff>88605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79732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163082</xdr:rowOff>
    </xdr:from>
    <xdr:to>
      <xdr:col>24</xdr:col>
      <xdr:colOff>63500</xdr:colOff>
      <xdr:row>98</xdr:row>
      <xdr:rowOff>212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93732"/>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163082</xdr:rowOff>
    </xdr:from>
    <xdr:to>
      <xdr:col>19</xdr:col>
      <xdr:colOff>177800</xdr:colOff>
      <xdr:row>98</xdr:row>
      <xdr:rowOff>37671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3732"/>
          <a:ext cx="8890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37671</xdr:rowOff>
    </xdr:from>
    <xdr:to>
      <xdr:col>15</xdr:col>
      <xdr:colOff>50800</xdr:colOff>
      <xdr:row>98</xdr:row>
      <xdr:rowOff>38745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9771"/>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142969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37940</xdr:rowOff>
    </xdr:from>
    <xdr:to>
      <xdr:col>10</xdr:col>
      <xdr:colOff>114300</xdr:colOff>
      <xdr:row>98</xdr:row>
      <xdr:rowOff>38745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4004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153750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164439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120862</xdr:rowOff>
    </xdr:from>
    <xdr:to>
      <xdr:col>24</xdr:col>
      <xdr:colOff>114300</xdr:colOff>
      <xdr:row>98</xdr:row>
      <xdr:rowOff>51012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35789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112282</xdr:rowOff>
    </xdr:from>
    <xdr:to>
      <xdr:col>20</xdr:col>
      <xdr:colOff>38100</xdr:colOff>
      <xdr:row>98</xdr:row>
      <xdr:rowOff>42432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158321</xdr:rowOff>
    </xdr:from>
    <xdr:to>
      <xdr:col>15</xdr:col>
      <xdr:colOff>101600</xdr:colOff>
      <xdr:row>98</xdr:row>
      <xdr:rowOff>88471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79598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159395</xdr:rowOff>
    </xdr:from>
    <xdr:to>
      <xdr:col>10</xdr:col>
      <xdr:colOff>165100</xdr:colOff>
      <xdr:row>98</xdr:row>
      <xdr:rowOff>89545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158590</xdr:rowOff>
    </xdr:from>
    <xdr:to>
      <xdr:col>6</xdr:col>
      <xdr:colOff>38100</xdr:colOff>
      <xdr:row>98</xdr:row>
      <xdr:rowOff>88740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79867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88212</xdr:rowOff>
    </xdr:from>
    <xdr:to>
      <xdr:col>55</xdr:col>
      <xdr:colOff>0</xdr:colOff>
      <xdr:row>58</xdr:row>
      <xdr:rowOff>91625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2312"/>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88212</xdr:rowOff>
    </xdr:from>
    <xdr:to>
      <xdr:col>50</xdr:col>
      <xdr:colOff>114300</xdr:colOff>
      <xdr:row>58</xdr:row>
      <xdr:rowOff>110568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2312"/>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110568</xdr:rowOff>
    </xdr:from>
    <xdr:to>
      <xdr:col>45</xdr:col>
      <xdr:colOff>177800</xdr:colOff>
      <xdr:row>58</xdr:row>
      <xdr:rowOff>116329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466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116200</xdr:rowOff>
    </xdr:from>
    <xdr:to>
      <xdr:col>41</xdr:col>
      <xdr:colOff>50800</xdr:colOff>
      <xdr:row>58</xdr:row>
      <xdr:rowOff>116329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030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40825</xdr:rowOff>
    </xdr:from>
    <xdr:to>
      <xdr:col>55</xdr:col>
      <xdr:colOff>50800</xdr:colOff>
      <xdr:row>58</xdr:row>
      <xdr:rowOff>142425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127202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37412</xdr:rowOff>
    </xdr:from>
    <xdr:to>
      <xdr:col>50</xdr:col>
      <xdr:colOff>165100</xdr:colOff>
      <xdr:row>58</xdr:row>
      <xdr:rowOff>139012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130139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59768</xdr:rowOff>
    </xdr:from>
    <xdr:to>
      <xdr:col>46</xdr:col>
      <xdr:colOff>38100</xdr:colOff>
      <xdr:row>58</xdr:row>
      <xdr:rowOff>161368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152495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65529</xdr:rowOff>
    </xdr:from>
    <xdr:to>
      <xdr:col>41</xdr:col>
      <xdr:colOff>101600</xdr:colOff>
      <xdr:row>58</xdr:row>
      <xdr:rowOff>167129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158256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65400</xdr:rowOff>
    </xdr:from>
    <xdr:to>
      <xdr:col>36</xdr:col>
      <xdr:colOff>165100</xdr:colOff>
      <xdr:row>58</xdr:row>
      <xdr:rowOff>167000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158127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4229</xdr:rowOff>
    </xdr:from>
    <xdr:to>
      <xdr:col>55</xdr:col>
      <xdr:colOff>0</xdr:colOff>
      <xdr:row>79</xdr:row>
      <xdr:rowOff>16078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8779"/>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79</xdr:row>
      <xdr:rowOff>4229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6990"/>
          <a:ext cx="889000" cy="3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143890</xdr:rowOff>
    </xdr:from>
    <xdr:to>
      <xdr:col>45</xdr:col>
      <xdr:colOff>177800</xdr:colOff>
      <xdr:row>78</xdr:row>
      <xdr:rowOff>163551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6990"/>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58386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153415</xdr:rowOff>
    </xdr:from>
    <xdr:to>
      <xdr:col>41</xdr:col>
      <xdr:colOff>50800</xdr:colOff>
      <xdr:row>78</xdr:row>
      <xdr:rowOff>163551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6515"/>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34789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136728</xdr:rowOff>
    </xdr:from>
    <xdr:to>
      <xdr:col>55</xdr:col>
      <xdr:colOff>50800</xdr:colOff>
      <xdr:row>79</xdr:row>
      <xdr:rowOff>66878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51655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124879</xdr:rowOff>
    </xdr:from>
    <xdr:to>
      <xdr:col>50</xdr:col>
      <xdr:colOff>165100</xdr:colOff>
      <xdr:row>79</xdr:row>
      <xdr:rowOff>55029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112751</xdr:rowOff>
    </xdr:from>
    <xdr:to>
      <xdr:col>41</xdr:col>
      <xdr:colOff>101600</xdr:colOff>
      <xdr:row>79</xdr:row>
      <xdr:rowOff>42901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34028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102615</xdr:rowOff>
    </xdr:from>
    <xdr:to>
      <xdr:col>36</xdr:col>
      <xdr:colOff>165100</xdr:colOff>
      <xdr:row>79</xdr:row>
      <xdr:rowOff>32765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23892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133471</xdr:rowOff>
    </xdr:from>
    <xdr:to>
      <xdr:col>55</xdr:col>
      <xdr:colOff>0</xdr:colOff>
      <xdr:row>95</xdr:row>
      <xdr:rowOff>167869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21221"/>
          <a:ext cx="8382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167869</xdr:rowOff>
    </xdr:from>
    <xdr:to>
      <xdr:col>50</xdr:col>
      <xdr:colOff>114300</xdr:colOff>
      <xdr:row>96</xdr:row>
      <xdr:rowOff>101490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55619"/>
          <a:ext cx="889000" cy="10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168949</xdr:rowOff>
    </xdr:from>
    <xdr:to>
      <xdr:col>45</xdr:col>
      <xdr:colOff>177800</xdr:colOff>
      <xdr:row>96</xdr:row>
      <xdr:rowOff>101490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56699"/>
          <a:ext cx="889000" cy="10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49682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46242</xdr:rowOff>
    </xdr:from>
    <xdr:to>
      <xdr:col>41</xdr:col>
      <xdr:colOff>50800</xdr:colOff>
      <xdr:row>95</xdr:row>
      <xdr:rowOff>168949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33992"/>
          <a:ext cx="889000" cy="1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82671</xdr:rowOff>
    </xdr:from>
    <xdr:to>
      <xdr:col>55</xdr:col>
      <xdr:colOff>50800</xdr:colOff>
      <xdr:row>96</xdr:row>
      <xdr:rowOff>12821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105548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117069</xdr:rowOff>
    </xdr:from>
    <xdr:to>
      <xdr:col>50</xdr:col>
      <xdr:colOff>165100</xdr:colOff>
      <xdr:row>96</xdr:row>
      <xdr:rowOff>47219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63746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50690</xdr:rowOff>
    </xdr:from>
    <xdr:to>
      <xdr:col>46</xdr:col>
      <xdr:colOff>38100</xdr:colOff>
      <xdr:row>96</xdr:row>
      <xdr:rowOff>152290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143417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118149</xdr:rowOff>
    </xdr:from>
    <xdr:to>
      <xdr:col>41</xdr:col>
      <xdr:colOff>101600</xdr:colOff>
      <xdr:row>96</xdr:row>
      <xdr:rowOff>48299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39426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166892</xdr:rowOff>
    </xdr:from>
    <xdr:to>
      <xdr:col>36</xdr:col>
      <xdr:colOff>165100</xdr:colOff>
      <xdr:row>95</xdr:row>
      <xdr:rowOff>97042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113569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14411</xdr:rowOff>
    </xdr:from>
    <xdr:to>
      <xdr:col>85</xdr:col>
      <xdr:colOff>127000</xdr:colOff>
      <xdr:row>37</xdr:row>
      <xdr:rowOff>79954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8061"/>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14411</xdr:rowOff>
    </xdr:from>
    <xdr:to>
      <xdr:col>81</xdr:col>
      <xdr:colOff>50800</xdr:colOff>
      <xdr:row>37</xdr:row>
      <xdr:rowOff>52652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58061"/>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52652</xdr:rowOff>
    </xdr:from>
    <xdr:to>
      <xdr:col>76</xdr:col>
      <xdr:colOff>114300</xdr:colOff>
      <xdr:row>38</xdr:row>
      <xdr:rowOff>19717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6302"/>
          <a:ext cx="889000" cy="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19717</xdr:rowOff>
    </xdr:from>
    <xdr:to>
      <xdr:col>71</xdr:col>
      <xdr:colOff>177800</xdr:colOff>
      <xdr:row>38</xdr:row>
      <xdr:rowOff>36258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34817"/>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27919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29154</xdr:rowOff>
    </xdr:from>
    <xdr:to>
      <xdr:col>85</xdr:col>
      <xdr:colOff>177800</xdr:colOff>
      <xdr:row>37</xdr:row>
      <xdr:rowOff>130754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115531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135061</xdr:rowOff>
    </xdr:from>
    <xdr:to>
      <xdr:col>81</xdr:col>
      <xdr:colOff>101600</xdr:colOff>
      <xdr:row>37</xdr:row>
      <xdr:rowOff>65211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56338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1852</xdr:rowOff>
    </xdr:from>
    <xdr:to>
      <xdr:col>76</xdr:col>
      <xdr:colOff>165100</xdr:colOff>
      <xdr:row>37</xdr:row>
      <xdr:rowOff>103452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94579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140368</xdr:rowOff>
    </xdr:from>
    <xdr:to>
      <xdr:col>72</xdr:col>
      <xdr:colOff>38100</xdr:colOff>
      <xdr:row>38</xdr:row>
      <xdr:rowOff>70518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61644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156909</xdr:rowOff>
    </xdr:from>
    <xdr:to>
      <xdr:col>67</xdr:col>
      <xdr:colOff>101600</xdr:colOff>
      <xdr:row>38</xdr:row>
      <xdr:rowOff>87058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78185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69360</xdr:rowOff>
    </xdr:from>
    <xdr:to>
      <xdr:col>85</xdr:col>
      <xdr:colOff>127000</xdr:colOff>
      <xdr:row>57</xdr:row>
      <xdr:rowOff>90862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42010"/>
          <a:ext cx="8382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76035</xdr:rowOff>
    </xdr:from>
    <xdr:to>
      <xdr:col>81</xdr:col>
      <xdr:colOff>50800</xdr:colOff>
      <xdr:row>57</xdr:row>
      <xdr:rowOff>90862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4868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76035</xdr:rowOff>
    </xdr:from>
    <xdr:to>
      <xdr:col>76</xdr:col>
      <xdr:colOff>114300</xdr:colOff>
      <xdr:row>57</xdr:row>
      <xdr:rowOff>130066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8685"/>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129001</xdr:rowOff>
    </xdr:from>
    <xdr:to>
      <xdr:col>71</xdr:col>
      <xdr:colOff>177800</xdr:colOff>
      <xdr:row>57</xdr:row>
      <xdr:rowOff>130066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1651"/>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18560</xdr:rowOff>
    </xdr:from>
    <xdr:to>
      <xdr:col>85</xdr:col>
      <xdr:colOff>177800</xdr:colOff>
      <xdr:row>57</xdr:row>
      <xdr:rowOff>120160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104937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40062</xdr:rowOff>
    </xdr:from>
    <xdr:to>
      <xdr:col>81</xdr:col>
      <xdr:colOff>101600</xdr:colOff>
      <xdr:row>57</xdr:row>
      <xdr:rowOff>141662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132789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25235</xdr:rowOff>
    </xdr:from>
    <xdr:to>
      <xdr:col>76</xdr:col>
      <xdr:colOff>165100</xdr:colOff>
      <xdr:row>57</xdr:row>
      <xdr:rowOff>126835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79266</xdr:rowOff>
    </xdr:from>
    <xdr:to>
      <xdr:col>72</xdr:col>
      <xdr:colOff>38100</xdr:colOff>
      <xdr:row>58</xdr:row>
      <xdr:rowOff>9416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78201</xdr:rowOff>
    </xdr:from>
    <xdr:to>
      <xdr:col>67</xdr:col>
      <xdr:colOff>101600</xdr:colOff>
      <xdr:row>58</xdr:row>
      <xdr:rowOff>8351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170928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106976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38827</xdr:rowOff>
    </xdr:from>
    <xdr:to>
      <xdr:col>85</xdr:col>
      <xdr:colOff>127000</xdr:colOff>
      <xdr:row>97</xdr:row>
      <xdr:rowOff>40098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9477"/>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40098</xdr:rowOff>
    </xdr:from>
    <xdr:to>
      <xdr:col>81</xdr:col>
      <xdr:colOff>50800</xdr:colOff>
      <xdr:row>97</xdr:row>
      <xdr:rowOff>82153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707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82153</xdr:rowOff>
    </xdr:from>
    <xdr:to>
      <xdr:col>76</xdr:col>
      <xdr:colOff>114300</xdr:colOff>
      <xdr:row>97</xdr:row>
      <xdr:rowOff>97630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12803"/>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97630</xdr:rowOff>
    </xdr:from>
    <xdr:to>
      <xdr:col>71</xdr:col>
      <xdr:colOff>177800</xdr:colOff>
      <xdr:row>97</xdr:row>
      <xdr:rowOff>113365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28280"/>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159477</xdr:rowOff>
    </xdr:from>
    <xdr:to>
      <xdr:col>85</xdr:col>
      <xdr:colOff>177800</xdr:colOff>
      <xdr:row>97</xdr:row>
      <xdr:rowOff>89627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137904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160748</xdr:rowOff>
    </xdr:from>
    <xdr:to>
      <xdr:col>81</xdr:col>
      <xdr:colOff>101600</xdr:colOff>
      <xdr:row>97</xdr:row>
      <xdr:rowOff>90898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82025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31353</xdr:rowOff>
    </xdr:from>
    <xdr:to>
      <xdr:col>76</xdr:col>
      <xdr:colOff>165100</xdr:colOff>
      <xdr:row>97</xdr:row>
      <xdr:rowOff>132953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124080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46830</xdr:rowOff>
    </xdr:from>
    <xdr:to>
      <xdr:col>72</xdr:col>
      <xdr:colOff>38100</xdr:colOff>
      <xdr:row>97</xdr:row>
      <xdr:rowOff>148430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139557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62565</xdr:rowOff>
    </xdr:from>
    <xdr:to>
      <xdr:col>67</xdr:col>
      <xdr:colOff>101600</xdr:colOff>
      <xdr:row>97</xdr:row>
      <xdr:rowOff>164165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155292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土木費は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住民一人あたり</a:t>
          </a:r>
          <a:r>
            <a:rPr kumimoji="1" lang="ja-JP" altLang="en-US" sz="1300">
              <a:solidFill>
                <a:schemeClr val="dk1"/>
              </a:solidFill>
              <a:effectLst/>
              <a:latin typeface="+mn-lt"/>
              <a:ea typeface="+mn-ea"/>
              <a:cs typeface="+mn-cs"/>
            </a:rPr>
            <a:t>７１，０９０</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２年連続で増加した。</a:t>
          </a:r>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０１９</a:t>
          </a:r>
          <a:r>
            <a:rPr kumimoji="1" lang="ja-JP" altLang="ja-JP" sz="1300">
              <a:solidFill>
                <a:schemeClr val="dk1"/>
              </a:solidFill>
              <a:effectLst/>
              <a:latin typeface="+mn-lt"/>
              <a:ea typeface="+mn-ea"/>
              <a:cs typeface="+mn-cs"/>
            </a:rPr>
            <a:t>円の増</a:t>
          </a:r>
          <a:r>
            <a:rPr kumimoji="1" lang="ja-JP" altLang="en-US" sz="1300">
              <a:solidFill>
                <a:schemeClr val="dk1"/>
              </a:solidFill>
              <a:effectLst/>
              <a:latin typeface="+mn-lt"/>
              <a:ea typeface="+mn-ea"/>
              <a:cs typeface="+mn-cs"/>
            </a:rPr>
            <a:t>となり、類似団体平均を上回った</a:t>
          </a:r>
          <a:r>
            <a:rPr kumimoji="1" lang="ja-JP" altLang="ja-JP" sz="1300">
              <a:solidFill>
                <a:schemeClr val="dk1"/>
              </a:solidFill>
              <a:effectLst/>
              <a:latin typeface="+mn-lt"/>
              <a:ea typeface="+mn-ea"/>
              <a:cs typeface="+mn-cs"/>
            </a:rPr>
            <a:t>。公債費は、住民一人あたり４５，</a:t>
          </a:r>
          <a:r>
            <a:rPr kumimoji="1" lang="ja-JP" altLang="en-US" sz="1300">
              <a:solidFill>
                <a:schemeClr val="dk1"/>
              </a:solidFill>
              <a:effectLst/>
              <a:latin typeface="+mn-lt"/>
              <a:ea typeface="+mn-ea"/>
              <a:cs typeface="+mn-cs"/>
            </a:rPr>
            <a:t>７８４</a:t>
          </a:r>
          <a:r>
            <a:rPr kumimoji="1" lang="ja-JP" altLang="ja-JP" sz="1300">
              <a:solidFill>
                <a:schemeClr val="dk1"/>
              </a:solidFill>
              <a:effectLst/>
              <a:latin typeface="+mn-lt"/>
              <a:ea typeface="+mn-ea"/>
              <a:cs typeface="+mn-cs"/>
            </a:rPr>
            <a:t>円であり前年度と比較し</a:t>
          </a:r>
          <a:r>
            <a:rPr kumimoji="1" lang="ja-JP" altLang="en-US" sz="1300">
              <a:solidFill>
                <a:schemeClr val="dk1"/>
              </a:solidFill>
              <a:effectLst/>
              <a:latin typeface="+mn-lt"/>
              <a:ea typeface="+mn-ea"/>
              <a:cs typeface="+mn-cs"/>
            </a:rPr>
            <a:t>ほぼ横ばい</a:t>
          </a:r>
          <a:r>
            <a:rPr kumimoji="1" lang="ja-JP" altLang="ja-JP" sz="1300">
              <a:solidFill>
                <a:schemeClr val="dk1"/>
              </a:solidFill>
              <a:effectLst/>
              <a:latin typeface="+mn-lt"/>
              <a:ea typeface="+mn-ea"/>
              <a:cs typeface="+mn-cs"/>
            </a:rPr>
            <a:t>となった。スマートインターチェンジ建設関連事業にかかる償還がはじまったことによりしばらくは高止まり傾向となる。</a:t>
          </a:r>
          <a:r>
            <a:rPr kumimoji="1" lang="ja-JP" altLang="en-US" sz="1300">
              <a:solidFill>
                <a:schemeClr val="dk1"/>
              </a:solidFill>
              <a:effectLst/>
              <a:latin typeface="+mn-lt"/>
              <a:ea typeface="+mn-ea"/>
              <a:cs typeface="+mn-cs"/>
            </a:rPr>
            <a:t>土木費を除き</a:t>
          </a:r>
          <a:r>
            <a:rPr kumimoji="1" lang="ja-JP" altLang="ja-JP" sz="1300">
              <a:solidFill>
                <a:schemeClr val="dk1"/>
              </a:solidFill>
              <a:effectLst/>
              <a:latin typeface="+mn-lt"/>
              <a:ea typeface="+mn-ea"/>
              <a:cs typeface="+mn-cs"/>
            </a:rPr>
            <a:t>全体的に</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、類似団体と比較して低コストでの運用であるといえるが、今後についても、低コストでの運用に引き続き努めたい。</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a:t>
          </a:r>
          <a:r>
            <a:rPr kumimoji="1" lang="ja-JP" altLang="en-US" sz="1300">
              <a:solidFill>
                <a:schemeClr val="dk1"/>
              </a:solidFill>
              <a:effectLst/>
              <a:latin typeface="+mn-lt"/>
              <a:ea typeface="+mn-ea"/>
              <a:cs typeface="+mn-cs"/>
            </a:rPr>
            <a:t>残高</a:t>
          </a:r>
          <a:r>
            <a:rPr kumimoji="1" lang="ja-JP" altLang="ja-JP" sz="1300">
              <a:solidFill>
                <a:schemeClr val="dk1"/>
              </a:solidFill>
              <a:effectLst/>
              <a:latin typeface="+mn-lt"/>
              <a:ea typeface="+mn-ea"/>
              <a:cs typeface="+mn-cs"/>
            </a:rPr>
            <a:t>は、財源不足を補うべく経常的に取り崩し、残高が大きく減少していた</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年度以降は回復傾向にあるが、令和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年度は前年度比でやや減少している</a:t>
          </a:r>
          <a:r>
            <a:rPr kumimoji="1" lang="ja-JP" altLang="ja-JP" sz="1300">
              <a:solidFill>
                <a:schemeClr val="dk1"/>
              </a:solidFill>
              <a:effectLst/>
              <a:latin typeface="+mn-lt"/>
              <a:ea typeface="+mn-ea"/>
              <a:cs typeface="+mn-cs"/>
            </a:rPr>
            <a:t>。実質収支については、財政調整基金の取崩しがあるため黒字となっているが、事務事業の見直し・統廃合など歳出の合理化等行財政改革を推進し、健全な行財政運営に努めていく。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児童発達支援事業特別会計は赤字額が計上されているが、</a:t>
          </a:r>
          <a:r>
            <a:rPr kumimoji="1" lang="ja-JP" altLang="en-US" sz="1300">
              <a:solidFill>
                <a:schemeClr val="dk1"/>
              </a:solidFill>
              <a:effectLst/>
              <a:latin typeface="+mn-lt"/>
              <a:ea typeface="+mn-ea"/>
              <a:cs typeface="+mn-cs"/>
            </a:rPr>
            <a:t>一般会計と合わせた</a:t>
          </a:r>
          <a:r>
            <a:rPr kumimoji="1" lang="ja-JP" altLang="ja-JP" sz="1300">
              <a:solidFill>
                <a:schemeClr val="dk1"/>
              </a:solidFill>
              <a:effectLst/>
              <a:latin typeface="+mn-lt"/>
              <a:ea typeface="+mn-ea"/>
              <a:cs typeface="+mn-cs"/>
            </a:rPr>
            <a:t>普通会計</a:t>
          </a:r>
          <a:r>
            <a:rPr kumimoji="1" lang="ja-JP" altLang="en-US" sz="1300">
              <a:solidFill>
                <a:schemeClr val="dk1"/>
              </a:solidFill>
              <a:effectLst/>
              <a:latin typeface="+mn-lt"/>
              <a:ea typeface="+mn-ea"/>
              <a:cs typeface="+mn-cs"/>
            </a:rPr>
            <a:t>全体</a:t>
          </a:r>
          <a:r>
            <a:rPr kumimoji="1" lang="ja-JP" altLang="ja-JP" sz="1300">
              <a:solidFill>
                <a:schemeClr val="dk1"/>
              </a:solidFill>
              <a:effectLst/>
              <a:latin typeface="+mn-lt"/>
              <a:ea typeface="+mn-ea"/>
              <a:cs typeface="+mn-cs"/>
            </a:rPr>
            <a:t>としては黒字である。</a:t>
          </a:r>
          <a:r>
            <a:rPr kumimoji="1" lang="ja-JP" altLang="en-US" sz="1300">
              <a:solidFill>
                <a:schemeClr val="dk1"/>
              </a:solidFill>
              <a:effectLst/>
              <a:latin typeface="+mn-lt"/>
              <a:ea typeface="+mn-ea"/>
              <a:cs typeface="+mn-cs"/>
            </a:rPr>
            <a:t>その他の</a:t>
          </a:r>
          <a:r>
            <a:rPr kumimoji="1" lang="ja-JP" altLang="ja-JP" sz="1300">
              <a:solidFill>
                <a:schemeClr val="dk1"/>
              </a:solidFill>
              <a:effectLst/>
              <a:latin typeface="+mn-lt"/>
              <a:ea typeface="+mn-ea"/>
              <a:cs typeface="+mn-cs"/>
            </a:rPr>
            <a:t>会計</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黒字にて推移している。今後も、引き続き健全化に努め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7431714</v>
      </c>
      <c r="BO4" s="449"/>
      <c r="BP4" s="449"/>
      <c r="BQ4" s="449"/>
      <c r="BR4" s="449"/>
      <c r="BS4" s="449"/>
      <c r="BT4" s="449"/>
      <c r="BU4" s="450"/>
      <c r="BV4" s="448">
        <v>7414121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10.3</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6919484</v>
      </c>
      <c r="BO5" s="420"/>
      <c r="BP5" s="420"/>
      <c r="BQ5" s="420"/>
      <c r="BR5" s="420"/>
      <c r="BS5" s="420"/>
      <c r="BT5" s="420"/>
      <c r="BU5" s="421"/>
      <c r="BV5" s="419">
        <v>6853334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85.4</v>
      </c>
      <c r="CU5" s="417"/>
      <c r="CV5" s="417"/>
      <c r="CW5" s="417"/>
      <c r="CX5" s="417"/>
      <c r="CY5" s="417"/>
      <c r="CZ5" s="417"/>
      <c r="DA5" s="418"/>
      <c r="DB5" s="416">
        <v>77.3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512230</v>
      </c>
      <c r="BO6" s="420"/>
      <c r="BP6" s="420"/>
      <c r="BQ6" s="420"/>
      <c r="BR6" s="420"/>
      <c r="BS6" s="420"/>
      <c r="BT6" s="420"/>
      <c r="BU6" s="421"/>
      <c r="BV6" s="419">
        <v>560787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87.1</v>
      </c>
      <c r="CU6" s="563"/>
      <c r="CV6" s="563"/>
      <c r="CW6" s="563"/>
      <c r="CX6" s="563"/>
      <c r="CY6" s="563"/>
      <c r="CZ6" s="563"/>
      <c r="DA6" s="564"/>
      <c r="DB6" s="562">
        <v>82.9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76826</v>
      </c>
      <c r="BO7" s="420"/>
      <c r="BP7" s="420"/>
      <c r="BQ7" s="420"/>
      <c r="BR7" s="420"/>
      <c r="BS7" s="420"/>
      <c r="BT7" s="420"/>
      <c r="BU7" s="421"/>
      <c r="BV7" s="419">
        <v>103418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4232035</v>
      </c>
      <c r="CU7" s="420"/>
      <c r="CV7" s="420"/>
      <c r="CW7" s="420"/>
      <c r="CX7" s="420"/>
      <c r="CY7" s="420"/>
      <c r="CZ7" s="420"/>
      <c r="DA7" s="421"/>
      <c r="DB7" s="419">
        <v>4442729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435404</v>
      </c>
      <c r="BO8" s="420"/>
      <c r="BP8" s="420"/>
      <c r="BQ8" s="420"/>
      <c r="BR8" s="420"/>
      <c r="BS8" s="420"/>
      <c r="BT8" s="420"/>
      <c r="BU8" s="421"/>
      <c r="BV8" s="419">
        <v>457369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0.59</v>
      </c>
      <c r="CU8" s="523"/>
      <c r="CV8" s="523"/>
      <c r="CW8" s="523"/>
      <c r="CX8" s="523"/>
      <c r="CY8" s="523"/>
      <c r="CZ8" s="523"/>
      <c r="DA8" s="524"/>
      <c r="DB8" s="522">
        <v>0.61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14355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-21965</v>
      </c>
      <c r="BO9" s="420"/>
      <c r="BP9" s="420"/>
      <c r="BQ9" s="420"/>
      <c r="BR9" s="420"/>
      <c r="BS9" s="420"/>
      <c r="BT9" s="420"/>
      <c r="BU9" s="421"/>
      <c r="BV9" s="419">
        <v>66458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14752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57002</v>
      </c>
      <c r="BO10" s="420"/>
      <c r="BP10" s="420"/>
      <c r="BQ10" s="420"/>
      <c r="BR10" s="420"/>
      <c r="BS10" s="420"/>
      <c r="BT10" s="420"/>
      <c r="BU10" s="421"/>
      <c r="BV10" s="419">
        <v>97748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14512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403414</v>
      </c>
      <c r="BO12" s="420"/>
      <c r="BP12" s="420"/>
      <c r="BQ12" s="420"/>
      <c r="BR12" s="420"/>
      <c r="BS12" s="420"/>
      <c r="BT12" s="420"/>
      <c r="BU12" s="421"/>
      <c r="BV12" s="419">
        <v>259838</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14048</v>
      </c>
      <c r="S13" s="507"/>
      <c r="T13" s="507"/>
      <c r="U13" s="507"/>
      <c r="V13" s="508"/>
      <c r="W13" s="509" t="s">
        <v>141</v>
      </c>
      <c r="X13" s="405"/>
      <c r="Y13" s="405"/>
      <c r="Z13" s="405"/>
      <c r="AA13" s="405"/>
      <c r="AB13" s="406"/>
      <c r="AC13" s="372">
        <v>188</v>
      </c>
      <c r="AD13" s="373"/>
      <c r="AE13" s="373"/>
      <c r="AF13" s="373"/>
      <c r="AG13" s="374"/>
      <c r="AH13" s="372">
        <v>230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-368377</v>
      </c>
      <c r="BO13" s="420"/>
      <c r="BP13" s="420"/>
      <c r="BQ13" s="420"/>
      <c r="BR13" s="420"/>
      <c r="BS13" s="420"/>
      <c r="BT13" s="420"/>
      <c r="BU13" s="421"/>
      <c r="BV13" s="419">
        <v>-95632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13.3</v>
      </c>
      <c r="CU13" s="417"/>
      <c r="CV13" s="417"/>
      <c r="CW13" s="417"/>
      <c r="CX13" s="417"/>
      <c r="CY13" s="417"/>
      <c r="CZ13" s="417"/>
      <c r="DA13" s="418"/>
      <c r="DB13" s="416">
        <v>12.6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14623</v>
      </c>
      <c r="S14" s="507"/>
      <c r="T14" s="507"/>
      <c r="U14" s="507"/>
      <c r="V14" s="508"/>
      <c r="W14" s="510"/>
      <c r="X14" s="408"/>
      <c r="Y14" s="408"/>
      <c r="Z14" s="408"/>
      <c r="AA14" s="408"/>
      <c r="AB14" s="409"/>
      <c r="AC14" s="499">
        <v>2.6</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65.900000000000006</v>
      </c>
      <c r="CU14" s="517"/>
      <c r="CV14" s="517"/>
      <c r="CW14" s="517"/>
      <c r="CX14" s="517"/>
      <c r="CY14" s="517"/>
      <c r="CZ14" s="517"/>
      <c r="DA14" s="518"/>
      <c r="DB14" s="516">
        <v>81.5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14241</v>
      </c>
      <c r="S15" s="507"/>
      <c r="T15" s="507"/>
      <c r="U15" s="507"/>
      <c r="V15" s="508"/>
      <c r="W15" s="509" t="s">
        <v>149</v>
      </c>
      <c r="X15" s="405"/>
      <c r="Y15" s="405"/>
      <c r="Z15" s="405"/>
      <c r="AA15" s="405"/>
      <c r="AB15" s="406"/>
      <c r="AC15" s="372">
        <v>2574</v>
      </c>
      <c r="AD15" s="373"/>
      <c r="AE15" s="373"/>
      <c r="AF15" s="373"/>
      <c r="AG15" s="374"/>
      <c r="AH15" s="372">
        <v>2537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2081220</v>
      </c>
      <c r="BO15" s="449"/>
      <c r="BP15" s="449"/>
      <c r="BQ15" s="449"/>
      <c r="BR15" s="449"/>
      <c r="BS15" s="449"/>
      <c r="BT15" s="449"/>
      <c r="BU15" s="450"/>
      <c r="BV15" s="448">
        <v>2033073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36.1</v>
      </c>
      <c r="AD16" s="500"/>
      <c r="AE16" s="500"/>
      <c r="AF16" s="500"/>
      <c r="AG16" s="501"/>
      <c r="AH16" s="499">
        <v>35.799999999999997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3598154</v>
      </c>
      <c r="BO16" s="420"/>
      <c r="BP16" s="420"/>
      <c r="BQ16" s="420"/>
      <c r="BR16" s="420"/>
      <c r="BS16" s="420"/>
      <c r="BT16" s="420"/>
      <c r="BU16" s="421"/>
      <c r="BV16" s="419">
        <v>3589301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4374</v>
      </c>
      <c r="AD17" s="373"/>
      <c r="AE17" s="373"/>
      <c r="AF17" s="373"/>
      <c r="AG17" s="374"/>
      <c r="AH17" s="372">
        <v>4316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2628238</v>
      </c>
      <c r="BO17" s="420"/>
      <c r="BP17" s="420"/>
      <c r="BQ17" s="420"/>
      <c r="BR17" s="420"/>
      <c r="BS17" s="420"/>
      <c r="BT17" s="420"/>
      <c r="BU17" s="421"/>
      <c r="BV17" s="419">
        <v>2569537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18.16</v>
      </c>
      <c r="M18" s="472"/>
      <c r="N18" s="472"/>
      <c r="O18" s="472"/>
      <c r="P18" s="472"/>
      <c r="Q18" s="472"/>
      <c r="R18" s="473"/>
      <c r="S18" s="473"/>
      <c r="T18" s="473"/>
      <c r="U18" s="473"/>
      <c r="V18" s="474"/>
      <c r="W18" s="490"/>
      <c r="X18" s="491"/>
      <c r="Y18" s="491"/>
      <c r="Z18" s="491"/>
      <c r="AA18" s="491"/>
      <c r="AB18" s="515"/>
      <c r="AC18" s="389">
        <v>61.3</v>
      </c>
      <c r="AD18" s="390"/>
      <c r="AE18" s="390"/>
      <c r="AF18" s="390"/>
      <c r="AG18" s="475"/>
      <c r="AH18" s="389">
        <v>60.9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3660965</v>
      </c>
      <c r="BO18" s="420"/>
      <c r="BP18" s="420"/>
      <c r="BQ18" s="420"/>
      <c r="BR18" s="420"/>
      <c r="BS18" s="420"/>
      <c r="BT18" s="420"/>
      <c r="BU18" s="421"/>
      <c r="BV18" s="419">
        <v>3492747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790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5246275</v>
      </c>
      <c r="BO19" s="420"/>
      <c r="BP19" s="420"/>
      <c r="BQ19" s="420"/>
      <c r="BR19" s="420"/>
      <c r="BS19" s="420"/>
      <c r="BT19" s="420"/>
      <c r="BU19" s="421"/>
      <c r="BV19" s="419">
        <v>5234116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5013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5895594</v>
      </c>
      <c r="BO22" s="449"/>
      <c r="BP22" s="449"/>
      <c r="BQ22" s="449"/>
      <c r="BR22" s="449"/>
      <c r="BS22" s="449"/>
      <c r="BT22" s="449"/>
      <c r="BU22" s="450"/>
      <c r="BV22" s="448">
        <v>6105539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2049871</v>
      </c>
      <c r="BO23" s="420"/>
      <c r="BP23" s="420"/>
      <c r="BQ23" s="420"/>
      <c r="BR23" s="420"/>
      <c r="BS23" s="420"/>
      <c r="BT23" s="420"/>
      <c r="BU23" s="421"/>
      <c r="BV23" s="419">
        <v>1847953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7200</v>
      </c>
      <c r="R24" s="373"/>
      <c r="S24" s="373"/>
      <c r="T24" s="373"/>
      <c r="U24" s="373"/>
      <c r="V24" s="374"/>
      <c r="W24" s="462"/>
      <c r="X24" s="399"/>
      <c r="Y24" s="400"/>
      <c r="Z24" s="375" t="s">
        <v>174</v>
      </c>
      <c r="AA24" s="376"/>
      <c r="AB24" s="376"/>
      <c r="AC24" s="376"/>
      <c r="AD24" s="376"/>
      <c r="AE24" s="376"/>
      <c r="AF24" s="376"/>
      <c r="AG24" s="377"/>
      <c r="AH24" s="372">
        <v>133</v>
      </c>
      <c r="AI24" s="373"/>
      <c r="AJ24" s="373"/>
      <c r="AK24" s="373"/>
      <c r="AL24" s="374"/>
      <c r="AM24" s="372">
        <v>377055</v>
      </c>
      <c r="AN24" s="373"/>
      <c r="AO24" s="373"/>
      <c r="AP24" s="373"/>
      <c r="AQ24" s="373"/>
      <c r="AR24" s="374"/>
      <c r="AS24" s="372">
        <v>2835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2707480</v>
      </c>
      <c r="BO24" s="420"/>
      <c r="BP24" s="420"/>
      <c r="BQ24" s="420"/>
      <c r="BR24" s="420"/>
      <c r="BS24" s="420"/>
      <c r="BT24" s="420"/>
      <c r="BU24" s="421"/>
      <c r="BV24" s="419">
        <v>2644822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5900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5400</v>
      </c>
      <c r="R26" s="373"/>
      <c r="S26" s="373"/>
      <c r="T26" s="373"/>
      <c r="U26" s="373"/>
      <c r="V26" s="374"/>
      <c r="W26" s="462"/>
      <c r="X26" s="399"/>
      <c r="Y26" s="400"/>
      <c r="Z26" s="375" t="s">
        <v>181</v>
      </c>
      <c r="AA26" s="430"/>
      <c r="AB26" s="430"/>
      <c r="AC26" s="430"/>
      <c r="AD26" s="430"/>
      <c r="AE26" s="430"/>
      <c r="AF26" s="430"/>
      <c r="AG26" s="431"/>
      <c r="AH26" s="372" t="s">
        <v>131</v>
      </c>
      <c r="AI26" s="373"/>
      <c r="AJ26" s="373"/>
      <c r="AK26" s="373"/>
      <c r="AL26" s="374"/>
      <c r="AM26" s="372" t="s">
        <v>131</v>
      </c>
      <c r="AN26" s="373"/>
      <c r="AO26" s="373"/>
      <c r="AP26" s="373"/>
      <c r="AQ26" s="373"/>
      <c r="AR26" s="374"/>
      <c r="AS26" s="372" t="s">
        <v>131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3050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2640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672213</v>
      </c>
      <c r="BO28" s="449"/>
      <c r="BP28" s="449"/>
      <c r="BQ28" s="449"/>
      <c r="BR28" s="449"/>
      <c r="BS28" s="449"/>
      <c r="BT28" s="449"/>
      <c r="BU28" s="450"/>
      <c r="BV28" s="448">
        <v>736625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2430</v>
      </c>
      <c r="R29" s="373"/>
      <c r="S29" s="373"/>
      <c r="T29" s="373"/>
      <c r="U29" s="373"/>
      <c r="V29" s="374"/>
      <c r="W29" s="463"/>
      <c r="X29" s="464"/>
      <c r="Y29" s="465"/>
      <c r="Z29" s="375" t="s">
        <v>191</v>
      </c>
      <c r="AA29" s="376"/>
      <c r="AB29" s="376"/>
      <c r="AC29" s="376"/>
      <c r="AD29" s="376"/>
      <c r="AE29" s="376"/>
      <c r="AF29" s="376"/>
      <c r="AG29" s="377"/>
      <c r="AH29" s="372">
        <v>134</v>
      </c>
      <c r="AI29" s="373"/>
      <c r="AJ29" s="373"/>
      <c r="AK29" s="373"/>
      <c r="AL29" s="374"/>
      <c r="AM29" s="372">
        <v>381016</v>
      </c>
      <c r="AN29" s="373"/>
      <c r="AO29" s="373"/>
      <c r="AP29" s="373"/>
      <c r="AQ29" s="373"/>
      <c r="AR29" s="374"/>
      <c r="AS29" s="372">
        <v>2843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87510</v>
      </c>
      <c r="BO29" s="420"/>
      <c r="BP29" s="420"/>
      <c r="BQ29" s="420"/>
      <c r="BR29" s="420"/>
      <c r="BS29" s="420"/>
      <c r="BT29" s="420"/>
      <c r="BU29" s="421"/>
      <c r="BV29" s="419">
        <v>87507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94.6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185094</v>
      </c>
      <c r="BO30" s="454"/>
      <c r="BP30" s="454"/>
      <c r="BQ30" s="454"/>
      <c r="BR30" s="454"/>
      <c r="BS30" s="454"/>
      <c r="BT30" s="454"/>
      <c r="BU30" s="455"/>
      <c r="BV30" s="453">
        <v>103234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西濃環境整備組合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安八町土地開発公社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児童発達支援事業特別会計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大垣消防組合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大垣衛生施設組合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西南濃粗大廃棄物処理組合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大垣市・安八郡安八町東安中学校組合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安八郡広域連合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あすわ苑老人福祉施設事務組合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岐阜県市町村会館組合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岐阜県市町村職員退職手当組合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岐阜県後期高齢者医療広域連合（一般会計分）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PNmcoQpC3gFSh3/KFujlcnSQS7jo6ht0pC6n5SjC5t+dbtLWRnVPC8btMcJlb9YNIwi8dYvqsy3Axoyj2LWcg==" saltValue="4oVCbRWl15J/xIG0E9aL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5" t="s">
        <v>564</v>
      </c>
      <c r="D34" s="1155"/>
      <c r="E34" s="1156"/>
      <c r="F34" s="32">
        <v>0.09</v>
      </c>
      <c r="G34" s="33">
        <v>0.01</v>
      </c>
      <c r="H34" s="33" t="s">
        <v>565</v>
      </c>
      <c r="I34" s="33" t="s">
        <v>566</v>
      </c>
      <c r="J34" s="34" t="s">
        <v>567</v>
      </c>
      <c r="K34" s="22"/>
      <c r="L34" s="22"/>
      <c r="M34" s="22"/>
      <c r="N34" s="22"/>
      <c r="O34" s="22"/>
      <c r="P34" s="22"/>
    </row>
    <row r="35" spans="1:16" ht="39" customHeight="1" x14ac:dyDescent="0.15">
      <c r="A35" s="22"/>
      <c r="B35" s="35"/>
      <c r="C35" s="1149" t="s">
        <v>568</v>
      </c>
      <c r="D35" s="1150"/>
      <c r="E35" s="1151"/>
      <c r="F35" s="36">
        <v>18.93</v>
      </c>
      <c r="G35" s="37">
        <v>21.74</v>
      </c>
      <c r="H35" s="37">
        <v>22.14</v>
      </c>
      <c r="I35" s="37">
        <v>21.65</v>
      </c>
      <c r="J35" s="38">
        <v>21.01</v>
      </c>
      <c r="K35" s="22"/>
      <c r="L35" s="22"/>
      <c r="M35" s="22"/>
      <c r="N35" s="22"/>
      <c r="O35" s="22"/>
      <c r="P35" s="22"/>
    </row>
    <row r="36" spans="1:16" ht="39" customHeight="1" x14ac:dyDescent="0.15">
      <c r="A36" s="22"/>
      <c r="B36" s="35"/>
      <c r="C36" s="1149" t="s">
        <v>569</v>
      </c>
      <c r="D36" s="1150"/>
      <c r="E36" s="1151"/>
      <c r="F36" s="36">
        <v>8.7200000000000006</v>
      </c>
      <c r="G36" s="37">
        <v>10.41</v>
      </c>
      <c r="H36" s="37">
        <v>9.41</v>
      </c>
      <c r="I36" s="37">
        <v>10.47</v>
      </c>
      <c r="J36" s="38">
        <v>10.36</v>
      </c>
      <c r="K36" s="22"/>
      <c r="L36" s="22"/>
      <c r="M36" s="22"/>
      <c r="N36" s="22"/>
      <c r="O36" s="22"/>
      <c r="P36" s="22"/>
    </row>
    <row r="37" spans="1:16" ht="39" customHeight="1" x14ac:dyDescent="0.15">
      <c r="A37" s="22"/>
      <c r="B37" s="35"/>
      <c r="C37" s="1149" t="s">
        <v>570</v>
      </c>
      <c r="D37" s="1150"/>
      <c r="E37" s="1151"/>
      <c r="F37" s="36">
        <v>0.61</v>
      </c>
      <c r="G37" s="37">
        <v>1.39</v>
      </c>
      <c r="H37" s="37">
        <v>2.4900000000000002</v>
      </c>
      <c r="I37" s="37">
        <v>1.03</v>
      </c>
      <c r="J37" s="38">
        <v>0.77</v>
      </c>
      <c r="K37" s="22"/>
      <c r="L37" s="22"/>
      <c r="M37" s="22"/>
      <c r="N37" s="22"/>
      <c r="O37" s="22"/>
      <c r="P37" s="22"/>
    </row>
    <row r="38" spans="1:16" ht="39" customHeight="1" x14ac:dyDescent="0.15">
      <c r="A38" s="22"/>
      <c r="B38" s="35"/>
      <c r="C38" s="1149" t="s">
        <v>571</v>
      </c>
      <c r="D38" s="1150"/>
      <c r="E38" s="1151"/>
      <c r="F38" s="36">
        <v>0.11</v>
      </c>
      <c r="G38" s="37">
        <v>0.1</v>
      </c>
      <c r="H38" s="37">
        <v>0.09</v>
      </c>
      <c r="I38" s="37">
        <v>0.08</v>
      </c>
      <c r="J38" s="38">
        <v>0.11</v>
      </c>
      <c r="K38" s="22"/>
      <c r="L38" s="22"/>
      <c r="M38" s="22"/>
      <c r="N38" s="22"/>
      <c r="O38" s="22"/>
      <c r="P38" s="22"/>
    </row>
    <row r="39" spans="1:16" ht="39" customHeight="1" x14ac:dyDescent="0.15">
      <c r="A39" s="22"/>
      <c r="B39" s="35"/>
      <c r="C39" s="1149" t="s">
        <v>572</v>
      </c>
      <c r="D39" s="1150"/>
      <c r="E39" s="1151"/>
      <c r="F39" s="36">
        <v>0.08</v>
      </c>
      <c r="G39" s="37">
        <v>0.3</v>
      </c>
      <c r="H39" s="37">
        <v>0.6</v>
      </c>
      <c r="I39" s="37">
        <v>7.0000000000000007E-2</v>
      </c>
      <c r="J39" s="38">
        <v>7.0000000000000007E-2</v>
      </c>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573</v>
      </c>
      <c r="D42" s="1150"/>
      <c r="E42" s="1151"/>
      <c r="F42" s="36" t="s">
        <v>514</v>
      </c>
      <c r="G42" s="37" t="s">
        <v>514</v>
      </c>
      <c r="H42" s="37" t="s">
        <v>514</v>
      </c>
      <c r="I42" s="37" t="s">
        <v>514</v>
      </c>
      <c r="J42" s="38" t="s">
        <v>514</v>
      </c>
      <c r="K42" s="22"/>
      <c r="L42" s="22"/>
      <c r="M42" s="22"/>
      <c r="N42" s="22"/>
      <c r="O42" s="22"/>
      <c r="P42" s="22"/>
    </row>
    <row r="43" spans="1:16" ht="39" customHeight="1" thickBot="1" x14ac:dyDescent="0.2">
      <c r="A43" s="22"/>
      <c r="B43" s="40"/>
      <c r="C43" s="1152" t="s">
        <v>574</v>
      </c>
      <c r="D43" s="1153"/>
      <c r="E43" s="1154"/>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HpPciGRhiIOl/R0IgRFtDsEjPxo2KM1AcEIc3+qHW0tn1UZpdMQ8k945Cc2Vs7tT7hFaDA6p+7AnD96HUhxrA==" saltValue="ZmgLC99IIEb/T+b8c/Z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542</v>
      </c>
      <c r="L45" s="60">
        <v>569</v>
      </c>
      <c r="M45" s="60">
        <v>592</v>
      </c>
      <c r="N45" s="60">
        <v>666</v>
      </c>
      <c r="O45" s="61">
        <v>664</v>
      </c>
      <c r="P45" s="48"/>
      <c r="Q45" s="48"/>
      <c r="R45" s="48"/>
      <c r="S45" s="48"/>
      <c r="T45" s="48"/>
      <c r="U45" s="48"/>
    </row>
    <row r="46" spans="1:21" ht="30.75" customHeight="1" x14ac:dyDescent="0.15">
      <c r="A46" s="48"/>
      <c r="B46" s="1182"/>
      <c r="C46" s="1183"/>
      <c r="D46" s="62"/>
      <c r="E46" s="1159" t="s">
        <v>13</v>
      </c>
      <c r="F46" s="1159"/>
      <c r="G46" s="1159"/>
      <c r="H46" s="1159"/>
      <c r="I46" s="1159"/>
      <c r="J46" s="1160"/>
      <c r="K46" s="63" t="s">
        <v>514</v>
      </c>
      <c r="L46" s="64" t="s">
        <v>514</v>
      </c>
      <c r="M46" s="64" t="s">
        <v>514</v>
      </c>
      <c r="N46" s="64" t="s">
        <v>514</v>
      </c>
      <c r="O46" s="65" t="s">
        <v>514</v>
      </c>
      <c r="P46" s="48"/>
      <c r="Q46" s="48"/>
      <c r="R46" s="48"/>
      <c r="S46" s="48"/>
      <c r="T46" s="48"/>
      <c r="U46" s="48"/>
    </row>
    <row r="47" spans="1:21" ht="30.75" customHeight="1" x14ac:dyDescent="0.15">
      <c r="A47" s="48"/>
      <c r="B47" s="1182"/>
      <c r="C47" s="1183"/>
      <c r="D47" s="62"/>
      <c r="E47" s="1159" t="s">
        <v>14</v>
      </c>
      <c r="F47" s="1159"/>
      <c r="G47" s="1159"/>
      <c r="H47" s="1159"/>
      <c r="I47" s="1159"/>
      <c r="J47" s="1160"/>
      <c r="K47" s="63" t="s">
        <v>514</v>
      </c>
      <c r="L47" s="64" t="s">
        <v>514</v>
      </c>
      <c r="M47" s="64" t="s">
        <v>514</v>
      </c>
      <c r="N47" s="64" t="s">
        <v>514</v>
      </c>
      <c r="O47" s="65" t="s">
        <v>514</v>
      </c>
      <c r="P47" s="48"/>
      <c r="Q47" s="48"/>
      <c r="R47" s="48"/>
      <c r="S47" s="48"/>
      <c r="T47" s="48"/>
      <c r="U47" s="48"/>
    </row>
    <row r="48" spans="1:21" ht="30.75" customHeight="1" x14ac:dyDescent="0.15">
      <c r="A48" s="48"/>
      <c r="B48" s="1182"/>
      <c r="C48" s="1183"/>
      <c r="D48" s="62"/>
      <c r="E48" s="1159" t="s">
        <v>15</v>
      </c>
      <c r="F48" s="1159"/>
      <c r="G48" s="1159"/>
      <c r="H48" s="1159"/>
      <c r="I48" s="1159"/>
      <c r="J48" s="1160"/>
      <c r="K48" s="63">
        <v>378</v>
      </c>
      <c r="L48" s="64">
        <v>413</v>
      </c>
      <c r="M48" s="64">
        <v>441</v>
      </c>
      <c r="N48" s="64">
        <v>460</v>
      </c>
      <c r="O48" s="65">
        <v>458</v>
      </c>
      <c r="P48" s="48"/>
      <c r="Q48" s="48"/>
      <c r="R48" s="48"/>
      <c r="S48" s="48"/>
      <c r="T48" s="48"/>
      <c r="U48" s="48"/>
    </row>
    <row r="49" spans="1:21" ht="30.75" customHeight="1" x14ac:dyDescent="0.15">
      <c r="A49" s="48"/>
      <c r="B49" s="1182"/>
      <c r="C49" s="1183"/>
      <c r="D49" s="62"/>
      <c r="E49" s="1159" t="s">
        <v>16</v>
      </c>
      <c r="F49" s="1159"/>
      <c r="G49" s="1159"/>
      <c r="H49" s="1159"/>
      <c r="I49" s="1159"/>
      <c r="J49" s="1160"/>
      <c r="K49" s="63">
        <v>27</v>
      </c>
      <c r="L49" s="64">
        <v>24</v>
      </c>
      <c r="M49" s="64">
        <v>24</v>
      </c>
      <c r="N49" s="64">
        <v>28</v>
      </c>
      <c r="O49" s="65">
        <v>28</v>
      </c>
      <c r="P49" s="48"/>
      <c r="Q49" s="48"/>
      <c r="R49" s="48"/>
      <c r="S49" s="48"/>
      <c r="T49" s="48"/>
      <c r="U49" s="48"/>
    </row>
    <row r="50" spans="1:21" ht="30.75" customHeight="1" x14ac:dyDescent="0.15">
      <c r="A50" s="48"/>
      <c r="B50" s="1182"/>
      <c r="C50" s="1183"/>
      <c r="D50" s="62"/>
      <c r="E50" s="1159" t="s">
        <v>17</v>
      </c>
      <c r="F50" s="1159"/>
      <c r="G50" s="1159"/>
      <c r="H50" s="1159"/>
      <c r="I50" s="1159"/>
      <c r="J50" s="1160"/>
      <c r="K50" s="63" t="s">
        <v>514</v>
      </c>
      <c r="L50" s="64" t="s">
        <v>514</v>
      </c>
      <c r="M50" s="64" t="s">
        <v>514</v>
      </c>
      <c r="N50" s="64" t="s">
        <v>514</v>
      </c>
      <c r="O50" s="65" t="s">
        <v>514</v>
      </c>
      <c r="P50" s="48"/>
      <c r="Q50" s="48"/>
      <c r="R50" s="48"/>
      <c r="S50" s="48"/>
      <c r="T50" s="48"/>
      <c r="U50" s="48"/>
    </row>
    <row r="51" spans="1:21" ht="30.75" customHeight="1" x14ac:dyDescent="0.15">
      <c r="A51" s="48"/>
      <c r="B51" s="1184"/>
      <c r="C51" s="1185"/>
      <c r="D51" s="66"/>
      <c r="E51" s="1159" t="s">
        <v>18</v>
      </c>
      <c r="F51" s="1159"/>
      <c r="G51" s="1159"/>
      <c r="H51" s="1159"/>
      <c r="I51" s="1159"/>
      <c r="J51" s="1160"/>
      <c r="K51" s="63">
        <v>0</v>
      </c>
      <c r="L51" s="64">
        <v>0</v>
      </c>
      <c r="M51" s="64" t="s">
        <v>514</v>
      </c>
      <c r="N51" s="64" t="s">
        <v>514</v>
      </c>
      <c r="O51" s="65" t="s">
        <v>514</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587</v>
      </c>
      <c r="L52" s="64">
        <v>600</v>
      </c>
      <c r="M52" s="64">
        <v>622</v>
      </c>
      <c r="N52" s="64">
        <v>631</v>
      </c>
      <c r="O52" s="65">
        <v>634</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360</v>
      </c>
      <c r="L53" s="69">
        <v>406</v>
      </c>
      <c r="M53" s="69">
        <v>435</v>
      </c>
      <c r="N53" s="69">
        <v>523</v>
      </c>
      <c r="O53" s="70">
        <v>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5" t="s">
        <v>26</v>
      </c>
      <c r="C58" s="1166"/>
      <c r="D58" s="1171" t="s">
        <v>27</v>
      </c>
      <c r="E58" s="1172"/>
      <c r="F58" s="1172"/>
      <c r="G58" s="1172"/>
      <c r="H58" s="1172"/>
      <c r="I58" s="1172"/>
      <c r="J58" s="1173"/>
      <c r="K58" s="83" t="s">
        <v>600</v>
      </c>
      <c r="L58" s="84" t="s">
        <v>600</v>
      </c>
      <c r="M58" s="84" t="s">
        <v>600</v>
      </c>
      <c r="N58" s="84" t="s">
        <v>600</v>
      </c>
      <c r="O58" s="85" t="s">
        <v>600</v>
      </c>
    </row>
    <row r="59" spans="1:21" ht="31.5" customHeight="1" x14ac:dyDescent="0.15">
      <c r="B59" s="1167"/>
      <c r="C59" s="1168"/>
      <c r="D59" s="1174" t="s">
        <v>28</v>
      </c>
      <c r="E59" s="1175"/>
      <c r="F59" s="1175"/>
      <c r="G59" s="1175"/>
      <c r="H59" s="1175"/>
      <c r="I59" s="1175"/>
      <c r="J59" s="1176"/>
      <c r="K59" s="86" t="s">
        <v>600</v>
      </c>
      <c r="L59" s="87" t="s">
        <v>600</v>
      </c>
      <c r="M59" s="87" t="s">
        <v>600</v>
      </c>
      <c r="N59" s="87" t="s">
        <v>600</v>
      </c>
      <c r="O59" s="88" t="s">
        <v>600</v>
      </c>
    </row>
    <row r="60" spans="1:21" ht="31.5" customHeight="1" thickBot="1" x14ac:dyDescent="0.2">
      <c r="B60" s="1169"/>
      <c r="C60" s="1170"/>
      <c r="D60" s="1177" t="s">
        <v>29</v>
      </c>
      <c r="E60" s="1178"/>
      <c r="F60" s="1178"/>
      <c r="G60" s="1178"/>
      <c r="H60" s="1178"/>
      <c r="I60" s="1178"/>
      <c r="J60" s="1179"/>
      <c r="K60" s="89" t="s">
        <v>600</v>
      </c>
      <c r="L60" s="90" t="s">
        <v>600</v>
      </c>
      <c r="M60" s="90" t="s">
        <v>600</v>
      </c>
      <c r="N60" s="90" t="s">
        <v>600</v>
      </c>
      <c r="O60" s="91" t="s">
        <v>600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OmP2mmYY4yPRKNPcofa78JZgV5faHfrvpVp8wQHW6Y7CYqHoKDmxlu8w3KyzYhENZZblsBfBuvLVQeULPPOIg==" saltValue="QlrQjWy/1T9ReerMy+Qg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200" t="s">
        <v>32</v>
      </c>
      <c r="C41" s="1201"/>
      <c r="D41" s="105"/>
      <c r="E41" s="1202" t="s">
        <v>33</v>
      </c>
      <c r="F41" s="1202"/>
      <c r="G41" s="1202"/>
      <c r="H41" s="1203"/>
      <c r="I41" s="355">
        <v>6374</v>
      </c>
      <c r="J41" s="356">
        <v>6290</v>
      </c>
      <c r="K41" s="356">
        <v>6183</v>
      </c>
      <c r="L41" s="356">
        <v>6106</v>
      </c>
      <c r="M41" s="357">
        <v>5896</v>
      </c>
    </row>
    <row r="42" spans="2:13" ht="27.75" customHeight="1" x14ac:dyDescent="0.15">
      <c r="B42" s="1190"/>
      <c r="C42" s="1191"/>
      <c r="D42" s="106"/>
      <c r="E42" s="1194" t="s">
        <v>34</v>
      </c>
      <c r="F42" s="1194"/>
      <c r="G42" s="1194"/>
      <c r="H42" s="1195"/>
      <c r="I42" s="358">
        <v>412</v>
      </c>
      <c r="J42" s="359">
        <v>371</v>
      </c>
      <c r="K42" s="359">
        <v>326</v>
      </c>
      <c r="L42" s="359">
        <v>328</v>
      </c>
      <c r="M42" s="360">
        <v>273</v>
      </c>
    </row>
    <row r="43" spans="2:13" ht="27.75" customHeight="1" x14ac:dyDescent="0.15">
      <c r="B43" s="1190"/>
      <c r="C43" s="1191"/>
      <c r="D43" s="106"/>
      <c r="E43" s="1194" t="s">
        <v>35</v>
      </c>
      <c r="F43" s="1194"/>
      <c r="G43" s="1194"/>
      <c r="H43" s="1195"/>
      <c r="I43" s="358">
        <v>3629</v>
      </c>
      <c r="J43" s="359">
        <v>3578</v>
      </c>
      <c r="K43" s="359">
        <v>3461</v>
      </c>
      <c r="L43" s="359">
        <v>3326</v>
      </c>
      <c r="M43" s="360">
        <v>3102</v>
      </c>
    </row>
    <row r="44" spans="2:13" ht="27.75" customHeight="1" x14ac:dyDescent="0.15">
      <c r="B44" s="1190"/>
      <c r="C44" s="1191"/>
      <c r="D44" s="106"/>
      <c r="E44" s="1194" t="s">
        <v>36</v>
      </c>
      <c r="F44" s="1194"/>
      <c r="G44" s="1194"/>
      <c r="H44" s="1195"/>
      <c r="I44" s="358">
        <v>262</v>
      </c>
      <c r="J44" s="359">
        <v>267</v>
      </c>
      <c r="K44" s="359">
        <v>299</v>
      </c>
      <c r="L44" s="359">
        <v>290</v>
      </c>
      <c r="M44" s="360">
        <v>321</v>
      </c>
    </row>
    <row r="45" spans="2:13" ht="27.75" customHeight="1" x14ac:dyDescent="0.15">
      <c r="B45" s="1190"/>
      <c r="C45" s="1191"/>
      <c r="D45" s="106"/>
      <c r="E45" s="1194" t="s">
        <v>37</v>
      </c>
      <c r="F45" s="1194"/>
      <c r="G45" s="1194"/>
      <c r="H45" s="1195"/>
      <c r="I45" s="358">
        <v>298</v>
      </c>
      <c r="J45" s="359">
        <v>314</v>
      </c>
      <c r="K45" s="359">
        <v>350</v>
      </c>
      <c r="L45" s="359">
        <v>396</v>
      </c>
      <c r="M45" s="360">
        <v>339</v>
      </c>
    </row>
    <row r="46" spans="2:13" ht="27.75" customHeight="1" x14ac:dyDescent="0.15">
      <c r="B46" s="1190"/>
      <c r="C46" s="1191"/>
      <c r="D46" s="107"/>
      <c r="E46" s="1194" t="s">
        <v>38</v>
      </c>
      <c r="F46" s="1194"/>
      <c r="G46" s="1194"/>
      <c r="H46" s="1195"/>
      <c r="I46" s="358">
        <v>401</v>
      </c>
      <c r="J46" s="359">
        <v>418</v>
      </c>
      <c r="K46" s="359">
        <v>465</v>
      </c>
      <c r="L46" s="359">
        <v>445</v>
      </c>
      <c r="M46" s="360">
        <v>487</v>
      </c>
    </row>
    <row r="47" spans="2:13" ht="27.75" customHeight="1" x14ac:dyDescent="0.15">
      <c r="B47" s="1190"/>
      <c r="C47" s="1191"/>
      <c r="D47" s="108"/>
      <c r="E47" s="1204" t="s">
        <v>39</v>
      </c>
      <c r="F47" s="1205"/>
      <c r="G47" s="1205"/>
      <c r="H47" s="1206"/>
      <c r="I47" s="358" t="s">
        <v>514</v>
      </c>
      <c r="J47" s="359" t="s">
        <v>514</v>
      </c>
      <c r="K47" s="359" t="s">
        <v>514</v>
      </c>
      <c r="L47" s="359" t="s">
        <v>514</v>
      </c>
      <c r="M47" s="360" t="s">
        <v>514</v>
      </c>
    </row>
    <row r="48" spans="2:13" ht="27.75" customHeight="1" x14ac:dyDescent="0.15">
      <c r="B48" s="1190"/>
      <c r="C48" s="1191"/>
      <c r="D48" s="106"/>
      <c r="E48" s="1194" t="s">
        <v>40</v>
      </c>
      <c r="F48" s="1194"/>
      <c r="G48" s="1194"/>
      <c r="H48" s="1195"/>
      <c r="I48" s="358" t="s">
        <v>514</v>
      </c>
      <c r="J48" s="359" t="s">
        <v>514</v>
      </c>
      <c r="K48" s="359" t="s">
        <v>514</v>
      </c>
      <c r="L48" s="359" t="s">
        <v>514</v>
      </c>
      <c r="M48" s="360" t="s">
        <v>514</v>
      </c>
    </row>
    <row r="49" spans="2:13" ht="27.75" customHeight="1" x14ac:dyDescent="0.15">
      <c r="B49" s="1192"/>
      <c r="C49" s="1193"/>
      <c r="D49" s="106"/>
      <c r="E49" s="1194" t="s">
        <v>41</v>
      </c>
      <c r="F49" s="1194"/>
      <c r="G49" s="1194"/>
      <c r="H49" s="1195"/>
      <c r="I49" s="358" t="s">
        <v>514</v>
      </c>
      <c r="J49" s="359" t="s">
        <v>514</v>
      </c>
      <c r="K49" s="359" t="s">
        <v>514</v>
      </c>
      <c r="L49" s="359" t="s">
        <v>514</v>
      </c>
      <c r="M49" s="360" t="s">
        <v>514</v>
      </c>
    </row>
    <row r="50" spans="2:13" ht="27.75" customHeight="1" x14ac:dyDescent="0.15">
      <c r="B50" s="1188" t="s">
        <v>42</v>
      </c>
      <c r="C50" s="1189"/>
      <c r="D50" s="109"/>
      <c r="E50" s="1194" t="s">
        <v>43</v>
      </c>
      <c r="F50" s="1194"/>
      <c r="G50" s="1194"/>
      <c r="H50" s="1195"/>
      <c r="I50" s="358">
        <v>554</v>
      </c>
      <c r="J50" s="359">
        <v>627</v>
      </c>
      <c r="K50" s="359">
        <v>940</v>
      </c>
      <c r="L50" s="359">
        <v>1236</v>
      </c>
      <c r="M50" s="360">
        <v>1221</v>
      </c>
    </row>
    <row r="51" spans="2:13" ht="27.75" customHeight="1" x14ac:dyDescent="0.15">
      <c r="B51" s="1190"/>
      <c r="C51" s="1191"/>
      <c r="D51" s="106"/>
      <c r="E51" s="1194" t="s">
        <v>44</v>
      </c>
      <c r="F51" s="1194"/>
      <c r="G51" s="1194"/>
      <c r="H51" s="1195"/>
      <c r="I51" s="358">
        <v>97</v>
      </c>
      <c r="J51" s="359">
        <v>72</v>
      </c>
      <c r="K51" s="359">
        <v>52</v>
      </c>
      <c r="L51" s="359">
        <v>32</v>
      </c>
      <c r="M51" s="360">
        <v>11</v>
      </c>
    </row>
    <row r="52" spans="2:13" ht="27.75" customHeight="1" x14ac:dyDescent="0.15">
      <c r="B52" s="1192"/>
      <c r="C52" s="1193"/>
      <c r="D52" s="106"/>
      <c r="E52" s="1194" t="s">
        <v>45</v>
      </c>
      <c r="F52" s="1194"/>
      <c r="G52" s="1194"/>
      <c r="H52" s="1195"/>
      <c r="I52" s="358">
        <v>7215</v>
      </c>
      <c r="J52" s="359">
        <v>7038</v>
      </c>
      <c r="K52" s="359">
        <v>6941</v>
      </c>
      <c r="L52" s="359">
        <v>6498</v>
      </c>
      <c r="M52" s="360">
        <v>6799</v>
      </c>
    </row>
    <row r="53" spans="2:13" ht="27.75" customHeight="1" thickBot="1" x14ac:dyDescent="0.2">
      <c r="B53" s="1196" t="s">
        <v>46</v>
      </c>
      <c r="C53" s="1197"/>
      <c r="D53" s="110"/>
      <c r="E53" s="1198" t="s">
        <v>47</v>
      </c>
      <c r="F53" s="1198"/>
      <c r="G53" s="1198"/>
      <c r="H53" s="1199"/>
      <c r="I53" s="361">
        <v>3509</v>
      </c>
      <c r="J53" s="362">
        <v>3502</v>
      </c>
      <c r="K53" s="362">
        <v>3151</v>
      </c>
      <c r="L53" s="362">
        <v>3124</v>
      </c>
      <c r="M53" s="363">
        <v>2386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vG1xiKKFXU1W+Nmdy3vfnPSJxMdFvE/IeuOzodtB5AHUe/0xI2/mq0ZNgwaWd+yqdf/9AipBpLyGm4K09hQjg==" saltValue="Uh1Fx0REi5EIPltU7rw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5" t="s">
        <v>50</v>
      </c>
      <c r="D55" s="1215"/>
      <c r="E55" s="1216"/>
      <c r="F55" s="122">
        <v>686</v>
      </c>
      <c r="G55" s="122">
        <v>737</v>
      </c>
      <c r="H55" s="123">
        <v>672</v>
      </c>
    </row>
    <row r="56" spans="2:8" ht="52.5" customHeight="1" x14ac:dyDescent="0.15">
      <c r="B56" s="124"/>
      <c r="C56" s="1217" t="s">
        <v>51</v>
      </c>
      <c r="D56" s="1217"/>
      <c r="E56" s="1218"/>
      <c r="F56" s="125">
        <v>1</v>
      </c>
      <c r="G56" s="125">
        <v>88</v>
      </c>
      <c r="H56" s="126">
        <v>88</v>
      </c>
    </row>
    <row r="57" spans="2:8" ht="53.25" customHeight="1" x14ac:dyDescent="0.15">
      <c r="B57" s="124"/>
      <c r="C57" s="1219" t="s">
        <v>52</v>
      </c>
      <c r="D57" s="1219"/>
      <c r="E57" s="1220"/>
      <c r="F57" s="127">
        <v>43</v>
      </c>
      <c r="G57" s="127">
        <v>103</v>
      </c>
      <c r="H57" s="128">
        <v>185</v>
      </c>
    </row>
    <row r="58" spans="2:8" ht="45.75" customHeight="1" x14ac:dyDescent="0.15">
      <c r="B58" s="129"/>
      <c r="C58" s="1207" t="s">
        <v>595</v>
      </c>
      <c r="D58" s="1208"/>
      <c r="E58" s="1209"/>
      <c r="F58" s="130">
        <v>23</v>
      </c>
      <c r="G58" s="130">
        <v>82</v>
      </c>
      <c r="H58" s="131">
        <v>163</v>
      </c>
    </row>
    <row r="59" spans="2:8" ht="45.75" customHeight="1" x14ac:dyDescent="0.15">
      <c r="B59" s="129"/>
      <c r="C59" s="1207" t="s">
        <v>596</v>
      </c>
      <c r="D59" s="1208"/>
      <c r="E59" s="1209"/>
      <c r="F59" s="130">
        <v>10</v>
      </c>
      <c r="G59" s="130">
        <v>10</v>
      </c>
      <c r="H59" s="131">
        <v>10</v>
      </c>
    </row>
    <row r="60" spans="2:8" ht="45.75" customHeight="1" x14ac:dyDescent="0.15">
      <c r="B60" s="129"/>
      <c r="C60" s="1207" t="s">
        <v>597</v>
      </c>
      <c r="D60" s="1208"/>
      <c r="E60" s="1209"/>
      <c r="F60" s="130">
        <v>8</v>
      </c>
      <c r="G60" s="130">
        <v>8</v>
      </c>
      <c r="H60" s="131">
        <v>8</v>
      </c>
    </row>
    <row r="61" spans="2:8" ht="45.75" customHeight="1" x14ac:dyDescent="0.15">
      <c r="B61" s="129"/>
      <c r="C61" s="1207" t="s">
        <v>598</v>
      </c>
      <c r="D61" s="1208"/>
      <c r="E61" s="1209"/>
      <c r="F61" s="130">
        <v>2</v>
      </c>
      <c r="G61" s="130">
        <v>3</v>
      </c>
      <c r="H61" s="131">
        <v>4</v>
      </c>
    </row>
    <row r="62" spans="2:8" ht="45.75" customHeight="1" thickBot="1" x14ac:dyDescent="0.2">
      <c r="B62" s="132"/>
      <c r="C62" s="1210" t="s">
        <v>599</v>
      </c>
      <c r="D62" s="1211"/>
      <c r="E62" s="1212"/>
      <c r="F62" s="133">
        <v>0</v>
      </c>
      <c r="G62" s="133">
        <v>0</v>
      </c>
      <c r="H62" s="134">
        <v>0</v>
      </c>
    </row>
    <row r="63" spans="2:8" ht="52.5" customHeight="1" thickBot="1" x14ac:dyDescent="0.2">
      <c r="B63" s="135"/>
      <c r="C63" s="1213" t="s">
        <v>53</v>
      </c>
      <c r="D63" s="1213"/>
      <c r="E63" s="1214"/>
      <c r="F63" s="136">
        <v>729</v>
      </c>
      <c r="G63" s="136">
        <v>927</v>
      </c>
      <c r="H63" s="137">
        <v>945</v>
      </c>
    </row>
    <row r="64" spans="2:8" x14ac:dyDescent="0.15"/>
  </sheetData>
  <sheetProtection algorithmName="SHA-512" hashValue="7ZG91onqYbKceVw5AIp6BbxRL7XSdM3wdqoYyGWvahdWc4iIrB/MVTT2f3qpAKwWiKTkrwfWAoVXz9sxarhehQ==" saltValue="1DRD0FxDJFoLtX7u8xd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65988</v>
      </c>
      <c r="E3" s="156"/>
      <c r="F3" s="157">
        <v>108252</v>
      </c>
      <c r="G3" s="158"/>
      <c r="H3" s="159"/>
    </row>
    <row r="4" spans="1:8" x14ac:dyDescent="0.15">
      <c r="A4" s="160"/>
      <c r="B4" s="161"/>
      <c r="C4" s="162"/>
      <c r="D4" s="163">
        <v>13276</v>
      </c>
      <c r="E4" s="164"/>
      <c r="F4" s="165">
        <v>50321</v>
      </c>
      <c r="G4" s="166"/>
      <c r="H4" s="167"/>
    </row>
    <row r="5" spans="1:8" x14ac:dyDescent="0.15">
      <c r="A5" s="148" t="s">
        <v>548</v>
      </c>
      <c r="B5" s="153"/>
      <c r="C5" s="154"/>
      <c r="D5" s="155">
        <v>37045</v>
      </c>
      <c r="E5" s="156"/>
      <c r="F5" s="157">
        <v>93492</v>
      </c>
      <c r="G5" s="158"/>
      <c r="H5" s="159"/>
    </row>
    <row r="6" spans="1:8" x14ac:dyDescent="0.15">
      <c r="A6" s="160"/>
      <c r="B6" s="161"/>
      <c r="C6" s="162"/>
      <c r="D6" s="163">
        <v>6337</v>
      </c>
      <c r="E6" s="164"/>
      <c r="F6" s="165">
        <v>53316</v>
      </c>
      <c r="G6" s="166"/>
      <c r="H6" s="167"/>
    </row>
    <row r="7" spans="1:8" x14ac:dyDescent="0.15">
      <c r="A7" s="148" t="s">
        <v>549</v>
      </c>
      <c r="B7" s="153"/>
      <c r="C7" s="154"/>
      <c r="D7" s="155">
        <v>33394</v>
      </c>
      <c r="E7" s="156"/>
      <c r="F7" s="157">
        <v>94796</v>
      </c>
      <c r="G7" s="158"/>
      <c r="H7" s="159"/>
    </row>
    <row r="8" spans="1:8" x14ac:dyDescent="0.15">
      <c r="A8" s="160"/>
      <c r="B8" s="161"/>
      <c r="C8" s="162"/>
      <c r="D8" s="163">
        <v>18708</v>
      </c>
      <c r="E8" s="164"/>
      <c r="F8" s="165">
        <v>55781</v>
      </c>
      <c r="G8" s="166"/>
      <c r="H8" s="167"/>
    </row>
    <row r="9" spans="1:8" x14ac:dyDescent="0.15">
      <c r="A9" s="148" t="s">
        <v>550</v>
      </c>
      <c r="B9" s="153"/>
      <c r="C9" s="154"/>
      <c r="D9" s="155">
        <v>58099</v>
      </c>
      <c r="E9" s="156"/>
      <c r="F9" s="157">
        <v>97758</v>
      </c>
      <c r="G9" s="158"/>
      <c r="H9" s="159"/>
    </row>
    <row r="10" spans="1:8" x14ac:dyDescent="0.15">
      <c r="A10" s="160"/>
      <c r="B10" s="161"/>
      <c r="C10" s="162"/>
      <c r="D10" s="163">
        <v>22503</v>
      </c>
      <c r="E10" s="164"/>
      <c r="F10" s="165">
        <v>45946</v>
      </c>
      <c r="G10" s="166"/>
      <c r="H10" s="167"/>
    </row>
    <row r="11" spans="1:8" x14ac:dyDescent="0.15">
      <c r="A11" s="148" t="s">
        <v>551</v>
      </c>
      <c r="B11" s="153"/>
      <c r="C11" s="154"/>
      <c r="D11" s="155">
        <v>64270</v>
      </c>
      <c r="E11" s="156"/>
      <c r="F11" s="157">
        <v>91338</v>
      </c>
      <c r="G11" s="158"/>
      <c r="H11" s="159"/>
    </row>
    <row r="12" spans="1:8" x14ac:dyDescent="0.15">
      <c r="A12" s="160"/>
      <c r="B12" s="161"/>
      <c r="C12" s="168"/>
      <c r="D12" s="163">
        <v>30935</v>
      </c>
      <c r="E12" s="164"/>
      <c r="F12" s="165">
        <v>43989</v>
      </c>
      <c r="G12" s="166"/>
      <c r="H12" s="167"/>
    </row>
    <row r="13" spans="1:8" x14ac:dyDescent="0.15">
      <c r="A13" s="148"/>
      <c r="B13" s="153"/>
      <c r="C13" s="169"/>
      <c r="D13" s="170">
        <v>51759</v>
      </c>
      <c r="E13" s="171"/>
      <c r="F13" s="172">
        <v>97127</v>
      </c>
      <c r="G13" s="173"/>
      <c r="H13" s="159"/>
    </row>
    <row r="14" spans="1:8" x14ac:dyDescent="0.15">
      <c r="A14" s="160"/>
      <c r="B14" s="161"/>
      <c r="C14" s="162"/>
      <c r="D14" s="163">
        <v>18352</v>
      </c>
      <c r="E14" s="164"/>
      <c r="F14" s="165">
        <v>49871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8.73</v>
      </c>
      <c r="C19" s="174">
        <f>ROUND(VALUE(SUBSTITUTE(実質収支比率等に係る経年分析!G$48,"▲","-")),2)</f>
        <v>10.44</v>
      </c>
      <c r="D19" s="174">
        <f>ROUND(VALUE(SUBSTITUTE(実質収支比率等に係る経年分析!H$48,"▲","-")),2)</f>
        <v>9.24</v>
      </c>
      <c r="E19" s="174">
        <f>ROUND(VALUE(SUBSTITUTE(実質収支比率等に係る経年分析!I$48,"▲","-")),2)</f>
        <v>10.29</v>
      </c>
      <c r="F19" s="174">
        <f>ROUND(VALUE(SUBSTITUTE(実質収支比率等に係る経年分析!J$48,"▲","-")),2)</f>
        <v>10.29</v>
      </c>
    </row>
    <row r="20" spans="1:11" x14ac:dyDescent="0.15">
      <c r="A20" s="174" t="s">
        <v>57</v>
      </c>
      <c r="B20" s="174">
        <f>ROUND(VALUE(SUBSTITUTE(実質収支比率等に係る経年分析!F$47,"▲","-")),2)</f>
        <v>6.66</v>
      </c>
      <c r="C20" s="174">
        <f>ROUND(VALUE(SUBSTITUTE(実質収支比率等に係る経年分析!G$47,"▲","-")),2)</f>
        <v>9.44</v>
      </c>
      <c r="D20" s="174">
        <f>ROUND(VALUE(SUBSTITUTE(実質収支比率等に係る経年分析!H$47,"▲","-")),2)</f>
        <v>16.2</v>
      </c>
      <c r="E20" s="174">
        <f>ROUND(VALUE(SUBSTITUTE(実質収支比率等に係る経年分析!I$47,"▲","-")),2)</f>
        <v>16.579999999999998</v>
      </c>
      <c r="F20" s="174">
        <f>ROUND(VALUE(SUBSTITUTE(実質収支比率等に係る経年分析!J$47,"▲","-")),2)</f>
        <v>15.88</v>
      </c>
    </row>
    <row r="21" spans="1:11" x14ac:dyDescent="0.15">
      <c r="A21" s="174" t="s">
        <v>58</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0.12</v>
      </c>
      <c r="D21" s="174">
        <f>IF(ISNUMBER(VALUE(SUBSTITUTE(実質収支比率等に係る経年分析!H$49,"▲","-"))),ROUND(VALUE(SUBSTITUTE(実質収支比率等に係る経年分析!H$49,"▲","-")),2),NA())</f>
        <v>1.43</v>
      </c>
      <c r="E21" s="174">
        <f>IF(ISNUMBER(VALUE(SUBSTITUTE(実質収支比率等に係る経年分析!I$49,"▲","-"))),ROUND(VALUE(SUBSTITUTE(実質収支比率等に係る経年分析!I$49,"▲","-")),2),NA())</f>
        <v>-2.15</v>
      </c>
      <c r="F21" s="174">
        <f>IF(ISNUMBER(VALUE(SUBSTITUTE(実質収支比率等に係る経年分析!J$49,"▲","-"))),ROUND(VALUE(SUBSTITUTE(実質収支比率等に係る経年分析!J$49,"▲","-")),2),NA())</f>
        <v>-8.6999999999999993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2.4900000000000002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8.7200000000000006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21.01</v>
      </c>
    </row>
    <row r="36" spans="1:16" x14ac:dyDescent="0.15">
      <c r="A36" s="175" t="str">
        <f>IF(連結実質赤字比率に係る赤字・黒字の構成分析!C$34="",NA(),連結実質赤字比率に係る赤字・黒字の構成分析!C$34)</f>
        <v>児童発達支援事業特別会計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0.01</v>
      </c>
      <c r="F36" s="175">
        <f>IF(ROUND(VALUE(SUBSTITUTE(連結実質赤字比率に係る赤字・黒字の構成分析!H$34,"▲", "-")), 2) &lt; 0, ABS(ROUND(VALUE(SUBSTITUTE(連結実質赤字比率に係る赤字・黒字の構成分析!H$34,"▲", "-")), 2)), NA())</f>
        <v>0.17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0.18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7.0000000000000007E-2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587</v>
      </c>
      <c r="E42" s="176"/>
      <c r="F42" s="176"/>
      <c r="G42" s="176">
        <f>'実質公債費比率（分子）の構造'!L$52</f>
        <v>600</v>
      </c>
      <c r="H42" s="176"/>
      <c r="I42" s="176"/>
      <c r="J42" s="176">
        <f>'実質公債費比率（分子）の構造'!M$52</f>
        <v>622</v>
      </c>
      <c r="K42" s="176"/>
      <c r="L42" s="176"/>
      <c r="M42" s="176">
        <f>'実質公債費比率（分子）の構造'!N$52</f>
        <v>631</v>
      </c>
      <c r="N42" s="176"/>
      <c r="O42" s="176"/>
      <c r="P42" s="176">
        <f>'実質公債費比率（分子）の構造'!O$52</f>
        <v>634</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27</v>
      </c>
      <c r="C45" s="176"/>
      <c r="D45" s="176"/>
      <c r="E45" s="176">
        <f>'実質公債費比率（分子）の構造'!L$49</f>
        <v>24</v>
      </c>
      <c r="F45" s="176"/>
      <c r="G45" s="176"/>
      <c r="H45" s="176">
        <f>'実質公債費比率（分子）の構造'!M$49</f>
        <v>24</v>
      </c>
      <c r="I45" s="176"/>
      <c r="J45" s="176"/>
      <c r="K45" s="176">
        <f>'実質公債費比率（分子）の構造'!N$49</f>
        <v>28</v>
      </c>
      <c r="L45" s="176"/>
      <c r="M45" s="176"/>
      <c r="N45" s="176">
        <f>'実質公債費比率（分子）の構造'!O$49</f>
        <v>28</v>
      </c>
      <c r="O45" s="176"/>
      <c r="P45" s="176"/>
    </row>
    <row r="46" spans="1:16" x14ac:dyDescent="0.15">
      <c r="A46" s="176" t="s">
        <v>69</v>
      </c>
      <c r="B46" s="176">
        <f>'実質公債費比率（分子）の構造'!K$48</f>
        <v>378</v>
      </c>
      <c r="C46" s="176"/>
      <c r="D46" s="176"/>
      <c r="E46" s="176">
        <f>'実質公債費比率（分子）の構造'!L$48</f>
        <v>413</v>
      </c>
      <c r="F46" s="176"/>
      <c r="G46" s="176"/>
      <c r="H46" s="176">
        <f>'実質公債費比率（分子）の構造'!M$48</f>
        <v>441</v>
      </c>
      <c r="I46" s="176"/>
      <c r="J46" s="176"/>
      <c r="K46" s="176">
        <f>'実質公債費比率（分子）の構造'!N$48</f>
        <v>460</v>
      </c>
      <c r="L46" s="176"/>
      <c r="M46" s="176"/>
      <c r="N46" s="176">
        <f>'実質公債費比率（分子）の構造'!O$48</f>
        <v>458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542</v>
      </c>
      <c r="C49" s="176"/>
      <c r="D49" s="176"/>
      <c r="E49" s="176">
        <f>'実質公債費比率（分子）の構造'!L$45</f>
        <v>569</v>
      </c>
      <c r="F49" s="176"/>
      <c r="G49" s="176"/>
      <c r="H49" s="176">
        <f>'実質公債費比率（分子）の構造'!M$45</f>
        <v>592</v>
      </c>
      <c r="I49" s="176"/>
      <c r="J49" s="176"/>
      <c r="K49" s="176">
        <f>'実質公債費比率（分子）の構造'!N$45</f>
        <v>666</v>
      </c>
      <c r="L49" s="176"/>
      <c r="M49" s="176"/>
      <c r="N49" s="176">
        <f>'実質公債費比率（分子）の構造'!O$45</f>
        <v>664</v>
      </c>
      <c r="O49" s="176"/>
      <c r="P49" s="176"/>
    </row>
    <row r="50" spans="1:16" x14ac:dyDescent="0.15">
      <c r="A50" s="176" t="s">
        <v>73</v>
      </c>
      <c r="B50" s="176" t="e">
        <f>NA()</f>
        <v>#N/A</v>
      </c>
      <c r="C50" s="176">
        <f>IF(ISNUMBER('実質公債費比率（分子）の構造'!K$53),'実質公債費比率（分子）の構造'!K$53,NA())</f>
        <v>360</v>
      </c>
      <c r="D50" s="176" t="e">
        <f>NA()</f>
        <v>#N/A</v>
      </c>
      <c r="E50" s="176" t="e">
        <f>NA()</f>
        <v>#N/A</v>
      </c>
      <c r="F50" s="176">
        <f>IF(ISNUMBER('実質公債費比率（分子）の構造'!L$53),'実質公債費比率（分子）の構造'!L$53,NA())</f>
        <v>406</v>
      </c>
      <c r="G50" s="176" t="e">
        <f>NA()</f>
        <v>#N/A</v>
      </c>
      <c r="H50" s="176" t="e">
        <f>NA()</f>
        <v>#N/A</v>
      </c>
      <c r="I50" s="176">
        <f>IF(ISNUMBER('実質公債費比率（分子）の構造'!M$53),'実質公債費比率（分子）の構造'!M$53,NA())</f>
        <v>435</v>
      </c>
      <c r="J50" s="176" t="e">
        <f>NA()</f>
        <v>#N/A</v>
      </c>
      <c r="K50" s="176" t="e">
        <f>NA()</f>
        <v>#N/A</v>
      </c>
      <c r="L50" s="176">
        <f>IF(ISNUMBER('実質公債費比率（分子）の構造'!N$53),'実質公債費比率（分子）の構造'!N$53,NA())</f>
        <v>523</v>
      </c>
      <c r="M50" s="176" t="e">
        <f>NA()</f>
        <v>#N/A</v>
      </c>
      <c r="N50" s="176" t="e">
        <f>NA()</f>
        <v>#N/A</v>
      </c>
      <c r="O50" s="176">
        <f>IF(ISNUMBER('実質公債費比率（分子）の構造'!O$53),'実質公債費比率（分子）の構造'!O$53,NA())</f>
        <v>516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7215</v>
      </c>
      <c r="E56" s="175"/>
      <c r="F56" s="175"/>
      <c r="G56" s="175">
        <f>'将来負担比率（分子）の構造'!J$52</f>
        <v>7038</v>
      </c>
      <c r="H56" s="175"/>
      <c r="I56" s="175"/>
      <c r="J56" s="175">
        <f>'将来負担比率（分子）の構造'!K$52</f>
        <v>6941</v>
      </c>
      <c r="K56" s="175"/>
      <c r="L56" s="175"/>
      <c r="M56" s="175">
        <f>'将来負担比率（分子）の構造'!L$52</f>
        <v>6498</v>
      </c>
      <c r="N56" s="175"/>
      <c r="O56" s="175"/>
      <c r="P56" s="175">
        <f>'将来負担比率（分子）の構造'!M$52</f>
        <v>6799</v>
      </c>
    </row>
    <row r="57" spans="1:16" x14ac:dyDescent="0.15">
      <c r="A57" s="175" t="s">
        <v>44</v>
      </c>
      <c r="B57" s="175"/>
      <c r="C57" s="175"/>
      <c r="D57" s="175">
        <f>'将来負担比率（分子）の構造'!I$51</f>
        <v>97</v>
      </c>
      <c r="E57" s="175"/>
      <c r="F57" s="175"/>
      <c r="G57" s="175">
        <f>'将来負担比率（分子）の構造'!J$51</f>
        <v>72</v>
      </c>
      <c r="H57" s="175"/>
      <c r="I57" s="175"/>
      <c r="J57" s="175">
        <f>'将来負担比率（分子）の構造'!K$51</f>
        <v>52</v>
      </c>
      <c r="K57" s="175"/>
      <c r="L57" s="175"/>
      <c r="M57" s="175">
        <f>'将来負担比率（分子）の構造'!L$51</f>
        <v>32</v>
      </c>
      <c r="N57" s="175"/>
      <c r="O57" s="175"/>
      <c r="P57" s="175">
        <f>'将来負担比率（分子）の構造'!M$51</f>
        <v>11</v>
      </c>
    </row>
    <row r="58" spans="1:16" x14ac:dyDescent="0.15">
      <c r="A58" s="175" t="s">
        <v>43</v>
      </c>
      <c r="B58" s="175"/>
      <c r="C58" s="175"/>
      <c r="D58" s="175">
        <f>'将来負担比率（分子）の構造'!I$50</f>
        <v>554</v>
      </c>
      <c r="E58" s="175"/>
      <c r="F58" s="175"/>
      <c r="G58" s="175">
        <f>'将来負担比率（分子）の構造'!J$50</f>
        <v>627</v>
      </c>
      <c r="H58" s="175"/>
      <c r="I58" s="175"/>
      <c r="J58" s="175">
        <f>'将来負担比率（分子）の構造'!K$50</f>
        <v>940</v>
      </c>
      <c r="K58" s="175"/>
      <c r="L58" s="175"/>
      <c r="M58" s="175">
        <f>'将来負担比率（分子）の構造'!L$50</f>
        <v>1236</v>
      </c>
      <c r="N58" s="175"/>
      <c r="O58" s="175"/>
      <c r="P58" s="175">
        <f>'将来負担比率（分子）の構造'!M$50</f>
        <v>1221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401</v>
      </c>
      <c r="C61" s="175"/>
      <c r="D61" s="175"/>
      <c r="E61" s="175">
        <f>'将来負担比率（分子）の構造'!J$46</f>
        <v>418</v>
      </c>
      <c r="F61" s="175"/>
      <c r="G61" s="175"/>
      <c r="H61" s="175">
        <f>'将来負担比率（分子）の構造'!K$46</f>
        <v>465</v>
      </c>
      <c r="I61" s="175"/>
      <c r="J61" s="175"/>
      <c r="K61" s="175">
        <f>'将来負担比率（分子）の構造'!L$46</f>
        <v>445</v>
      </c>
      <c r="L61" s="175"/>
      <c r="M61" s="175"/>
      <c r="N61" s="175">
        <f>'将来負担比率（分子）の構造'!M$46</f>
        <v>487</v>
      </c>
      <c r="O61" s="175"/>
      <c r="P61" s="175"/>
    </row>
    <row r="62" spans="1:16" x14ac:dyDescent="0.15">
      <c r="A62" s="175" t="s">
        <v>37</v>
      </c>
      <c r="B62" s="175">
        <f>'将来負担比率（分子）の構造'!I$45</f>
        <v>298</v>
      </c>
      <c r="C62" s="175"/>
      <c r="D62" s="175"/>
      <c r="E62" s="175">
        <f>'将来負担比率（分子）の構造'!J$45</f>
        <v>314</v>
      </c>
      <c r="F62" s="175"/>
      <c r="G62" s="175"/>
      <c r="H62" s="175">
        <f>'将来負担比率（分子）の構造'!K$45</f>
        <v>350</v>
      </c>
      <c r="I62" s="175"/>
      <c r="J62" s="175"/>
      <c r="K62" s="175">
        <f>'将来負担比率（分子）の構造'!L$45</f>
        <v>396</v>
      </c>
      <c r="L62" s="175"/>
      <c r="M62" s="175"/>
      <c r="N62" s="175">
        <f>'将来負担比率（分子）の構造'!M$45</f>
        <v>339</v>
      </c>
      <c r="O62" s="175"/>
      <c r="P62" s="175"/>
    </row>
    <row r="63" spans="1:16" x14ac:dyDescent="0.15">
      <c r="A63" s="175" t="s">
        <v>36</v>
      </c>
      <c r="B63" s="175">
        <f>'将来負担比率（分子）の構造'!I$44</f>
        <v>262</v>
      </c>
      <c r="C63" s="175"/>
      <c r="D63" s="175"/>
      <c r="E63" s="175">
        <f>'将来負担比率（分子）の構造'!J$44</f>
        <v>267</v>
      </c>
      <c r="F63" s="175"/>
      <c r="G63" s="175"/>
      <c r="H63" s="175">
        <f>'将来負担比率（分子）の構造'!K$44</f>
        <v>299</v>
      </c>
      <c r="I63" s="175"/>
      <c r="J63" s="175"/>
      <c r="K63" s="175">
        <f>'将来負担比率（分子）の構造'!L$44</f>
        <v>290</v>
      </c>
      <c r="L63" s="175"/>
      <c r="M63" s="175"/>
      <c r="N63" s="175">
        <f>'将来負担比率（分子）の構造'!M$44</f>
        <v>321</v>
      </c>
      <c r="O63" s="175"/>
      <c r="P63" s="175"/>
    </row>
    <row r="64" spans="1:16" x14ac:dyDescent="0.15">
      <c r="A64" s="175" t="s">
        <v>35</v>
      </c>
      <c r="B64" s="175">
        <f>'将来負担比率（分子）の構造'!I$43</f>
        <v>3629</v>
      </c>
      <c r="C64" s="175"/>
      <c r="D64" s="175"/>
      <c r="E64" s="175">
        <f>'将来負担比率（分子）の構造'!J$43</f>
        <v>3578</v>
      </c>
      <c r="F64" s="175"/>
      <c r="G64" s="175"/>
      <c r="H64" s="175">
        <f>'将来負担比率（分子）の構造'!K$43</f>
        <v>3461</v>
      </c>
      <c r="I64" s="175"/>
      <c r="J64" s="175"/>
      <c r="K64" s="175">
        <f>'将来負担比率（分子）の構造'!L$43</f>
        <v>3326</v>
      </c>
      <c r="L64" s="175"/>
      <c r="M64" s="175"/>
      <c r="N64" s="175">
        <f>'将来負担比率（分子）の構造'!M$43</f>
        <v>3102</v>
      </c>
      <c r="O64" s="175"/>
      <c r="P64" s="175"/>
    </row>
    <row r="65" spans="1:16" x14ac:dyDescent="0.15">
      <c r="A65" s="175" t="s">
        <v>34</v>
      </c>
      <c r="B65" s="175">
        <f>'将来負担比率（分子）の構造'!I$42</f>
        <v>412</v>
      </c>
      <c r="C65" s="175"/>
      <c r="D65" s="175"/>
      <c r="E65" s="175">
        <f>'将来負担比率（分子）の構造'!J$42</f>
        <v>371</v>
      </c>
      <c r="F65" s="175"/>
      <c r="G65" s="175"/>
      <c r="H65" s="175">
        <f>'将来負担比率（分子）の構造'!K$42</f>
        <v>326</v>
      </c>
      <c r="I65" s="175"/>
      <c r="J65" s="175"/>
      <c r="K65" s="175">
        <f>'将来負担比率（分子）の構造'!L$42</f>
        <v>328</v>
      </c>
      <c r="L65" s="175"/>
      <c r="M65" s="175"/>
      <c r="N65" s="175">
        <f>'将来負担比率（分子）の構造'!M$42</f>
        <v>273</v>
      </c>
      <c r="O65" s="175"/>
      <c r="P65" s="175"/>
    </row>
    <row r="66" spans="1:16" x14ac:dyDescent="0.15">
      <c r="A66" s="175" t="s">
        <v>33</v>
      </c>
      <c r="B66" s="175">
        <f>'将来負担比率（分子）の構造'!I$41</f>
        <v>6374</v>
      </c>
      <c r="C66" s="175"/>
      <c r="D66" s="175"/>
      <c r="E66" s="175">
        <f>'将来負担比率（分子）の構造'!J$41</f>
        <v>6290</v>
      </c>
      <c r="F66" s="175"/>
      <c r="G66" s="175"/>
      <c r="H66" s="175">
        <f>'将来負担比率（分子）の構造'!K$41</f>
        <v>6183</v>
      </c>
      <c r="I66" s="175"/>
      <c r="J66" s="175"/>
      <c r="K66" s="175">
        <f>'将来負担比率（分子）の構造'!L$41</f>
        <v>6106</v>
      </c>
      <c r="L66" s="175"/>
      <c r="M66" s="175"/>
      <c r="N66" s="175">
        <f>'将来負担比率（分子）の構造'!M$41</f>
        <v>5896</v>
      </c>
      <c r="O66" s="175"/>
      <c r="P66" s="175"/>
    </row>
    <row r="67" spans="1:16" x14ac:dyDescent="0.15">
      <c r="A67" s="175" t="s">
        <v>77</v>
      </c>
      <c r="B67" s="175" t="e">
        <f>NA()</f>
        <v>#N/A</v>
      </c>
      <c r="C67" s="175">
        <f>IF(ISNUMBER('将来負担比率（分子）の構造'!I$53), IF('将来負担比率（分子）の構造'!I$53 &lt; 0, 0, '将来負担比率（分子）の構造'!I$53), NA())</f>
        <v>3509</v>
      </c>
      <c r="D67" s="175" t="e">
        <f>NA()</f>
        <v>#N/A</v>
      </c>
      <c r="E67" s="175" t="e">
        <f>NA()</f>
        <v>#N/A</v>
      </c>
      <c r="F67" s="175">
        <f>IF(ISNUMBER('将来負担比率（分子）の構造'!J$53), IF('将来負担比率（分子）の構造'!J$53 &lt; 0, 0, '将来負担比率（分子）の構造'!J$53), NA())</f>
        <v>3502</v>
      </c>
      <c r="G67" s="175" t="e">
        <f>NA()</f>
        <v>#N/A</v>
      </c>
      <c r="H67" s="175" t="e">
        <f>NA()</f>
        <v>#N/A</v>
      </c>
      <c r="I67" s="175">
        <f>IF(ISNUMBER('将来負担比率（分子）の構造'!K$53), IF('将来負担比率（分子）の構造'!K$53 &lt; 0, 0, '将来負担比率（分子）の構造'!K$53), NA())</f>
        <v>3151</v>
      </c>
      <c r="J67" s="175" t="e">
        <f>NA()</f>
        <v>#N/A</v>
      </c>
      <c r="K67" s="175" t="e">
        <f>NA()</f>
        <v>#N/A</v>
      </c>
      <c r="L67" s="175">
        <f>IF(ISNUMBER('将来負担比率（分子）の構造'!L$53), IF('将来負担比率（分子）の構造'!L$53 &lt; 0, 0, '将来負担比率（分子）の構造'!L$53), NA())</f>
        <v>3124</v>
      </c>
      <c r="M67" s="175" t="e">
        <f>NA()</f>
        <v>#N/A</v>
      </c>
      <c r="N67" s="175" t="e">
        <f>NA()</f>
        <v>#N/A</v>
      </c>
      <c r="O67" s="175">
        <f>IF(ISNUMBER('将来負担比率（分子）の構造'!M$53), IF('将来負担比率（分子）の構造'!M$53 &lt; 0, 0, '将来負担比率（分子）の構造'!M$53), NA())</f>
        <v>2386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686</v>
      </c>
      <c r="C72" s="179">
        <f>基金残高に係る経年分析!G55</f>
        <v>737</v>
      </c>
      <c r="D72" s="179">
        <f>基金残高に係る経年分析!H55</f>
        <v>672</v>
      </c>
    </row>
    <row r="73" spans="1:16" x14ac:dyDescent="0.15">
      <c r="A73" s="178" t="s">
        <v>80</v>
      </c>
      <c r="B73" s="179">
        <f>基金残高に係る経年分析!F56</f>
        <v>1</v>
      </c>
      <c r="C73" s="179">
        <f>基金残高に係る経年分析!G56</f>
        <v>88</v>
      </c>
      <c r="D73" s="179">
        <f>基金残高に係る経年分析!H56</f>
        <v>88</v>
      </c>
    </row>
    <row r="74" spans="1:16" x14ac:dyDescent="0.15">
      <c r="A74" s="178" t="s">
        <v>81</v>
      </c>
      <c r="B74" s="179">
        <f>基金残高に係る経年分析!F57</f>
        <v>43</v>
      </c>
      <c r="C74" s="179">
        <f>基金残高に係る経年分析!G57</f>
        <v>103</v>
      </c>
      <c r="D74" s="179">
        <f>基金残高に係る経年分析!H57</f>
        <v>185</v>
      </c>
    </row>
  </sheetData>
  <sheetProtection algorithmName="SHA-512" hashValue="lwSCWoy9XDhvfCZsxwdAJAv1c3p4DarPNM4n8Dwz1o3jROCVmXGDqCbSfmV7LVmBbuLAdlR0CResWtfPeC2ctQ==" saltValue="DDTtR2JTJCF4PU6B4arA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2171272</v>
      </c>
      <c r="S5" s="677"/>
      <c r="T5" s="677"/>
      <c r="U5" s="677"/>
      <c r="V5" s="677"/>
      <c r="W5" s="677"/>
      <c r="X5" s="677"/>
      <c r="Y5" s="702"/>
      <c r="Z5" s="715">
        <v>29.2</v>
      </c>
      <c r="AA5" s="715"/>
      <c r="AB5" s="715"/>
      <c r="AC5" s="715"/>
      <c r="AD5" s="716">
        <v>2171272</v>
      </c>
      <c r="AE5" s="716"/>
      <c r="AF5" s="716"/>
      <c r="AG5" s="716"/>
      <c r="AH5" s="716"/>
      <c r="AI5" s="716"/>
      <c r="AJ5" s="716"/>
      <c r="AK5" s="716"/>
      <c r="AL5" s="703">
        <v>51.7</v>
      </c>
      <c r="AM5" s="685"/>
      <c r="AN5" s="685"/>
      <c r="AO5" s="704"/>
      <c r="AP5" s="679" t="s">
        <v>231</v>
      </c>
      <c r="AQ5" s="680"/>
      <c r="AR5" s="680"/>
      <c r="AS5" s="680"/>
      <c r="AT5" s="680"/>
      <c r="AU5" s="680"/>
      <c r="AV5" s="680"/>
      <c r="AW5" s="680"/>
      <c r="AX5" s="680"/>
      <c r="AY5" s="680"/>
      <c r="AZ5" s="680"/>
      <c r="BA5" s="680"/>
      <c r="BB5" s="680"/>
      <c r="BC5" s="680"/>
      <c r="BD5" s="680"/>
      <c r="BE5" s="680"/>
      <c r="BF5" s="681"/>
      <c r="BG5" s="621">
        <v>2171272</v>
      </c>
      <c r="BH5" s="622"/>
      <c r="BI5" s="622"/>
      <c r="BJ5" s="622"/>
      <c r="BK5" s="622"/>
      <c r="BL5" s="622"/>
      <c r="BM5" s="622"/>
      <c r="BN5" s="623"/>
      <c r="BO5" s="659">
        <v>100</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86256</v>
      </c>
      <c r="S6" s="622"/>
      <c r="T6" s="622"/>
      <c r="U6" s="622"/>
      <c r="V6" s="622"/>
      <c r="W6" s="622"/>
      <c r="X6" s="622"/>
      <c r="Y6" s="623"/>
      <c r="Z6" s="659">
        <v>1.2</v>
      </c>
      <c r="AA6" s="659"/>
      <c r="AB6" s="659"/>
      <c r="AC6" s="659"/>
      <c r="AD6" s="660">
        <v>86256</v>
      </c>
      <c r="AE6" s="660"/>
      <c r="AF6" s="660"/>
      <c r="AG6" s="660"/>
      <c r="AH6" s="660"/>
      <c r="AI6" s="660"/>
      <c r="AJ6" s="660"/>
      <c r="AK6" s="660"/>
      <c r="AL6" s="624">
        <v>2.1</v>
      </c>
      <c r="AM6" s="625"/>
      <c r="AN6" s="625"/>
      <c r="AO6" s="661"/>
      <c r="AP6" s="618" t="s">
        <v>237</v>
      </c>
      <c r="AQ6" s="619"/>
      <c r="AR6" s="619"/>
      <c r="AS6" s="619"/>
      <c r="AT6" s="619"/>
      <c r="AU6" s="619"/>
      <c r="AV6" s="619"/>
      <c r="AW6" s="619"/>
      <c r="AX6" s="619"/>
      <c r="AY6" s="619"/>
      <c r="AZ6" s="619"/>
      <c r="BA6" s="619"/>
      <c r="BB6" s="619"/>
      <c r="BC6" s="619"/>
      <c r="BD6" s="619"/>
      <c r="BE6" s="619"/>
      <c r="BF6" s="620"/>
      <c r="BG6" s="621">
        <v>2171272</v>
      </c>
      <c r="BH6" s="622"/>
      <c r="BI6" s="622"/>
      <c r="BJ6" s="622"/>
      <c r="BK6" s="622"/>
      <c r="BL6" s="622"/>
      <c r="BM6" s="622"/>
      <c r="BN6" s="623"/>
      <c r="BO6" s="659">
        <v>100</v>
      </c>
      <c r="BP6" s="659"/>
      <c r="BQ6" s="659"/>
      <c r="BR6" s="659"/>
      <c r="BS6" s="660" t="s">
        <v>131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70682</v>
      </c>
      <c r="CS6" s="622"/>
      <c r="CT6" s="622"/>
      <c r="CU6" s="622"/>
      <c r="CV6" s="622"/>
      <c r="CW6" s="622"/>
      <c r="CX6" s="622"/>
      <c r="CY6" s="623"/>
      <c r="CZ6" s="703">
        <v>1</v>
      </c>
      <c r="DA6" s="685"/>
      <c r="DB6" s="685"/>
      <c r="DC6" s="705"/>
      <c r="DD6" s="627" t="s">
        <v>232</v>
      </c>
      <c r="DE6" s="622"/>
      <c r="DF6" s="622"/>
      <c r="DG6" s="622"/>
      <c r="DH6" s="622"/>
      <c r="DI6" s="622"/>
      <c r="DJ6" s="622"/>
      <c r="DK6" s="622"/>
      <c r="DL6" s="622"/>
      <c r="DM6" s="622"/>
      <c r="DN6" s="622"/>
      <c r="DO6" s="622"/>
      <c r="DP6" s="623"/>
      <c r="DQ6" s="627">
        <v>70682</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726</v>
      </c>
      <c r="S7" s="622"/>
      <c r="T7" s="622"/>
      <c r="U7" s="622"/>
      <c r="V7" s="622"/>
      <c r="W7" s="622"/>
      <c r="X7" s="622"/>
      <c r="Y7" s="623"/>
      <c r="Z7" s="659">
        <v>0</v>
      </c>
      <c r="AA7" s="659"/>
      <c r="AB7" s="659"/>
      <c r="AC7" s="659"/>
      <c r="AD7" s="660">
        <v>726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838115</v>
      </c>
      <c r="BH7" s="622"/>
      <c r="BI7" s="622"/>
      <c r="BJ7" s="622"/>
      <c r="BK7" s="622"/>
      <c r="BL7" s="622"/>
      <c r="BM7" s="622"/>
      <c r="BN7" s="623"/>
      <c r="BO7" s="659">
        <v>38.6</v>
      </c>
      <c r="BP7" s="659"/>
      <c r="BQ7" s="659"/>
      <c r="BR7" s="659"/>
      <c r="BS7" s="660" t="s">
        <v>232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1251369</v>
      </c>
      <c r="CS7" s="622"/>
      <c r="CT7" s="622"/>
      <c r="CU7" s="622"/>
      <c r="CV7" s="622"/>
      <c r="CW7" s="622"/>
      <c r="CX7" s="622"/>
      <c r="CY7" s="623"/>
      <c r="CZ7" s="659">
        <v>18.100000000000001</v>
      </c>
      <c r="DA7" s="659"/>
      <c r="DB7" s="659"/>
      <c r="DC7" s="659"/>
      <c r="DD7" s="627">
        <v>189212</v>
      </c>
      <c r="DE7" s="622"/>
      <c r="DF7" s="622"/>
      <c r="DG7" s="622"/>
      <c r="DH7" s="622"/>
      <c r="DI7" s="622"/>
      <c r="DJ7" s="622"/>
      <c r="DK7" s="622"/>
      <c r="DL7" s="622"/>
      <c r="DM7" s="622"/>
      <c r="DN7" s="622"/>
      <c r="DO7" s="622"/>
      <c r="DP7" s="623"/>
      <c r="DQ7" s="627">
        <v>888428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10746</v>
      </c>
      <c r="S8" s="622"/>
      <c r="T8" s="622"/>
      <c r="U8" s="622"/>
      <c r="V8" s="622"/>
      <c r="W8" s="622"/>
      <c r="X8" s="622"/>
      <c r="Y8" s="623"/>
      <c r="Z8" s="659">
        <v>0.1</v>
      </c>
      <c r="AA8" s="659"/>
      <c r="AB8" s="659"/>
      <c r="AC8" s="659"/>
      <c r="AD8" s="660">
        <v>10746</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26701</v>
      </c>
      <c r="BH8" s="622"/>
      <c r="BI8" s="622"/>
      <c r="BJ8" s="622"/>
      <c r="BK8" s="622"/>
      <c r="BL8" s="622"/>
      <c r="BM8" s="622"/>
      <c r="BN8" s="623"/>
      <c r="BO8" s="659">
        <v>1.2</v>
      </c>
      <c r="BP8" s="659"/>
      <c r="BQ8" s="659"/>
      <c r="BR8" s="659"/>
      <c r="BS8" s="660" t="s">
        <v>131</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2101149</v>
      </c>
      <c r="CS8" s="622"/>
      <c r="CT8" s="622"/>
      <c r="CU8" s="622"/>
      <c r="CV8" s="622"/>
      <c r="CW8" s="622"/>
      <c r="CX8" s="622"/>
      <c r="CY8" s="623"/>
      <c r="CZ8" s="659">
        <v>30.4</v>
      </c>
      <c r="DA8" s="659"/>
      <c r="DB8" s="659"/>
      <c r="DC8" s="659"/>
      <c r="DD8" s="627">
        <v>75001</v>
      </c>
      <c r="DE8" s="622"/>
      <c r="DF8" s="622"/>
      <c r="DG8" s="622"/>
      <c r="DH8" s="622"/>
      <c r="DI8" s="622"/>
      <c r="DJ8" s="622"/>
      <c r="DK8" s="622"/>
      <c r="DL8" s="622"/>
      <c r="DM8" s="622"/>
      <c r="DN8" s="622"/>
      <c r="DO8" s="622"/>
      <c r="DP8" s="623"/>
      <c r="DQ8" s="627">
        <v>1264971</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7973</v>
      </c>
      <c r="S9" s="622"/>
      <c r="T9" s="622"/>
      <c r="U9" s="622"/>
      <c r="V9" s="622"/>
      <c r="W9" s="622"/>
      <c r="X9" s="622"/>
      <c r="Y9" s="623"/>
      <c r="Z9" s="659">
        <v>0.1</v>
      </c>
      <c r="AA9" s="659"/>
      <c r="AB9" s="659"/>
      <c r="AC9" s="659"/>
      <c r="AD9" s="660">
        <v>7973</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689179</v>
      </c>
      <c r="BH9" s="622"/>
      <c r="BI9" s="622"/>
      <c r="BJ9" s="622"/>
      <c r="BK9" s="622"/>
      <c r="BL9" s="622"/>
      <c r="BM9" s="622"/>
      <c r="BN9" s="623"/>
      <c r="BO9" s="659">
        <v>31.7</v>
      </c>
      <c r="BP9" s="659"/>
      <c r="BQ9" s="659"/>
      <c r="BR9" s="659"/>
      <c r="BS9" s="660" t="s">
        <v>131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442752</v>
      </c>
      <c r="CS9" s="622"/>
      <c r="CT9" s="622"/>
      <c r="CU9" s="622"/>
      <c r="CV9" s="622"/>
      <c r="CW9" s="622"/>
      <c r="CX9" s="622"/>
      <c r="CY9" s="623"/>
      <c r="CZ9" s="659">
        <v>6.4</v>
      </c>
      <c r="DA9" s="659"/>
      <c r="DB9" s="659"/>
      <c r="DC9" s="659"/>
      <c r="DD9" s="627">
        <v>172</v>
      </c>
      <c r="DE9" s="622"/>
      <c r="DF9" s="622"/>
      <c r="DG9" s="622"/>
      <c r="DH9" s="622"/>
      <c r="DI9" s="622"/>
      <c r="DJ9" s="622"/>
      <c r="DK9" s="622"/>
      <c r="DL9" s="622"/>
      <c r="DM9" s="622"/>
      <c r="DN9" s="622"/>
      <c r="DO9" s="622"/>
      <c r="DP9" s="623"/>
      <c r="DQ9" s="627">
        <v>281021</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43474</v>
      </c>
      <c r="BH10" s="622"/>
      <c r="BI10" s="622"/>
      <c r="BJ10" s="622"/>
      <c r="BK10" s="622"/>
      <c r="BL10" s="622"/>
      <c r="BM10" s="622"/>
      <c r="BN10" s="623"/>
      <c r="BO10" s="659">
        <v>2</v>
      </c>
      <c r="BP10" s="659"/>
      <c r="BQ10" s="659"/>
      <c r="BR10" s="659"/>
      <c r="BS10" s="660" t="s">
        <v>131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232</v>
      </c>
      <c r="DE10" s="622"/>
      <c r="DF10" s="622"/>
      <c r="DG10" s="622"/>
      <c r="DH10" s="622"/>
      <c r="DI10" s="622"/>
      <c r="DJ10" s="622"/>
      <c r="DK10" s="622"/>
      <c r="DL10" s="622"/>
      <c r="DM10" s="622"/>
      <c r="DN10" s="622"/>
      <c r="DO10" s="622"/>
      <c r="DP10" s="623"/>
      <c r="DQ10" s="627" t="s">
        <v>232</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343680</v>
      </c>
      <c r="S11" s="622"/>
      <c r="T11" s="622"/>
      <c r="U11" s="622"/>
      <c r="V11" s="622"/>
      <c r="W11" s="622"/>
      <c r="X11" s="622"/>
      <c r="Y11" s="623"/>
      <c r="Z11" s="624">
        <v>4.5999999999999996</v>
      </c>
      <c r="AA11" s="625"/>
      <c r="AB11" s="625"/>
      <c r="AC11" s="626"/>
      <c r="AD11" s="627">
        <v>343680</v>
      </c>
      <c r="AE11" s="622"/>
      <c r="AF11" s="622"/>
      <c r="AG11" s="622"/>
      <c r="AH11" s="622"/>
      <c r="AI11" s="622"/>
      <c r="AJ11" s="622"/>
      <c r="AK11" s="623"/>
      <c r="AL11" s="624">
        <v>8.1999999999999993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78761</v>
      </c>
      <c r="BH11" s="622"/>
      <c r="BI11" s="622"/>
      <c r="BJ11" s="622"/>
      <c r="BK11" s="622"/>
      <c r="BL11" s="622"/>
      <c r="BM11" s="622"/>
      <c r="BN11" s="623"/>
      <c r="BO11" s="659">
        <v>3.6</v>
      </c>
      <c r="BP11" s="659"/>
      <c r="BQ11" s="659"/>
      <c r="BR11" s="659"/>
      <c r="BS11" s="660" t="s">
        <v>232</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236680</v>
      </c>
      <c r="CS11" s="622"/>
      <c r="CT11" s="622"/>
      <c r="CU11" s="622"/>
      <c r="CV11" s="622"/>
      <c r="CW11" s="622"/>
      <c r="CX11" s="622"/>
      <c r="CY11" s="623"/>
      <c r="CZ11" s="659">
        <v>3.4</v>
      </c>
      <c r="DA11" s="659"/>
      <c r="DB11" s="659"/>
      <c r="DC11" s="659"/>
      <c r="DD11" s="627">
        <v>62928</v>
      </c>
      <c r="DE11" s="622"/>
      <c r="DF11" s="622"/>
      <c r="DG11" s="622"/>
      <c r="DH11" s="622"/>
      <c r="DI11" s="622"/>
      <c r="DJ11" s="622"/>
      <c r="DK11" s="622"/>
      <c r="DL11" s="622"/>
      <c r="DM11" s="622"/>
      <c r="DN11" s="622"/>
      <c r="DO11" s="622"/>
      <c r="DP11" s="623"/>
      <c r="DQ11" s="627">
        <v>109306</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232</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1180118</v>
      </c>
      <c r="BH12" s="622"/>
      <c r="BI12" s="622"/>
      <c r="BJ12" s="622"/>
      <c r="BK12" s="622"/>
      <c r="BL12" s="622"/>
      <c r="BM12" s="622"/>
      <c r="BN12" s="623"/>
      <c r="BO12" s="659">
        <v>54.4</v>
      </c>
      <c r="BP12" s="659"/>
      <c r="BQ12" s="659"/>
      <c r="BR12" s="659"/>
      <c r="BS12" s="660" t="s">
        <v>131</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32417</v>
      </c>
      <c r="CS12" s="622"/>
      <c r="CT12" s="622"/>
      <c r="CU12" s="622"/>
      <c r="CV12" s="622"/>
      <c r="CW12" s="622"/>
      <c r="CX12" s="622"/>
      <c r="CY12" s="623"/>
      <c r="CZ12" s="659">
        <v>0.5</v>
      </c>
      <c r="DA12" s="659"/>
      <c r="DB12" s="659"/>
      <c r="DC12" s="659"/>
      <c r="DD12" s="627" t="s">
        <v>131</v>
      </c>
      <c r="DE12" s="622"/>
      <c r="DF12" s="622"/>
      <c r="DG12" s="622"/>
      <c r="DH12" s="622"/>
      <c r="DI12" s="622"/>
      <c r="DJ12" s="622"/>
      <c r="DK12" s="622"/>
      <c r="DL12" s="622"/>
      <c r="DM12" s="622"/>
      <c r="DN12" s="622"/>
      <c r="DO12" s="622"/>
      <c r="DP12" s="623"/>
      <c r="DQ12" s="627">
        <v>31501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232</v>
      </c>
      <c r="AA13" s="659"/>
      <c r="AB13" s="659"/>
      <c r="AC13" s="659"/>
      <c r="AD13" s="660" t="s">
        <v>131</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1180118</v>
      </c>
      <c r="BH13" s="622"/>
      <c r="BI13" s="622"/>
      <c r="BJ13" s="622"/>
      <c r="BK13" s="622"/>
      <c r="BL13" s="622"/>
      <c r="BM13" s="622"/>
      <c r="BN13" s="623"/>
      <c r="BO13" s="659">
        <v>54.4</v>
      </c>
      <c r="BP13" s="659"/>
      <c r="BQ13" s="659"/>
      <c r="BR13" s="659"/>
      <c r="BS13" s="660" t="s">
        <v>131</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1031653</v>
      </c>
      <c r="CS13" s="622"/>
      <c r="CT13" s="622"/>
      <c r="CU13" s="622"/>
      <c r="CV13" s="622"/>
      <c r="CW13" s="622"/>
      <c r="CX13" s="622"/>
      <c r="CY13" s="623"/>
      <c r="CZ13" s="659">
        <v>14.9</v>
      </c>
      <c r="DA13" s="659"/>
      <c r="DB13" s="659"/>
      <c r="DC13" s="659"/>
      <c r="DD13" s="627">
        <v>485875</v>
      </c>
      <c r="DE13" s="622"/>
      <c r="DF13" s="622"/>
      <c r="DG13" s="622"/>
      <c r="DH13" s="622"/>
      <c r="DI13" s="622"/>
      <c r="DJ13" s="622"/>
      <c r="DK13" s="622"/>
      <c r="DL13" s="622"/>
      <c r="DM13" s="622"/>
      <c r="DN13" s="622"/>
      <c r="DO13" s="622"/>
      <c r="DP13" s="623"/>
      <c r="DQ13" s="627">
        <v>632399</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55073</v>
      </c>
      <c r="BH14" s="622"/>
      <c r="BI14" s="622"/>
      <c r="BJ14" s="622"/>
      <c r="BK14" s="622"/>
      <c r="BL14" s="622"/>
      <c r="BM14" s="622"/>
      <c r="BN14" s="623"/>
      <c r="BO14" s="659">
        <v>2.5</v>
      </c>
      <c r="BP14" s="659"/>
      <c r="BQ14" s="659"/>
      <c r="BR14" s="659"/>
      <c r="BS14" s="660" t="s">
        <v>131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321570</v>
      </c>
      <c r="CS14" s="622"/>
      <c r="CT14" s="622"/>
      <c r="CU14" s="622"/>
      <c r="CV14" s="622"/>
      <c r="CW14" s="622"/>
      <c r="CX14" s="622"/>
      <c r="CY14" s="623"/>
      <c r="CZ14" s="659">
        <v>4.5999999999999996</v>
      </c>
      <c r="DA14" s="659"/>
      <c r="DB14" s="659"/>
      <c r="DC14" s="659"/>
      <c r="DD14" s="627">
        <v>36252</v>
      </c>
      <c r="DE14" s="622"/>
      <c r="DF14" s="622"/>
      <c r="DG14" s="622"/>
      <c r="DH14" s="622"/>
      <c r="DI14" s="622"/>
      <c r="DJ14" s="622"/>
      <c r="DK14" s="622"/>
      <c r="DL14" s="622"/>
      <c r="DM14" s="622"/>
      <c r="DN14" s="622"/>
      <c r="DO14" s="622"/>
      <c r="DP14" s="623"/>
      <c r="DQ14" s="627">
        <v>229220</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131</v>
      </c>
      <c r="AA15" s="659"/>
      <c r="AB15" s="659"/>
      <c r="AC15" s="659"/>
      <c r="AD15" s="660" t="s">
        <v>232</v>
      </c>
      <c r="AE15" s="660"/>
      <c r="AF15" s="660"/>
      <c r="AG15" s="660"/>
      <c r="AH15" s="660"/>
      <c r="AI15" s="660"/>
      <c r="AJ15" s="660"/>
      <c r="AK15" s="660"/>
      <c r="AL15" s="624" t="s">
        <v>232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97966</v>
      </c>
      <c r="BH15" s="622"/>
      <c r="BI15" s="622"/>
      <c r="BJ15" s="622"/>
      <c r="BK15" s="622"/>
      <c r="BL15" s="622"/>
      <c r="BM15" s="622"/>
      <c r="BN15" s="623"/>
      <c r="BO15" s="659">
        <v>4.5</v>
      </c>
      <c r="BP15" s="659"/>
      <c r="BQ15" s="659"/>
      <c r="BR15" s="659"/>
      <c r="BS15" s="660" t="s">
        <v>232</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767462</v>
      </c>
      <c r="CS15" s="622"/>
      <c r="CT15" s="622"/>
      <c r="CU15" s="622"/>
      <c r="CV15" s="622"/>
      <c r="CW15" s="622"/>
      <c r="CX15" s="622"/>
      <c r="CY15" s="623"/>
      <c r="CZ15" s="659">
        <v>11.1</v>
      </c>
      <c r="DA15" s="659"/>
      <c r="DB15" s="659"/>
      <c r="DC15" s="659"/>
      <c r="DD15" s="627">
        <v>83245</v>
      </c>
      <c r="DE15" s="622"/>
      <c r="DF15" s="622"/>
      <c r="DG15" s="622"/>
      <c r="DH15" s="622"/>
      <c r="DI15" s="622"/>
      <c r="DJ15" s="622"/>
      <c r="DK15" s="622"/>
      <c r="DL15" s="622"/>
      <c r="DM15" s="622"/>
      <c r="DN15" s="622"/>
      <c r="DO15" s="622"/>
      <c r="DP15" s="623"/>
      <c r="DQ15" s="627">
        <v>583343</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9773</v>
      </c>
      <c r="S16" s="622"/>
      <c r="T16" s="622"/>
      <c r="U16" s="622"/>
      <c r="V16" s="622"/>
      <c r="W16" s="622"/>
      <c r="X16" s="622"/>
      <c r="Y16" s="623"/>
      <c r="Z16" s="659">
        <v>0.1</v>
      </c>
      <c r="AA16" s="659"/>
      <c r="AB16" s="659"/>
      <c r="AC16" s="659"/>
      <c r="AD16" s="660">
        <v>9773</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232</v>
      </c>
      <c r="BP16" s="659"/>
      <c r="BQ16" s="659"/>
      <c r="BR16" s="659"/>
      <c r="BS16" s="660" t="s">
        <v>131</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232</v>
      </c>
      <c r="CS16" s="622"/>
      <c r="CT16" s="622"/>
      <c r="CU16" s="622"/>
      <c r="CV16" s="622"/>
      <c r="CW16" s="622"/>
      <c r="CX16" s="622"/>
      <c r="CY16" s="623"/>
      <c r="CZ16" s="659" t="s">
        <v>131</v>
      </c>
      <c r="DA16" s="659"/>
      <c r="DB16" s="659"/>
      <c r="DC16" s="659"/>
      <c r="DD16" s="627" t="s">
        <v>232</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25164</v>
      </c>
      <c r="S17" s="622"/>
      <c r="T17" s="622"/>
      <c r="U17" s="622"/>
      <c r="V17" s="622"/>
      <c r="W17" s="622"/>
      <c r="X17" s="622"/>
      <c r="Y17" s="623"/>
      <c r="Z17" s="659">
        <v>0.3</v>
      </c>
      <c r="AA17" s="659"/>
      <c r="AB17" s="659"/>
      <c r="AC17" s="659"/>
      <c r="AD17" s="660">
        <v>25164</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232</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663750</v>
      </c>
      <c r="CS17" s="622"/>
      <c r="CT17" s="622"/>
      <c r="CU17" s="622"/>
      <c r="CV17" s="622"/>
      <c r="CW17" s="622"/>
      <c r="CX17" s="622"/>
      <c r="CY17" s="623"/>
      <c r="CZ17" s="659">
        <v>9.6</v>
      </c>
      <c r="DA17" s="659"/>
      <c r="DB17" s="659"/>
      <c r="DC17" s="659"/>
      <c r="DD17" s="627" t="s">
        <v>232</v>
      </c>
      <c r="DE17" s="622"/>
      <c r="DF17" s="622"/>
      <c r="DG17" s="622"/>
      <c r="DH17" s="622"/>
      <c r="DI17" s="622"/>
      <c r="DJ17" s="622"/>
      <c r="DK17" s="622"/>
      <c r="DL17" s="622"/>
      <c r="DM17" s="622"/>
      <c r="DN17" s="622"/>
      <c r="DO17" s="622"/>
      <c r="DP17" s="623"/>
      <c r="DQ17" s="627">
        <v>643174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15548</v>
      </c>
      <c r="S18" s="622"/>
      <c r="T18" s="622"/>
      <c r="U18" s="622"/>
      <c r="V18" s="622"/>
      <c r="W18" s="622"/>
      <c r="X18" s="622"/>
      <c r="Y18" s="623"/>
      <c r="Z18" s="659">
        <v>0.2</v>
      </c>
      <c r="AA18" s="659"/>
      <c r="AB18" s="659"/>
      <c r="AC18" s="659"/>
      <c r="AD18" s="660">
        <v>15548</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232</v>
      </c>
      <c r="BP18" s="659"/>
      <c r="BQ18" s="659"/>
      <c r="BR18" s="659"/>
      <c r="BS18" s="660" t="s">
        <v>232</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232</v>
      </c>
      <c r="DA18" s="659"/>
      <c r="DB18" s="659"/>
      <c r="DC18" s="659"/>
      <c r="DD18" s="627" t="s">
        <v>232</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15336</v>
      </c>
      <c r="S19" s="622"/>
      <c r="T19" s="622"/>
      <c r="U19" s="622"/>
      <c r="V19" s="622"/>
      <c r="W19" s="622"/>
      <c r="X19" s="622"/>
      <c r="Y19" s="623"/>
      <c r="Z19" s="659">
        <v>0.2</v>
      </c>
      <c r="AA19" s="659"/>
      <c r="AB19" s="659"/>
      <c r="AC19" s="659"/>
      <c r="AD19" s="660">
        <v>15336</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59" t="s">
        <v>232</v>
      </c>
      <c r="BP19" s="659"/>
      <c r="BQ19" s="659"/>
      <c r="BR19" s="659"/>
      <c r="BS19" s="660" t="s">
        <v>232</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232</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212</v>
      </c>
      <c r="S20" s="622"/>
      <c r="T20" s="622"/>
      <c r="U20" s="622"/>
      <c r="V20" s="622"/>
      <c r="W20" s="622"/>
      <c r="X20" s="622"/>
      <c r="Y20" s="623"/>
      <c r="Z20" s="659">
        <v>0</v>
      </c>
      <c r="AA20" s="659"/>
      <c r="AB20" s="659"/>
      <c r="AC20" s="659"/>
      <c r="AD20" s="660">
        <v>212</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59" t="s">
        <v>280</v>
      </c>
      <c r="BP20" s="659"/>
      <c r="BQ20" s="659"/>
      <c r="BR20" s="659"/>
      <c r="BS20" s="660" t="s">
        <v>232</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6919484</v>
      </c>
      <c r="CS20" s="622"/>
      <c r="CT20" s="622"/>
      <c r="CU20" s="622"/>
      <c r="CV20" s="622"/>
      <c r="CW20" s="622"/>
      <c r="CX20" s="622"/>
      <c r="CY20" s="623"/>
      <c r="CZ20" s="659">
        <v>100</v>
      </c>
      <c r="DA20" s="659"/>
      <c r="DB20" s="659"/>
      <c r="DC20" s="659"/>
      <c r="DD20" s="627">
        <v>932685</v>
      </c>
      <c r="DE20" s="622"/>
      <c r="DF20" s="622"/>
      <c r="DG20" s="622"/>
      <c r="DH20" s="622"/>
      <c r="DI20" s="622"/>
      <c r="DJ20" s="622"/>
      <c r="DK20" s="622"/>
      <c r="DL20" s="622"/>
      <c r="DM20" s="622"/>
      <c r="DN20" s="622"/>
      <c r="DO20" s="622"/>
      <c r="DP20" s="623"/>
      <c r="DQ20" s="627">
        <v>4734045</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1608274</v>
      </c>
      <c r="S21" s="622"/>
      <c r="T21" s="622"/>
      <c r="U21" s="622"/>
      <c r="V21" s="622"/>
      <c r="W21" s="622"/>
      <c r="X21" s="622"/>
      <c r="Y21" s="623"/>
      <c r="Z21" s="659">
        <v>21.6</v>
      </c>
      <c r="AA21" s="659"/>
      <c r="AB21" s="659"/>
      <c r="AC21" s="659"/>
      <c r="AD21" s="660">
        <v>1516934</v>
      </c>
      <c r="AE21" s="660"/>
      <c r="AF21" s="660"/>
      <c r="AG21" s="660"/>
      <c r="AH21" s="660"/>
      <c r="AI21" s="660"/>
      <c r="AJ21" s="660"/>
      <c r="AK21" s="660"/>
      <c r="AL21" s="624">
        <v>36.1</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232</v>
      </c>
      <c r="BH21" s="622"/>
      <c r="BI21" s="622"/>
      <c r="BJ21" s="622"/>
      <c r="BK21" s="622"/>
      <c r="BL21" s="622"/>
      <c r="BM21" s="622"/>
      <c r="BN21" s="623"/>
      <c r="BO21" s="659" t="s">
        <v>131</v>
      </c>
      <c r="BP21" s="659"/>
      <c r="BQ21" s="659"/>
      <c r="BR21" s="659"/>
      <c r="BS21" s="660" t="s">
        <v>232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1516934</v>
      </c>
      <c r="S22" s="622"/>
      <c r="T22" s="622"/>
      <c r="U22" s="622"/>
      <c r="V22" s="622"/>
      <c r="W22" s="622"/>
      <c r="X22" s="622"/>
      <c r="Y22" s="623"/>
      <c r="Z22" s="659">
        <v>20.399999999999999</v>
      </c>
      <c r="AA22" s="659"/>
      <c r="AB22" s="659"/>
      <c r="AC22" s="659"/>
      <c r="AD22" s="660">
        <v>1516934</v>
      </c>
      <c r="AE22" s="660"/>
      <c r="AF22" s="660"/>
      <c r="AG22" s="660"/>
      <c r="AH22" s="660"/>
      <c r="AI22" s="660"/>
      <c r="AJ22" s="660"/>
      <c r="AK22" s="660"/>
      <c r="AL22" s="624">
        <v>36.1</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91340</v>
      </c>
      <c r="S23" s="622"/>
      <c r="T23" s="622"/>
      <c r="U23" s="622"/>
      <c r="V23" s="622"/>
      <c r="W23" s="622"/>
      <c r="X23" s="622"/>
      <c r="Y23" s="623"/>
      <c r="Z23" s="659">
        <v>1.2</v>
      </c>
      <c r="AA23" s="659"/>
      <c r="AB23" s="659"/>
      <c r="AC23" s="659"/>
      <c r="AD23" s="660" t="s">
        <v>232</v>
      </c>
      <c r="AE23" s="660"/>
      <c r="AF23" s="660"/>
      <c r="AG23" s="660"/>
      <c r="AH23" s="660"/>
      <c r="AI23" s="660"/>
      <c r="AJ23" s="660"/>
      <c r="AK23" s="660"/>
      <c r="AL23" s="624" t="s">
        <v>131</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232</v>
      </c>
      <c r="BH23" s="622"/>
      <c r="BI23" s="622"/>
      <c r="BJ23" s="622"/>
      <c r="BK23" s="622"/>
      <c r="BL23" s="622"/>
      <c r="BM23" s="622"/>
      <c r="BN23" s="623"/>
      <c r="BO23" s="659" t="s">
        <v>232</v>
      </c>
      <c r="BP23" s="659"/>
      <c r="BQ23" s="659"/>
      <c r="BR23" s="659"/>
      <c r="BS23" s="660" t="s">
        <v>232</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131</v>
      </c>
      <c r="AA24" s="659"/>
      <c r="AB24" s="659"/>
      <c r="AC24" s="659"/>
      <c r="AD24" s="660" t="s">
        <v>232</v>
      </c>
      <c r="AE24" s="660"/>
      <c r="AF24" s="660"/>
      <c r="AG24" s="660"/>
      <c r="AH24" s="660"/>
      <c r="AI24" s="660"/>
      <c r="AJ24" s="660"/>
      <c r="AK24" s="660"/>
      <c r="AL24" s="624" t="s">
        <v>232</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232</v>
      </c>
      <c r="BH24" s="622"/>
      <c r="BI24" s="622"/>
      <c r="BJ24" s="622"/>
      <c r="BK24" s="622"/>
      <c r="BL24" s="622"/>
      <c r="BM24" s="622"/>
      <c r="BN24" s="623"/>
      <c r="BO24" s="659" t="s">
        <v>232</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2669381</v>
      </c>
      <c r="CS24" s="677"/>
      <c r="CT24" s="677"/>
      <c r="CU24" s="677"/>
      <c r="CV24" s="677"/>
      <c r="CW24" s="677"/>
      <c r="CX24" s="677"/>
      <c r="CY24" s="702"/>
      <c r="CZ24" s="703">
        <v>38.6</v>
      </c>
      <c r="DA24" s="685"/>
      <c r="DB24" s="685"/>
      <c r="DC24" s="705"/>
      <c r="DD24" s="701">
        <v>1961896</v>
      </c>
      <c r="DE24" s="677"/>
      <c r="DF24" s="677"/>
      <c r="DG24" s="677"/>
      <c r="DH24" s="677"/>
      <c r="DI24" s="677"/>
      <c r="DJ24" s="677"/>
      <c r="DK24" s="702"/>
      <c r="DL24" s="701">
        <v>1947464</v>
      </c>
      <c r="DM24" s="677"/>
      <c r="DN24" s="677"/>
      <c r="DO24" s="677"/>
      <c r="DP24" s="677"/>
      <c r="DQ24" s="677"/>
      <c r="DR24" s="677"/>
      <c r="DS24" s="677"/>
      <c r="DT24" s="677"/>
      <c r="DU24" s="677"/>
      <c r="DV24" s="702"/>
      <c r="DW24" s="703">
        <v>45.4</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4279412</v>
      </c>
      <c r="S25" s="622"/>
      <c r="T25" s="622"/>
      <c r="U25" s="622"/>
      <c r="V25" s="622"/>
      <c r="W25" s="622"/>
      <c r="X25" s="622"/>
      <c r="Y25" s="623"/>
      <c r="Z25" s="659">
        <v>57.6</v>
      </c>
      <c r="AA25" s="659"/>
      <c r="AB25" s="659"/>
      <c r="AC25" s="659"/>
      <c r="AD25" s="660">
        <v>4188072</v>
      </c>
      <c r="AE25" s="660"/>
      <c r="AF25" s="660"/>
      <c r="AG25" s="660"/>
      <c r="AH25" s="660"/>
      <c r="AI25" s="660"/>
      <c r="AJ25" s="660"/>
      <c r="AK25" s="660"/>
      <c r="AL25" s="624">
        <v>99.7</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232</v>
      </c>
      <c r="BH25" s="622"/>
      <c r="BI25" s="622"/>
      <c r="BJ25" s="622"/>
      <c r="BK25" s="622"/>
      <c r="BL25" s="622"/>
      <c r="BM25" s="622"/>
      <c r="BN25" s="623"/>
      <c r="BO25" s="659" t="s">
        <v>232</v>
      </c>
      <c r="BP25" s="659"/>
      <c r="BQ25" s="659"/>
      <c r="BR25" s="659"/>
      <c r="BS25" s="660" t="s">
        <v>131</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1264098</v>
      </c>
      <c r="CS25" s="634"/>
      <c r="CT25" s="634"/>
      <c r="CU25" s="634"/>
      <c r="CV25" s="634"/>
      <c r="CW25" s="634"/>
      <c r="CX25" s="634"/>
      <c r="CY25" s="635"/>
      <c r="CZ25" s="624">
        <v>18.3</v>
      </c>
      <c r="DA25" s="636"/>
      <c r="DB25" s="636"/>
      <c r="DC25" s="637"/>
      <c r="DD25" s="627">
        <v>1078296</v>
      </c>
      <c r="DE25" s="634"/>
      <c r="DF25" s="634"/>
      <c r="DG25" s="634"/>
      <c r="DH25" s="634"/>
      <c r="DI25" s="634"/>
      <c r="DJ25" s="634"/>
      <c r="DK25" s="635"/>
      <c r="DL25" s="627">
        <v>1064797</v>
      </c>
      <c r="DM25" s="634"/>
      <c r="DN25" s="634"/>
      <c r="DO25" s="634"/>
      <c r="DP25" s="634"/>
      <c r="DQ25" s="634"/>
      <c r="DR25" s="634"/>
      <c r="DS25" s="634"/>
      <c r="DT25" s="634"/>
      <c r="DU25" s="634"/>
      <c r="DV25" s="635"/>
      <c r="DW25" s="624">
        <v>24.8</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1415</v>
      </c>
      <c r="S26" s="622"/>
      <c r="T26" s="622"/>
      <c r="U26" s="622"/>
      <c r="V26" s="622"/>
      <c r="W26" s="622"/>
      <c r="X26" s="622"/>
      <c r="Y26" s="623"/>
      <c r="Z26" s="659">
        <v>0</v>
      </c>
      <c r="AA26" s="659"/>
      <c r="AB26" s="659"/>
      <c r="AC26" s="659"/>
      <c r="AD26" s="660">
        <v>1415</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232</v>
      </c>
      <c r="BP26" s="659"/>
      <c r="BQ26" s="659"/>
      <c r="BR26" s="659"/>
      <c r="BS26" s="660" t="s">
        <v>131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665432</v>
      </c>
      <c r="CS26" s="622"/>
      <c r="CT26" s="622"/>
      <c r="CU26" s="622"/>
      <c r="CV26" s="622"/>
      <c r="CW26" s="622"/>
      <c r="CX26" s="622"/>
      <c r="CY26" s="623"/>
      <c r="CZ26" s="624">
        <v>9.6</v>
      </c>
      <c r="DA26" s="636"/>
      <c r="DB26" s="636"/>
      <c r="DC26" s="637"/>
      <c r="DD26" s="627">
        <v>577116</v>
      </c>
      <c r="DE26" s="622"/>
      <c r="DF26" s="622"/>
      <c r="DG26" s="622"/>
      <c r="DH26" s="622"/>
      <c r="DI26" s="622"/>
      <c r="DJ26" s="622"/>
      <c r="DK26" s="623"/>
      <c r="DL26" s="627" t="s">
        <v>280</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172853</v>
      </c>
      <c r="S27" s="622"/>
      <c r="T27" s="622"/>
      <c r="U27" s="622"/>
      <c r="V27" s="622"/>
      <c r="W27" s="622"/>
      <c r="X27" s="622"/>
      <c r="Y27" s="623"/>
      <c r="Z27" s="659">
        <v>2.2999999999999998</v>
      </c>
      <c r="AA27" s="659"/>
      <c r="AB27" s="659"/>
      <c r="AC27" s="659"/>
      <c r="AD27" s="660" t="s">
        <v>232</v>
      </c>
      <c r="AE27" s="660"/>
      <c r="AF27" s="660"/>
      <c r="AG27" s="660"/>
      <c r="AH27" s="660"/>
      <c r="AI27" s="660"/>
      <c r="AJ27" s="660"/>
      <c r="AK27" s="660"/>
      <c r="AL27" s="624" t="s">
        <v>232</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2171272</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741533</v>
      </c>
      <c r="CS27" s="634"/>
      <c r="CT27" s="634"/>
      <c r="CU27" s="634"/>
      <c r="CV27" s="634"/>
      <c r="CW27" s="634"/>
      <c r="CX27" s="634"/>
      <c r="CY27" s="635"/>
      <c r="CZ27" s="624">
        <v>10.7</v>
      </c>
      <c r="DA27" s="636"/>
      <c r="DB27" s="636"/>
      <c r="DC27" s="637"/>
      <c r="DD27" s="627">
        <v>240426</v>
      </c>
      <c r="DE27" s="634"/>
      <c r="DF27" s="634"/>
      <c r="DG27" s="634"/>
      <c r="DH27" s="634"/>
      <c r="DI27" s="634"/>
      <c r="DJ27" s="634"/>
      <c r="DK27" s="635"/>
      <c r="DL27" s="627">
        <v>239493</v>
      </c>
      <c r="DM27" s="634"/>
      <c r="DN27" s="634"/>
      <c r="DO27" s="634"/>
      <c r="DP27" s="634"/>
      <c r="DQ27" s="634"/>
      <c r="DR27" s="634"/>
      <c r="DS27" s="634"/>
      <c r="DT27" s="634"/>
      <c r="DU27" s="634"/>
      <c r="DV27" s="635"/>
      <c r="DW27" s="624">
        <v>5.6</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69216</v>
      </c>
      <c r="S28" s="622"/>
      <c r="T28" s="622"/>
      <c r="U28" s="622"/>
      <c r="V28" s="622"/>
      <c r="W28" s="622"/>
      <c r="X28" s="622"/>
      <c r="Y28" s="623"/>
      <c r="Z28" s="659">
        <v>0.9</v>
      </c>
      <c r="AA28" s="659"/>
      <c r="AB28" s="659"/>
      <c r="AC28" s="659"/>
      <c r="AD28" s="660">
        <v>11953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663750</v>
      </c>
      <c r="CS28" s="622"/>
      <c r="CT28" s="622"/>
      <c r="CU28" s="622"/>
      <c r="CV28" s="622"/>
      <c r="CW28" s="622"/>
      <c r="CX28" s="622"/>
      <c r="CY28" s="623"/>
      <c r="CZ28" s="624">
        <v>9.6</v>
      </c>
      <c r="DA28" s="636"/>
      <c r="DB28" s="636"/>
      <c r="DC28" s="637"/>
      <c r="DD28" s="627">
        <v>643174</v>
      </c>
      <c r="DE28" s="622"/>
      <c r="DF28" s="622"/>
      <c r="DG28" s="622"/>
      <c r="DH28" s="622"/>
      <c r="DI28" s="622"/>
      <c r="DJ28" s="622"/>
      <c r="DK28" s="623"/>
      <c r="DL28" s="627">
        <v>643174</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24063</v>
      </c>
      <c r="S29" s="622"/>
      <c r="T29" s="622"/>
      <c r="U29" s="622"/>
      <c r="V29" s="622"/>
      <c r="W29" s="622"/>
      <c r="X29" s="622"/>
      <c r="Y29" s="623"/>
      <c r="Z29" s="659">
        <v>0.3</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663750</v>
      </c>
      <c r="CS29" s="634"/>
      <c r="CT29" s="634"/>
      <c r="CU29" s="634"/>
      <c r="CV29" s="634"/>
      <c r="CW29" s="634"/>
      <c r="CX29" s="634"/>
      <c r="CY29" s="635"/>
      <c r="CZ29" s="624">
        <v>9.6</v>
      </c>
      <c r="DA29" s="636"/>
      <c r="DB29" s="636"/>
      <c r="DC29" s="637"/>
      <c r="DD29" s="627">
        <v>643174</v>
      </c>
      <c r="DE29" s="634"/>
      <c r="DF29" s="634"/>
      <c r="DG29" s="634"/>
      <c r="DH29" s="634"/>
      <c r="DI29" s="634"/>
      <c r="DJ29" s="634"/>
      <c r="DK29" s="635"/>
      <c r="DL29" s="627">
        <v>643174</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1049979</v>
      </c>
      <c r="S30" s="622"/>
      <c r="T30" s="622"/>
      <c r="U30" s="622"/>
      <c r="V30" s="622"/>
      <c r="W30" s="622"/>
      <c r="X30" s="622"/>
      <c r="Y30" s="623"/>
      <c r="Z30" s="659">
        <v>14.1</v>
      </c>
      <c r="AA30" s="659"/>
      <c r="AB30" s="659"/>
      <c r="AC30" s="659"/>
      <c r="AD30" s="660" t="s">
        <v>131</v>
      </c>
      <c r="AE30" s="660"/>
      <c r="AF30" s="660"/>
      <c r="AG30" s="660"/>
      <c r="AH30" s="660"/>
      <c r="AI30" s="660"/>
      <c r="AJ30" s="660"/>
      <c r="AK30" s="660"/>
      <c r="AL30" s="624" t="s">
        <v>232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647345</v>
      </c>
      <c r="CS30" s="622"/>
      <c r="CT30" s="622"/>
      <c r="CU30" s="622"/>
      <c r="CV30" s="622"/>
      <c r="CW30" s="622"/>
      <c r="CX30" s="622"/>
      <c r="CY30" s="623"/>
      <c r="CZ30" s="624">
        <v>9.4</v>
      </c>
      <c r="DA30" s="636"/>
      <c r="DB30" s="636"/>
      <c r="DC30" s="637"/>
      <c r="DD30" s="627">
        <v>627187</v>
      </c>
      <c r="DE30" s="622"/>
      <c r="DF30" s="622"/>
      <c r="DG30" s="622"/>
      <c r="DH30" s="622"/>
      <c r="DI30" s="622"/>
      <c r="DJ30" s="622"/>
      <c r="DK30" s="623"/>
      <c r="DL30" s="627">
        <v>627187</v>
      </c>
      <c r="DM30" s="622"/>
      <c r="DN30" s="622"/>
      <c r="DO30" s="622"/>
      <c r="DP30" s="622"/>
      <c r="DQ30" s="622"/>
      <c r="DR30" s="622"/>
      <c r="DS30" s="622"/>
      <c r="DT30" s="622"/>
      <c r="DU30" s="622"/>
      <c r="DV30" s="623"/>
      <c r="DW30" s="624">
        <v>14.6</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1" t="s">
        <v>316</v>
      </c>
      <c r="AQ31" s="692"/>
      <c r="AR31" s="692"/>
      <c r="AS31" s="692"/>
      <c r="AT31" s="693" t="s">
        <v>317</v>
      </c>
      <c r="AU31" s="218"/>
      <c r="AV31" s="218"/>
      <c r="AW31" s="218"/>
      <c r="AX31" s="679" t="s">
        <v>191</v>
      </c>
      <c r="AY31" s="680"/>
      <c r="AZ31" s="680"/>
      <c r="BA31" s="680"/>
      <c r="BB31" s="680"/>
      <c r="BC31" s="680"/>
      <c r="BD31" s="680"/>
      <c r="BE31" s="680"/>
      <c r="BF31" s="681"/>
      <c r="BG31" s="683">
        <v>98.9</v>
      </c>
      <c r="BH31" s="684"/>
      <c r="BI31" s="684"/>
      <c r="BJ31" s="684"/>
      <c r="BK31" s="684"/>
      <c r="BL31" s="684"/>
      <c r="BM31" s="685">
        <v>96.4</v>
      </c>
      <c r="BN31" s="684"/>
      <c r="BO31" s="684"/>
      <c r="BP31" s="684"/>
      <c r="BQ31" s="686"/>
      <c r="BR31" s="683">
        <v>99</v>
      </c>
      <c r="BS31" s="684"/>
      <c r="BT31" s="684"/>
      <c r="BU31" s="684"/>
      <c r="BV31" s="684"/>
      <c r="BW31" s="684"/>
      <c r="BX31" s="685">
        <v>96.4</v>
      </c>
      <c r="BY31" s="684"/>
      <c r="BZ31" s="684"/>
      <c r="CA31" s="684"/>
      <c r="CB31" s="686"/>
      <c r="CD31" s="642"/>
      <c r="CE31" s="643"/>
      <c r="CF31" s="618" t="s">
        <v>318</v>
      </c>
      <c r="CG31" s="619"/>
      <c r="CH31" s="619"/>
      <c r="CI31" s="619"/>
      <c r="CJ31" s="619"/>
      <c r="CK31" s="619"/>
      <c r="CL31" s="619"/>
      <c r="CM31" s="619"/>
      <c r="CN31" s="619"/>
      <c r="CO31" s="619"/>
      <c r="CP31" s="619"/>
      <c r="CQ31" s="620"/>
      <c r="CR31" s="621">
        <v>16405</v>
      </c>
      <c r="CS31" s="634"/>
      <c r="CT31" s="634"/>
      <c r="CU31" s="634"/>
      <c r="CV31" s="634"/>
      <c r="CW31" s="634"/>
      <c r="CX31" s="634"/>
      <c r="CY31" s="635"/>
      <c r="CZ31" s="624">
        <v>0.2</v>
      </c>
      <c r="DA31" s="636"/>
      <c r="DB31" s="636"/>
      <c r="DC31" s="637"/>
      <c r="DD31" s="627">
        <v>15987</v>
      </c>
      <c r="DE31" s="634"/>
      <c r="DF31" s="634"/>
      <c r="DG31" s="634"/>
      <c r="DH31" s="634"/>
      <c r="DI31" s="634"/>
      <c r="DJ31" s="634"/>
      <c r="DK31" s="635"/>
      <c r="DL31" s="627">
        <v>15987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423245</v>
      </c>
      <c r="S32" s="622"/>
      <c r="T32" s="622"/>
      <c r="U32" s="622"/>
      <c r="V32" s="622"/>
      <c r="W32" s="622"/>
      <c r="X32" s="622"/>
      <c r="Y32" s="623"/>
      <c r="Z32" s="659">
        <v>5.7</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4"/>
      <c r="AU32" s="214" t="s">
        <v>320</v>
      </c>
      <c r="AX32" s="618" t="s">
        <v>321</v>
      </c>
      <c r="AY32" s="619"/>
      <c r="AZ32" s="619"/>
      <c r="BA32" s="619"/>
      <c r="BB32" s="619"/>
      <c r="BC32" s="619"/>
      <c r="BD32" s="619"/>
      <c r="BE32" s="619"/>
      <c r="BF32" s="620"/>
      <c r="BG32" s="687">
        <v>98.6</v>
      </c>
      <c r="BH32" s="634"/>
      <c r="BI32" s="634"/>
      <c r="BJ32" s="634"/>
      <c r="BK32" s="634"/>
      <c r="BL32" s="634"/>
      <c r="BM32" s="625">
        <v>96.2</v>
      </c>
      <c r="BN32" s="634"/>
      <c r="BO32" s="634"/>
      <c r="BP32" s="634"/>
      <c r="BQ32" s="657"/>
      <c r="BR32" s="687">
        <v>98.9</v>
      </c>
      <c r="BS32" s="634"/>
      <c r="BT32" s="634"/>
      <c r="BU32" s="634"/>
      <c r="BV32" s="634"/>
      <c r="BW32" s="634"/>
      <c r="BX32" s="625">
        <v>96.5</v>
      </c>
      <c r="BY32" s="634"/>
      <c r="BZ32" s="634"/>
      <c r="CA32" s="634"/>
      <c r="CB32" s="657"/>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232</v>
      </c>
      <c r="DE32" s="622"/>
      <c r="DF32" s="622"/>
      <c r="DG32" s="622"/>
      <c r="DH32" s="622"/>
      <c r="DI32" s="622"/>
      <c r="DJ32" s="622"/>
      <c r="DK32" s="623"/>
      <c r="DL32" s="627" t="s">
        <v>131</v>
      </c>
      <c r="DM32" s="622"/>
      <c r="DN32" s="622"/>
      <c r="DO32" s="622"/>
      <c r="DP32" s="622"/>
      <c r="DQ32" s="622"/>
      <c r="DR32" s="622"/>
      <c r="DS32" s="622"/>
      <c r="DT32" s="622"/>
      <c r="DU32" s="622"/>
      <c r="DV32" s="623"/>
      <c r="DW32" s="624" t="s">
        <v>232</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12756</v>
      </c>
      <c r="S33" s="622"/>
      <c r="T33" s="622"/>
      <c r="U33" s="622"/>
      <c r="V33" s="622"/>
      <c r="W33" s="622"/>
      <c r="X33" s="622"/>
      <c r="Y33" s="623"/>
      <c r="Z33" s="659">
        <v>0.2</v>
      </c>
      <c r="AA33" s="659"/>
      <c r="AB33" s="659"/>
      <c r="AC33" s="659"/>
      <c r="AD33" s="660" t="s">
        <v>232</v>
      </c>
      <c r="AE33" s="660"/>
      <c r="AF33" s="660"/>
      <c r="AG33" s="660"/>
      <c r="AH33" s="660"/>
      <c r="AI33" s="660"/>
      <c r="AJ33" s="660"/>
      <c r="AK33" s="660"/>
      <c r="AL33" s="624" t="s">
        <v>131</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99.1</v>
      </c>
      <c r="BH33" s="606"/>
      <c r="BI33" s="606"/>
      <c r="BJ33" s="606"/>
      <c r="BK33" s="606"/>
      <c r="BL33" s="606"/>
      <c r="BM33" s="652">
        <v>96.4</v>
      </c>
      <c r="BN33" s="606"/>
      <c r="BO33" s="606"/>
      <c r="BP33" s="606"/>
      <c r="BQ33" s="669"/>
      <c r="BR33" s="682">
        <v>99.1</v>
      </c>
      <c r="BS33" s="606"/>
      <c r="BT33" s="606"/>
      <c r="BU33" s="606"/>
      <c r="BV33" s="606"/>
      <c r="BW33" s="606"/>
      <c r="BX33" s="652">
        <v>96.2</v>
      </c>
      <c r="BY33" s="606"/>
      <c r="BZ33" s="606"/>
      <c r="CA33" s="606"/>
      <c r="CB33" s="669"/>
      <c r="CD33" s="618" t="s">
        <v>325</v>
      </c>
      <c r="CE33" s="619"/>
      <c r="CF33" s="619"/>
      <c r="CG33" s="619"/>
      <c r="CH33" s="619"/>
      <c r="CI33" s="619"/>
      <c r="CJ33" s="619"/>
      <c r="CK33" s="619"/>
      <c r="CL33" s="619"/>
      <c r="CM33" s="619"/>
      <c r="CN33" s="619"/>
      <c r="CO33" s="619"/>
      <c r="CP33" s="619"/>
      <c r="CQ33" s="620"/>
      <c r="CR33" s="621">
        <v>3317418</v>
      </c>
      <c r="CS33" s="634"/>
      <c r="CT33" s="634"/>
      <c r="CU33" s="634"/>
      <c r="CV33" s="634"/>
      <c r="CW33" s="634"/>
      <c r="CX33" s="634"/>
      <c r="CY33" s="635"/>
      <c r="CZ33" s="624">
        <v>47.9</v>
      </c>
      <c r="DA33" s="636"/>
      <c r="DB33" s="636"/>
      <c r="DC33" s="637"/>
      <c r="DD33" s="627">
        <v>2529837</v>
      </c>
      <c r="DE33" s="634"/>
      <c r="DF33" s="634"/>
      <c r="DG33" s="634"/>
      <c r="DH33" s="634"/>
      <c r="DI33" s="634"/>
      <c r="DJ33" s="634"/>
      <c r="DK33" s="635"/>
      <c r="DL33" s="627">
        <v>1713501</v>
      </c>
      <c r="DM33" s="634"/>
      <c r="DN33" s="634"/>
      <c r="DO33" s="634"/>
      <c r="DP33" s="634"/>
      <c r="DQ33" s="634"/>
      <c r="DR33" s="634"/>
      <c r="DS33" s="634"/>
      <c r="DT33" s="634"/>
      <c r="DU33" s="634"/>
      <c r="DV33" s="635"/>
      <c r="DW33" s="624">
        <v>40</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114490</v>
      </c>
      <c r="S34" s="622"/>
      <c r="T34" s="622"/>
      <c r="U34" s="622"/>
      <c r="V34" s="622"/>
      <c r="W34" s="622"/>
      <c r="X34" s="622"/>
      <c r="Y34" s="623"/>
      <c r="Z34" s="659">
        <v>1.5</v>
      </c>
      <c r="AA34" s="659"/>
      <c r="AB34" s="659"/>
      <c r="AC34" s="659"/>
      <c r="AD34" s="660" t="s">
        <v>131</v>
      </c>
      <c r="AE34" s="660"/>
      <c r="AF34" s="660"/>
      <c r="AG34" s="660"/>
      <c r="AH34" s="660"/>
      <c r="AI34" s="660"/>
      <c r="AJ34" s="660"/>
      <c r="AK34" s="660"/>
      <c r="AL34" s="624" t="s">
        <v>280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1265158</v>
      </c>
      <c r="CS34" s="622"/>
      <c r="CT34" s="622"/>
      <c r="CU34" s="622"/>
      <c r="CV34" s="622"/>
      <c r="CW34" s="622"/>
      <c r="CX34" s="622"/>
      <c r="CY34" s="623"/>
      <c r="CZ34" s="624">
        <v>18.3</v>
      </c>
      <c r="DA34" s="636"/>
      <c r="DB34" s="636"/>
      <c r="DC34" s="637"/>
      <c r="DD34" s="627">
        <v>886192</v>
      </c>
      <c r="DE34" s="622"/>
      <c r="DF34" s="622"/>
      <c r="DG34" s="622"/>
      <c r="DH34" s="622"/>
      <c r="DI34" s="622"/>
      <c r="DJ34" s="622"/>
      <c r="DK34" s="623"/>
      <c r="DL34" s="627">
        <v>780301</v>
      </c>
      <c r="DM34" s="622"/>
      <c r="DN34" s="622"/>
      <c r="DO34" s="622"/>
      <c r="DP34" s="622"/>
      <c r="DQ34" s="622"/>
      <c r="DR34" s="622"/>
      <c r="DS34" s="622"/>
      <c r="DT34" s="622"/>
      <c r="DU34" s="622"/>
      <c r="DV34" s="623"/>
      <c r="DW34" s="624">
        <v>18.2</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435169</v>
      </c>
      <c r="S35" s="622"/>
      <c r="T35" s="622"/>
      <c r="U35" s="622"/>
      <c r="V35" s="622"/>
      <c r="W35" s="622"/>
      <c r="X35" s="622"/>
      <c r="Y35" s="623"/>
      <c r="Z35" s="659">
        <v>5.9</v>
      </c>
      <c r="AA35" s="659"/>
      <c r="AB35" s="659"/>
      <c r="AC35" s="659"/>
      <c r="AD35" s="660" t="s">
        <v>131</v>
      </c>
      <c r="AE35" s="660"/>
      <c r="AF35" s="660"/>
      <c r="AG35" s="660"/>
      <c r="AH35" s="660"/>
      <c r="AI35" s="660"/>
      <c r="AJ35" s="660"/>
      <c r="AK35" s="660"/>
      <c r="AL35" s="624" t="s">
        <v>131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40399</v>
      </c>
      <c r="CS35" s="634"/>
      <c r="CT35" s="634"/>
      <c r="CU35" s="634"/>
      <c r="CV35" s="634"/>
      <c r="CW35" s="634"/>
      <c r="CX35" s="634"/>
      <c r="CY35" s="635"/>
      <c r="CZ35" s="624">
        <v>0.6</v>
      </c>
      <c r="DA35" s="636"/>
      <c r="DB35" s="636"/>
      <c r="DC35" s="637"/>
      <c r="DD35" s="627">
        <v>38223</v>
      </c>
      <c r="DE35" s="634"/>
      <c r="DF35" s="634"/>
      <c r="DG35" s="634"/>
      <c r="DH35" s="634"/>
      <c r="DI35" s="634"/>
      <c r="DJ35" s="634"/>
      <c r="DK35" s="635"/>
      <c r="DL35" s="627">
        <v>38223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278787</v>
      </c>
      <c r="S36" s="622"/>
      <c r="T36" s="622"/>
      <c r="U36" s="622"/>
      <c r="V36" s="622"/>
      <c r="W36" s="622"/>
      <c r="X36" s="622"/>
      <c r="Y36" s="623"/>
      <c r="Z36" s="659">
        <v>3.8</v>
      </c>
      <c r="AA36" s="659"/>
      <c r="AB36" s="659"/>
      <c r="AC36" s="659"/>
      <c r="AD36" s="660" t="s">
        <v>131</v>
      </c>
      <c r="AE36" s="660"/>
      <c r="AF36" s="660"/>
      <c r="AG36" s="660"/>
      <c r="AH36" s="660"/>
      <c r="AI36" s="660"/>
      <c r="AJ36" s="660"/>
      <c r="AK36" s="660"/>
      <c r="AL36" s="624" t="s">
        <v>232</v>
      </c>
      <c r="AM36" s="625"/>
      <c r="AN36" s="625"/>
      <c r="AO36" s="661"/>
      <c r="AP36" s="222"/>
      <c r="AQ36" s="670" t="s">
        <v>333</v>
      </c>
      <c r="AR36" s="671"/>
      <c r="AS36" s="671"/>
      <c r="AT36" s="671"/>
      <c r="AU36" s="671"/>
      <c r="AV36" s="671"/>
      <c r="AW36" s="671"/>
      <c r="AX36" s="671"/>
      <c r="AY36" s="672"/>
      <c r="AZ36" s="676">
        <v>966958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32874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874783</v>
      </c>
      <c r="CS36" s="622"/>
      <c r="CT36" s="622"/>
      <c r="CU36" s="622"/>
      <c r="CV36" s="622"/>
      <c r="CW36" s="622"/>
      <c r="CX36" s="622"/>
      <c r="CY36" s="623"/>
      <c r="CZ36" s="624">
        <v>12.6</v>
      </c>
      <c r="DA36" s="636"/>
      <c r="DB36" s="636"/>
      <c r="DC36" s="637"/>
      <c r="DD36" s="627">
        <v>666727</v>
      </c>
      <c r="DE36" s="622"/>
      <c r="DF36" s="622"/>
      <c r="DG36" s="622"/>
      <c r="DH36" s="622"/>
      <c r="DI36" s="622"/>
      <c r="DJ36" s="622"/>
      <c r="DK36" s="623"/>
      <c r="DL36" s="627">
        <v>484677</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132929</v>
      </c>
      <c r="S37" s="622"/>
      <c r="T37" s="622"/>
      <c r="U37" s="622"/>
      <c r="V37" s="622"/>
      <c r="W37" s="622"/>
      <c r="X37" s="622"/>
      <c r="Y37" s="623"/>
      <c r="Z37" s="659">
        <v>1.8</v>
      </c>
      <c r="AA37" s="659"/>
      <c r="AB37" s="659"/>
      <c r="AC37" s="659"/>
      <c r="AD37" s="660" t="s">
        <v>131</v>
      </c>
      <c r="AE37" s="660"/>
      <c r="AF37" s="660"/>
      <c r="AG37" s="660"/>
      <c r="AH37" s="660"/>
      <c r="AI37" s="660"/>
      <c r="AJ37" s="660"/>
      <c r="AK37" s="660"/>
      <c r="AL37" s="624" t="s">
        <v>232</v>
      </c>
      <c r="AM37" s="625"/>
      <c r="AN37" s="625"/>
      <c r="AO37" s="661"/>
      <c r="AQ37" s="654" t="s">
        <v>337</v>
      </c>
      <c r="AR37" s="655"/>
      <c r="AS37" s="655"/>
      <c r="AT37" s="655"/>
      <c r="AU37" s="655"/>
      <c r="AV37" s="655"/>
      <c r="AW37" s="655"/>
      <c r="AX37" s="655"/>
      <c r="AY37" s="656"/>
      <c r="AZ37" s="621">
        <v>470000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28119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372297</v>
      </c>
      <c r="CS37" s="634"/>
      <c r="CT37" s="634"/>
      <c r="CU37" s="634"/>
      <c r="CV37" s="634"/>
      <c r="CW37" s="634"/>
      <c r="CX37" s="634"/>
      <c r="CY37" s="635"/>
      <c r="CZ37" s="624">
        <v>5.4</v>
      </c>
      <c r="DA37" s="636"/>
      <c r="DB37" s="636"/>
      <c r="DC37" s="637"/>
      <c r="DD37" s="627">
        <v>355592</v>
      </c>
      <c r="DE37" s="634"/>
      <c r="DF37" s="634"/>
      <c r="DG37" s="634"/>
      <c r="DH37" s="634"/>
      <c r="DI37" s="634"/>
      <c r="DJ37" s="634"/>
      <c r="DK37" s="635"/>
      <c r="DL37" s="627">
        <v>355592</v>
      </c>
      <c r="DM37" s="634"/>
      <c r="DN37" s="634"/>
      <c r="DO37" s="634"/>
      <c r="DP37" s="634"/>
      <c r="DQ37" s="634"/>
      <c r="DR37" s="634"/>
      <c r="DS37" s="634"/>
      <c r="DT37" s="634"/>
      <c r="DU37" s="634"/>
      <c r="DV37" s="635"/>
      <c r="DW37" s="624">
        <v>8.3000000000000007</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437400</v>
      </c>
      <c r="S38" s="622"/>
      <c r="T38" s="622"/>
      <c r="U38" s="622"/>
      <c r="V38" s="622"/>
      <c r="W38" s="622"/>
      <c r="X38" s="622"/>
      <c r="Y38" s="623"/>
      <c r="Z38" s="659">
        <v>5.9</v>
      </c>
      <c r="AA38" s="659"/>
      <c r="AB38" s="659"/>
      <c r="AC38" s="659"/>
      <c r="AD38" s="660" t="s">
        <v>131</v>
      </c>
      <c r="AE38" s="660"/>
      <c r="AF38" s="660"/>
      <c r="AG38" s="660"/>
      <c r="AH38" s="660"/>
      <c r="AI38" s="660"/>
      <c r="AJ38" s="660"/>
      <c r="AK38" s="660"/>
      <c r="AL38" s="624" t="s">
        <v>131</v>
      </c>
      <c r="AM38" s="625"/>
      <c r="AN38" s="625"/>
      <c r="AO38" s="661"/>
      <c r="AQ38" s="654" t="s">
        <v>341</v>
      </c>
      <c r="AR38" s="655"/>
      <c r="AS38" s="655"/>
      <c r="AT38" s="655"/>
      <c r="AU38" s="655"/>
      <c r="AV38" s="655"/>
      <c r="AW38" s="655"/>
      <c r="AX38" s="655"/>
      <c r="AY38" s="656"/>
      <c r="AZ38" s="621">
        <v>22564</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1740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966458</v>
      </c>
      <c r="CS38" s="622"/>
      <c r="CT38" s="622"/>
      <c r="CU38" s="622"/>
      <c r="CV38" s="622"/>
      <c r="CW38" s="622"/>
      <c r="CX38" s="622"/>
      <c r="CY38" s="623"/>
      <c r="CZ38" s="624">
        <v>14</v>
      </c>
      <c r="DA38" s="636"/>
      <c r="DB38" s="636"/>
      <c r="DC38" s="637"/>
      <c r="DD38" s="627">
        <v>880300</v>
      </c>
      <c r="DE38" s="622"/>
      <c r="DF38" s="622"/>
      <c r="DG38" s="622"/>
      <c r="DH38" s="622"/>
      <c r="DI38" s="622"/>
      <c r="DJ38" s="622"/>
      <c r="DK38" s="623"/>
      <c r="DL38" s="627">
        <v>410300</v>
      </c>
      <c r="DM38" s="622"/>
      <c r="DN38" s="622"/>
      <c r="DO38" s="622"/>
      <c r="DP38" s="622"/>
      <c r="DQ38" s="622"/>
      <c r="DR38" s="622"/>
      <c r="DS38" s="622"/>
      <c r="DT38" s="622"/>
      <c r="DU38" s="622"/>
      <c r="DV38" s="623"/>
      <c r="DW38" s="624">
        <v>9.6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345</v>
      </c>
      <c r="AR39" s="655"/>
      <c r="AS39" s="655"/>
      <c r="AT39" s="655"/>
      <c r="AU39" s="655"/>
      <c r="AV39" s="655"/>
      <c r="AW39" s="655"/>
      <c r="AX39" s="655"/>
      <c r="AY39" s="656"/>
      <c r="AZ39" s="621">
        <v>500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2749</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170620</v>
      </c>
      <c r="CS39" s="634"/>
      <c r="CT39" s="634"/>
      <c r="CU39" s="634"/>
      <c r="CV39" s="634"/>
      <c r="CW39" s="634"/>
      <c r="CX39" s="634"/>
      <c r="CY39" s="635"/>
      <c r="CZ39" s="624">
        <v>2.5</v>
      </c>
      <c r="DA39" s="636"/>
      <c r="DB39" s="636"/>
      <c r="DC39" s="637"/>
      <c r="DD39" s="627">
        <v>58395</v>
      </c>
      <c r="DE39" s="634"/>
      <c r="DF39" s="634"/>
      <c r="DG39" s="634"/>
      <c r="DH39" s="634"/>
      <c r="DI39" s="634"/>
      <c r="DJ39" s="634"/>
      <c r="DK39" s="635"/>
      <c r="DL39" s="627" t="s">
        <v>232</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86800</v>
      </c>
      <c r="S40" s="622"/>
      <c r="T40" s="622"/>
      <c r="U40" s="622"/>
      <c r="V40" s="622"/>
      <c r="W40" s="622"/>
      <c r="X40" s="622"/>
      <c r="Y40" s="623"/>
      <c r="Z40" s="659">
        <v>1.2</v>
      </c>
      <c r="AA40" s="659"/>
      <c r="AB40" s="659"/>
      <c r="AC40" s="659"/>
      <c r="AD40" s="660" t="s">
        <v>131</v>
      </c>
      <c r="AE40" s="660"/>
      <c r="AF40" s="660"/>
      <c r="AG40" s="660"/>
      <c r="AH40" s="660"/>
      <c r="AI40" s="660"/>
      <c r="AJ40" s="660"/>
      <c r="AK40" s="660"/>
      <c r="AL40" s="624" t="s">
        <v>232</v>
      </c>
      <c r="AM40" s="625"/>
      <c r="AN40" s="625"/>
      <c r="AO40" s="661"/>
      <c r="AQ40" s="654" t="s">
        <v>349</v>
      </c>
      <c r="AR40" s="655"/>
      <c r="AS40" s="655"/>
      <c r="AT40" s="655"/>
      <c r="AU40" s="655"/>
      <c r="AV40" s="655"/>
      <c r="AW40" s="655"/>
      <c r="AX40" s="655"/>
      <c r="AY40" s="656"/>
      <c r="AZ40" s="621" t="s">
        <v>232</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232</v>
      </c>
      <c r="DA40" s="636"/>
      <c r="DB40" s="636"/>
      <c r="DC40" s="637"/>
      <c r="DD40" s="627" t="s">
        <v>131</v>
      </c>
      <c r="DE40" s="622"/>
      <c r="DF40" s="622"/>
      <c r="DG40" s="622"/>
      <c r="DH40" s="622"/>
      <c r="DI40" s="622"/>
      <c r="DJ40" s="622"/>
      <c r="DK40" s="623"/>
      <c r="DL40" s="627" t="s">
        <v>232</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7431714</v>
      </c>
      <c r="S41" s="646"/>
      <c r="T41" s="646"/>
      <c r="U41" s="646"/>
      <c r="V41" s="646"/>
      <c r="W41" s="646"/>
      <c r="X41" s="646"/>
      <c r="Y41" s="649"/>
      <c r="Z41" s="650">
        <v>100</v>
      </c>
      <c r="AA41" s="650"/>
      <c r="AB41" s="650"/>
      <c r="AC41" s="650"/>
      <c r="AD41" s="651">
        <v>4201440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85901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232</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387993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357</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932685</v>
      </c>
      <c r="CS42" s="634"/>
      <c r="CT42" s="634"/>
      <c r="CU42" s="634"/>
      <c r="CV42" s="634"/>
      <c r="CW42" s="634"/>
      <c r="CX42" s="634"/>
      <c r="CY42" s="635"/>
      <c r="CZ42" s="624">
        <v>13.5</v>
      </c>
      <c r="DA42" s="636"/>
      <c r="DB42" s="636"/>
      <c r="DC42" s="637"/>
      <c r="DD42" s="627">
        <v>242312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21594</v>
      </c>
      <c r="CS43" s="634"/>
      <c r="CT43" s="634"/>
      <c r="CU43" s="634"/>
      <c r="CV43" s="634"/>
      <c r="CW43" s="634"/>
      <c r="CX43" s="634"/>
      <c r="CY43" s="635"/>
      <c r="CZ43" s="624">
        <v>0.3</v>
      </c>
      <c r="DA43" s="636"/>
      <c r="DB43" s="636"/>
      <c r="DC43" s="637"/>
      <c r="DD43" s="627">
        <v>21594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932685</v>
      </c>
      <c r="CS44" s="622"/>
      <c r="CT44" s="622"/>
      <c r="CU44" s="622"/>
      <c r="CV44" s="622"/>
      <c r="CW44" s="622"/>
      <c r="CX44" s="622"/>
      <c r="CY44" s="623"/>
      <c r="CZ44" s="624">
        <v>13.5</v>
      </c>
      <c r="DA44" s="625"/>
      <c r="DB44" s="625"/>
      <c r="DC44" s="626"/>
      <c r="DD44" s="627">
        <v>242312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445506</v>
      </c>
      <c r="CS45" s="634"/>
      <c r="CT45" s="634"/>
      <c r="CU45" s="634"/>
      <c r="CV45" s="634"/>
      <c r="CW45" s="634"/>
      <c r="CX45" s="634"/>
      <c r="CY45" s="635"/>
      <c r="CZ45" s="624">
        <v>6.4</v>
      </c>
      <c r="DA45" s="636"/>
      <c r="DB45" s="636"/>
      <c r="DC45" s="637"/>
      <c r="DD45" s="627">
        <v>23069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448933</v>
      </c>
      <c r="CS46" s="622"/>
      <c r="CT46" s="622"/>
      <c r="CU46" s="622"/>
      <c r="CV46" s="622"/>
      <c r="CW46" s="622"/>
      <c r="CX46" s="622"/>
      <c r="CY46" s="623"/>
      <c r="CZ46" s="624">
        <v>6.5</v>
      </c>
      <c r="DA46" s="625"/>
      <c r="DB46" s="625"/>
      <c r="DC46" s="626"/>
      <c r="DD46" s="627">
        <v>195697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131</v>
      </c>
      <c r="CS47" s="634"/>
      <c r="CT47" s="634"/>
      <c r="CU47" s="634"/>
      <c r="CV47" s="634"/>
      <c r="CW47" s="634"/>
      <c r="CX47" s="634"/>
      <c r="CY47" s="635"/>
      <c r="CZ47" s="624" t="s">
        <v>232</v>
      </c>
      <c r="DA47" s="636"/>
      <c r="DB47" s="636"/>
      <c r="DC47" s="637"/>
      <c r="DD47" s="627" t="s">
        <v>232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131</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6919484</v>
      </c>
      <c r="CS49" s="606"/>
      <c r="CT49" s="606"/>
      <c r="CU49" s="606"/>
      <c r="CV49" s="606"/>
      <c r="CW49" s="606"/>
      <c r="CX49" s="606"/>
      <c r="CY49" s="607"/>
      <c r="CZ49" s="608">
        <v>100</v>
      </c>
      <c r="DA49" s="609"/>
      <c r="DB49" s="609"/>
      <c r="DC49" s="610"/>
      <c r="DD49" s="611">
        <v>4734045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E/ERXpmrP5MPKYwqL+ulXp6yNZnQhiY58QV0EQ8UFsUW7Y/4oS6GC2DpQDWRXPPXcvg/mEDP0riJ+mqqXPiKQ==" saltValue="PSFlaAun8FXkwgxb1yp13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4" t="s">
        <v>370</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371</v>
      </c>
      <c r="DK2" s="1096"/>
      <c r="DL2" s="1096"/>
      <c r="DM2" s="1096"/>
      <c r="DN2" s="1096"/>
      <c r="DO2" s="1097"/>
      <c r="DP2" s="228"/>
      <c r="DQ2" s="1095" t="s">
        <v>372</v>
      </c>
      <c r="DR2" s="1096"/>
      <c r="DS2" s="1096"/>
      <c r="DT2" s="1096"/>
      <c r="DU2" s="1096"/>
      <c r="DV2" s="1096"/>
      <c r="DW2" s="1096"/>
      <c r="DX2" s="1096"/>
      <c r="DY2" s="1096"/>
      <c r="DZ2" s="1097"/>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3" t="s">
        <v>373</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9" t="s">
        <v>375</v>
      </c>
      <c r="B5" s="1000"/>
      <c r="C5" s="1000"/>
      <c r="D5" s="1000"/>
      <c r="E5" s="1000"/>
      <c r="F5" s="1000"/>
      <c r="G5" s="1000"/>
      <c r="H5" s="1000"/>
      <c r="I5" s="1000"/>
      <c r="J5" s="1000"/>
      <c r="K5" s="1000"/>
      <c r="L5" s="1000"/>
      <c r="M5" s="1000"/>
      <c r="N5" s="1000"/>
      <c r="O5" s="1000"/>
      <c r="P5" s="1001"/>
      <c r="Q5" s="1005" t="s">
        <v>376</v>
      </c>
      <c r="R5" s="1006"/>
      <c r="S5" s="1006"/>
      <c r="T5" s="1006"/>
      <c r="U5" s="1007"/>
      <c r="V5" s="1005" t="s">
        <v>377</v>
      </c>
      <c r="W5" s="1006"/>
      <c r="X5" s="1006"/>
      <c r="Y5" s="1006"/>
      <c r="Z5" s="1007"/>
      <c r="AA5" s="1005" t="s">
        <v>378</v>
      </c>
      <c r="AB5" s="1006"/>
      <c r="AC5" s="1006"/>
      <c r="AD5" s="1006"/>
      <c r="AE5" s="1006"/>
      <c r="AF5" s="1098" t="s">
        <v>379</v>
      </c>
      <c r="AG5" s="1006"/>
      <c r="AH5" s="1006"/>
      <c r="AI5" s="1006"/>
      <c r="AJ5" s="1019"/>
      <c r="AK5" s="1006" t="s">
        <v>380</v>
      </c>
      <c r="AL5" s="1006"/>
      <c r="AM5" s="1006"/>
      <c r="AN5" s="1006"/>
      <c r="AO5" s="1007"/>
      <c r="AP5" s="1005" t="s">
        <v>381</v>
      </c>
      <c r="AQ5" s="1006"/>
      <c r="AR5" s="1006"/>
      <c r="AS5" s="1006"/>
      <c r="AT5" s="1007"/>
      <c r="AU5" s="1005" t="s">
        <v>382</v>
      </c>
      <c r="AV5" s="1006"/>
      <c r="AW5" s="1006"/>
      <c r="AX5" s="1006"/>
      <c r="AY5" s="1019"/>
      <c r="AZ5" s="232"/>
      <c r="BA5" s="232"/>
      <c r="BB5" s="232"/>
      <c r="BC5" s="232"/>
      <c r="BD5" s="232"/>
      <c r="BE5" s="233"/>
      <c r="BF5" s="233"/>
      <c r="BG5" s="233"/>
      <c r="BH5" s="233"/>
      <c r="BI5" s="233"/>
      <c r="BJ5" s="233"/>
      <c r="BK5" s="233"/>
      <c r="BL5" s="233"/>
      <c r="BM5" s="233"/>
      <c r="BN5" s="233"/>
      <c r="BO5" s="233"/>
      <c r="BP5" s="233"/>
      <c r="BQ5" s="999" t="s">
        <v>383</v>
      </c>
      <c r="BR5" s="1000"/>
      <c r="BS5" s="1000"/>
      <c r="BT5" s="1000"/>
      <c r="BU5" s="1000"/>
      <c r="BV5" s="1000"/>
      <c r="BW5" s="1000"/>
      <c r="BX5" s="1000"/>
      <c r="BY5" s="1000"/>
      <c r="BZ5" s="1000"/>
      <c r="CA5" s="1000"/>
      <c r="CB5" s="1000"/>
      <c r="CC5" s="1000"/>
      <c r="CD5" s="1000"/>
      <c r="CE5" s="1000"/>
      <c r="CF5" s="1000"/>
      <c r="CG5" s="1001"/>
      <c r="CH5" s="1005" t="s">
        <v>384</v>
      </c>
      <c r="CI5" s="1006"/>
      <c r="CJ5" s="1006"/>
      <c r="CK5" s="1006"/>
      <c r="CL5" s="1007"/>
      <c r="CM5" s="1005" t="s">
        <v>385</v>
      </c>
      <c r="CN5" s="1006"/>
      <c r="CO5" s="1006"/>
      <c r="CP5" s="1006"/>
      <c r="CQ5" s="1007"/>
      <c r="CR5" s="1005" t="s">
        <v>386</v>
      </c>
      <c r="CS5" s="1006"/>
      <c r="CT5" s="1006"/>
      <c r="CU5" s="1006"/>
      <c r="CV5" s="1007"/>
      <c r="CW5" s="1005" t="s">
        <v>387</v>
      </c>
      <c r="CX5" s="1006"/>
      <c r="CY5" s="1006"/>
      <c r="CZ5" s="1006"/>
      <c r="DA5" s="1007"/>
      <c r="DB5" s="1005" t="s">
        <v>388</v>
      </c>
      <c r="DC5" s="1006"/>
      <c r="DD5" s="1006"/>
      <c r="DE5" s="1006"/>
      <c r="DF5" s="1007"/>
      <c r="DG5" s="1088" t="s">
        <v>389</v>
      </c>
      <c r="DH5" s="1089"/>
      <c r="DI5" s="1089"/>
      <c r="DJ5" s="1089"/>
      <c r="DK5" s="1090"/>
      <c r="DL5" s="1088" t="s">
        <v>390</v>
      </c>
      <c r="DM5" s="1089"/>
      <c r="DN5" s="1089"/>
      <c r="DO5" s="1089"/>
      <c r="DP5" s="1090"/>
      <c r="DQ5" s="1005" t="s">
        <v>391</v>
      </c>
      <c r="DR5" s="1006"/>
      <c r="DS5" s="1006"/>
      <c r="DT5" s="1006"/>
      <c r="DU5" s="1007"/>
      <c r="DV5" s="1005" t="s">
        <v>382</v>
      </c>
      <c r="DW5" s="1006"/>
      <c r="DX5" s="1006"/>
      <c r="DY5" s="1006"/>
      <c r="DZ5" s="1019"/>
      <c r="EA5" s="234"/>
    </row>
    <row r="6" spans="1:131" s="235" customFormat="1" ht="26.25" customHeight="1" thickBot="1" x14ac:dyDescent="0.2">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099"/>
      <c r="AG6" s="1009"/>
      <c r="AH6" s="1009"/>
      <c r="AI6" s="1009"/>
      <c r="AJ6" s="1020"/>
      <c r="AK6" s="1009"/>
      <c r="AL6" s="1009"/>
      <c r="AM6" s="1009"/>
      <c r="AN6" s="1009"/>
      <c r="AO6" s="1010"/>
      <c r="AP6" s="1008"/>
      <c r="AQ6" s="1009"/>
      <c r="AR6" s="1009"/>
      <c r="AS6" s="1009"/>
      <c r="AT6" s="1010"/>
      <c r="AU6" s="1008"/>
      <c r="AV6" s="1009"/>
      <c r="AW6" s="1009"/>
      <c r="AX6" s="1009"/>
      <c r="AY6" s="1020"/>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091"/>
      <c r="DH6" s="1092"/>
      <c r="DI6" s="1092"/>
      <c r="DJ6" s="1092"/>
      <c r="DK6" s="1093"/>
      <c r="DL6" s="1091"/>
      <c r="DM6" s="1092"/>
      <c r="DN6" s="1092"/>
      <c r="DO6" s="1092"/>
      <c r="DP6" s="1093"/>
      <c r="DQ6" s="1008"/>
      <c r="DR6" s="1009"/>
      <c r="DS6" s="1009"/>
      <c r="DT6" s="1009"/>
      <c r="DU6" s="1010"/>
      <c r="DV6" s="1008"/>
      <c r="DW6" s="1009"/>
      <c r="DX6" s="1009"/>
      <c r="DY6" s="1009"/>
      <c r="DZ6" s="1020"/>
      <c r="EA6" s="234"/>
    </row>
    <row r="7" spans="1:131" s="235" customFormat="1" ht="26.25" customHeight="1" thickTop="1" x14ac:dyDescent="0.15">
      <c r="A7" s="236">
        <v>1</v>
      </c>
      <c r="B7" s="1051" t="s">
        <v>392</v>
      </c>
      <c r="C7" s="1052"/>
      <c r="D7" s="1052"/>
      <c r="E7" s="1052"/>
      <c r="F7" s="1052"/>
      <c r="G7" s="1052"/>
      <c r="H7" s="1052"/>
      <c r="I7" s="1052"/>
      <c r="J7" s="1052"/>
      <c r="K7" s="1052"/>
      <c r="L7" s="1052"/>
      <c r="M7" s="1052"/>
      <c r="N7" s="1052"/>
      <c r="O7" s="1052"/>
      <c r="P7" s="1053"/>
      <c r="Q7" s="1106">
        <v>7415</v>
      </c>
      <c r="R7" s="1107"/>
      <c r="S7" s="1107"/>
      <c r="T7" s="1107"/>
      <c r="U7" s="1107"/>
      <c r="V7" s="1107">
        <v>6903</v>
      </c>
      <c r="W7" s="1107"/>
      <c r="X7" s="1107"/>
      <c r="Y7" s="1107"/>
      <c r="Z7" s="1107"/>
      <c r="AA7" s="1107">
        <v>512</v>
      </c>
      <c r="AB7" s="1107"/>
      <c r="AC7" s="1107"/>
      <c r="AD7" s="1107"/>
      <c r="AE7" s="1108"/>
      <c r="AF7" s="1109">
        <v>435</v>
      </c>
      <c r="AG7" s="1110"/>
      <c r="AH7" s="1110"/>
      <c r="AI7" s="1110"/>
      <c r="AJ7" s="1111"/>
      <c r="AK7" s="1112">
        <v>435</v>
      </c>
      <c r="AL7" s="1113"/>
      <c r="AM7" s="1113"/>
      <c r="AN7" s="1113"/>
      <c r="AO7" s="1113"/>
      <c r="AP7" s="1113">
        <v>5896</v>
      </c>
      <c r="AQ7" s="1113"/>
      <c r="AR7" s="1113"/>
      <c r="AS7" s="1113"/>
      <c r="AT7" s="1113"/>
      <c r="AU7" s="1114" t="s">
        <v>602</v>
      </c>
      <c r="AV7" s="1114"/>
      <c r="AW7" s="1114"/>
      <c r="AX7" s="1114"/>
      <c r="AY7" s="1115"/>
      <c r="AZ7" s="232"/>
      <c r="BA7" s="232"/>
      <c r="BB7" s="232"/>
      <c r="BC7" s="232"/>
      <c r="BD7" s="232"/>
      <c r="BE7" s="233"/>
      <c r="BF7" s="233"/>
      <c r="BG7" s="233"/>
      <c r="BH7" s="233"/>
      <c r="BI7" s="233"/>
      <c r="BJ7" s="233"/>
      <c r="BK7" s="233"/>
      <c r="BL7" s="233"/>
      <c r="BM7" s="233"/>
      <c r="BN7" s="233"/>
      <c r="BO7" s="233"/>
      <c r="BP7" s="233"/>
      <c r="BQ7" s="236">
        <v>1</v>
      </c>
      <c r="BR7" s="237" t="s">
        <v>593</v>
      </c>
      <c r="BS7" s="1103" t="s">
        <v>594</v>
      </c>
      <c r="BT7" s="1104"/>
      <c r="BU7" s="1104"/>
      <c r="BV7" s="1104"/>
      <c r="BW7" s="1104"/>
      <c r="BX7" s="1104"/>
      <c r="BY7" s="1104"/>
      <c r="BZ7" s="1104"/>
      <c r="CA7" s="1104"/>
      <c r="CB7" s="1104"/>
      <c r="CC7" s="1104"/>
      <c r="CD7" s="1104"/>
      <c r="CE7" s="1104"/>
      <c r="CF7" s="1104"/>
      <c r="CG7" s="1116"/>
      <c r="CH7" s="1100">
        <v>-4</v>
      </c>
      <c r="CI7" s="1101"/>
      <c r="CJ7" s="1101"/>
      <c r="CK7" s="1101"/>
      <c r="CL7" s="1102"/>
      <c r="CM7" s="1100">
        <v>-482</v>
      </c>
      <c r="CN7" s="1101"/>
      <c r="CO7" s="1101"/>
      <c r="CP7" s="1101"/>
      <c r="CQ7" s="1102"/>
      <c r="CR7" s="1100">
        <v>5</v>
      </c>
      <c r="CS7" s="1101"/>
      <c r="CT7" s="1101"/>
      <c r="CU7" s="1101"/>
      <c r="CV7" s="1102"/>
      <c r="CW7" s="1100">
        <v>5</v>
      </c>
      <c r="CX7" s="1101"/>
      <c r="CY7" s="1101"/>
      <c r="CZ7" s="1101"/>
      <c r="DA7" s="1102"/>
      <c r="DB7" s="1100" t="s">
        <v>581</v>
      </c>
      <c r="DC7" s="1101"/>
      <c r="DD7" s="1101"/>
      <c r="DE7" s="1101"/>
      <c r="DF7" s="1102"/>
      <c r="DG7" s="1100">
        <v>1706</v>
      </c>
      <c r="DH7" s="1101"/>
      <c r="DI7" s="1101"/>
      <c r="DJ7" s="1101"/>
      <c r="DK7" s="1102"/>
      <c r="DL7" s="1100" t="s">
        <v>581</v>
      </c>
      <c r="DM7" s="1101"/>
      <c r="DN7" s="1101"/>
      <c r="DO7" s="1101"/>
      <c r="DP7" s="1102"/>
      <c r="DQ7" s="1100">
        <v>487</v>
      </c>
      <c r="DR7" s="1101"/>
      <c r="DS7" s="1101"/>
      <c r="DT7" s="1101"/>
      <c r="DU7" s="1102"/>
      <c r="DV7" s="1103"/>
      <c r="DW7" s="1104"/>
      <c r="DX7" s="1104"/>
      <c r="DY7" s="1104"/>
      <c r="DZ7" s="1105"/>
      <c r="EA7" s="234"/>
    </row>
    <row r="8" spans="1:131" s="235" customFormat="1" ht="26.25" customHeight="1" x14ac:dyDescent="0.15">
      <c r="A8" s="238">
        <v>2</v>
      </c>
      <c r="B8" s="1034" t="s">
        <v>393</v>
      </c>
      <c r="C8" s="1035"/>
      <c r="D8" s="1035"/>
      <c r="E8" s="1035"/>
      <c r="F8" s="1035"/>
      <c r="G8" s="1035"/>
      <c r="H8" s="1035"/>
      <c r="I8" s="1035"/>
      <c r="J8" s="1035"/>
      <c r="K8" s="1035"/>
      <c r="L8" s="1035"/>
      <c r="M8" s="1035"/>
      <c r="N8" s="1035"/>
      <c r="O8" s="1035"/>
      <c r="P8" s="1036"/>
      <c r="Q8" s="1042">
        <v>20</v>
      </c>
      <c r="R8" s="1043"/>
      <c r="S8" s="1043"/>
      <c r="T8" s="1043"/>
      <c r="U8" s="1043"/>
      <c r="V8" s="1043">
        <v>20</v>
      </c>
      <c r="W8" s="1043"/>
      <c r="X8" s="1043"/>
      <c r="Y8" s="1043"/>
      <c r="Z8" s="1043"/>
      <c r="AA8" s="1043">
        <v>0</v>
      </c>
      <c r="AB8" s="1043"/>
      <c r="AC8" s="1043"/>
      <c r="AD8" s="1043"/>
      <c r="AE8" s="1044"/>
      <c r="AF8" s="1039">
        <v>0</v>
      </c>
      <c r="AG8" s="1040"/>
      <c r="AH8" s="1040"/>
      <c r="AI8" s="1040"/>
      <c r="AJ8" s="1041"/>
      <c r="AK8" s="1084" t="s">
        <v>581</v>
      </c>
      <c r="AL8" s="1085"/>
      <c r="AM8" s="1085"/>
      <c r="AN8" s="1085"/>
      <c r="AO8" s="1085"/>
      <c r="AP8" s="1085" t="s">
        <v>581</v>
      </c>
      <c r="AQ8" s="1085"/>
      <c r="AR8" s="1085"/>
      <c r="AS8" s="1085"/>
      <c r="AT8" s="1085"/>
      <c r="AU8" s="1086"/>
      <c r="AV8" s="1086"/>
      <c r="AW8" s="1086"/>
      <c r="AX8" s="1086"/>
      <c r="AY8" s="1087"/>
      <c r="AZ8" s="232"/>
      <c r="BA8" s="232"/>
      <c r="BB8" s="232"/>
      <c r="BC8" s="232"/>
      <c r="BD8" s="232"/>
      <c r="BE8" s="233"/>
      <c r="BF8" s="233"/>
      <c r="BG8" s="233"/>
      <c r="BH8" s="233"/>
      <c r="BI8" s="233"/>
      <c r="BJ8" s="233"/>
      <c r="BK8" s="233"/>
      <c r="BL8" s="233"/>
      <c r="BM8" s="233"/>
      <c r="BN8" s="233"/>
      <c r="BO8" s="233"/>
      <c r="BP8" s="233"/>
      <c r="BQ8" s="238">
        <v>2</v>
      </c>
      <c r="BR8" s="239"/>
      <c r="BS8" s="996"/>
      <c r="BT8" s="997"/>
      <c r="BU8" s="997"/>
      <c r="BV8" s="997"/>
      <c r="BW8" s="997"/>
      <c r="BX8" s="997"/>
      <c r="BY8" s="997"/>
      <c r="BZ8" s="997"/>
      <c r="CA8" s="997"/>
      <c r="CB8" s="997"/>
      <c r="CC8" s="997"/>
      <c r="CD8" s="997"/>
      <c r="CE8" s="997"/>
      <c r="CF8" s="997"/>
      <c r="CG8" s="1018"/>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4"/>
    </row>
    <row r="9" spans="1:131" s="235" customFormat="1" ht="26.25" customHeight="1" x14ac:dyDescent="0.15">
      <c r="A9" s="23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84"/>
      <c r="AL9" s="1085"/>
      <c r="AM9" s="1085"/>
      <c r="AN9" s="1085"/>
      <c r="AO9" s="1085"/>
      <c r="AP9" s="1085"/>
      <c r="AQ9" s="1085"/>
      <c r="AR9" s="1085"/>
      <c r="AS9" s="1085"/>
      <c r="AT9" s="1085"/>
      <c r="AU9" s="1086"/>
      <c r="AV9" s="1086"/>
      <c r="AW9" s="1086"/>
      <c r="AX9" s="1086"/>
      <c r="AY9" s="1087"/>
      <c r="AZ9" s="232"/>
      <c r="BA9" s="232"/>
      <c r="BB9" s="232"/>
      <c r="BC9" s="232"/>
      <c r="BD9" s="232"/>
      <c r="BE9" s="233"/>
      <c r="BF9" s="233"/>
      <c r="BG9" s="233"/>
      <c r="BH9" s="233"/>
      <c r="BI9" s="233"/>
      <c r="BJ9" s="233"/>
      <c r="BK9" s="233"/>
      <c r="BL9" s="233"/>
      <c r="BM9" s="233"/>
      <c r="BN9" s="233"/>
      <c r="BO9" s="233"/>
      <c r="BP9" s="233"/>
      <c r="BQ9" s="238">
        <v>3</v>
      </c>
      <c r="BR9" s="239"/>
      <c r="BS9" s="996"/>
      <c r="BT9" s="997"/>
      <c r="BU9" s="997"/>
      <c r="BV9" s="997"/>
      <c r="BW9" s="997"/>
      <c r="BX9" s="997"/>
      <c r="BY9" s="997"/>
      <c r="BZ9" s="997"/>
      <c r="CA9" s="997"/>
      <c r="CB9" s="997"/>
      <c r="CC9" s="997"/>
      <c r="CD9" s="997"/>
      <c r="CE9" s="997"/>
      <c r="CF9" s="997"/>
      <c r="CG9" s="1018"/>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4"/>
    </row>
    <row r="10" spans="1:131" s="235" customFormat="1" ht="26.25" customHeight="1" x14ac:dyDescent="0.15">
      <c r="A10" s="23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84"/>
      <c r="AL10" s="1085"/>
      <c r="AM10" s="1085"/>
      <c r="AN10" s="1085"/>
      <c r="AO10" s="1085"/>
      <c r="AP10" s="1085"/>
      <c r="AQ10" s="1085"/>
      <c r="AR10" s="1085"/>
      <c r="AS10" s="1085"/>
      <c r="AT10" s="1085"/>
      <c r="AU10" s="1086"/>
      <c r="AV10" s="1086"/>
      <c r="AW10" s="1086"/>
      <c r="AX10" s="1086"/>
      <c r="AY10" s="1087"/>
      <c r="AZ10" s="232"/>
      <c r="BA10" s="232"/>
      <c r="BB10" s="232"/>
      <c r="BC10" s="232"/>
      <c r="BD10" s="232"/>
      <c r="BE10" s="233"/>
      <c r="BF10" s="233"/>
      <c r="BG10" s="233"/>
      <c r="BH10" s="233"/>
      <c r="BI10" s="233"/>
      <c r="BJ10" s="233"/>
      <c r="BK10" s="233"/>
      <c r="BL10" s="233"/>
      <c r="BM10" s="233"/>
      <c r="BN10" s="233"/>
      <c r="BO10" s="233"/>
      <c r="BP10" s="233"/>
      <c r="BQ10" s="238">
        <v>4</v>
      </c>
      <c r="BR10" s="239"/>
      <c r="BS10" s="996"/>
      <c r="BT10" s="997"/>
      <c r="BU10" s="997"/>
      <c r="BV10" s="997"/>
      <c r="BW10" s="997"/>
      <c r="BX10" s="997"/>
      <c r="BY10" s="997"/>
      <c r="BZ10" s="997"/>
      <c r="CA10" s="997"/>
      <c r="CB10" s="997"/>
      <c r="CC10" s="997"/>
      <c r="CD10" s="997"/>
      <c r="CE10" s="997"/>
      <c r="CF10" s="997"/>
      <c r="CG10" s="1018"/>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4"/>
    </row>
    <row r="11" spans="1:131" s="235" customFormat="1" ht="26.25" customHeight="1" x14ac:dyDescent="0.15">
      <c r="A11" s="23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84"/>
      <c r="AL11" s="1085"/>
      <c r="AM11" s="1085"/>
      <c r="AN11" s="1085"/>
      <c r="AO11" s="1085"/>
      <c r="AP11" s="1085"/>
      <c r="AQ11" s="1085"/>
      <c r="AR11" s="1085"/>
      <c r="AS11" s="1085"/>
      <c r="AT11" s="1085"/>
      <c r="AU11" s="1086"/>
      <c r="AV11" s="1086"/>
      <c r="AW11" s="1086"/>
      <c r="AX11" s="1086"/>
      <c r="AY11" s="1087"/>
      <c r="AZ11" s="232"/>
      <c r="BA11" s="232"/>
      <c r="BB11" s="232"/>
      <c r="BC11" s="232"/>
      <c r="BD11" s="232"/>
      <c r="BE11" s="233"/>
      <c r="BF11" s="233"/>
      <c r="BG11" s="233"/>
      <c r="BH11" s="233"/>
      <c r="BI11" s="233"/>
      <c r="BJ11" s="233"/>
      <c r="BK11" s="233"/>
      <c r="BL11" s="233"/>
      <c r="BM11" s="233"/>
      <c r="BN11" s="233"/>
      <c r="BO11" s="233"/>
      <c r="BP11" s="233"/>
      <c r="BQ11" s="238">
        <v>5</v>
      </c>
      <c r="BR11" s="239"/>
      <c r="BS11" s="996"/>
      <c r="BT11" s="997"/>
      <c r="BU11" s="997"/>
      <c r="BV11" s="997"/>
      <c r="BW11" s="997"/>
      <c r="BX11" s="997"/>
      <c r="BY11" s="997"/>
      <c r="BZ11" s="997"/>
      <c r="CA11" s="997"/>
      <c r="CB11" s="997"/>
      <c r="CC11" s="997"/>
      <c r="CD11" s="997"/>
      <c r="CE11" s="997"/>
      <c r="CF11" s="997"/>
      <c r="CG11" s="1018"/>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4"/>
    </row>
    <row r="12" spans="1:131" s="235" customFormat="1" ht="26.25" customHeight="1" x14ac:dyDescent="0.15">
      <c r="A12" s="23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84"/>
      <c r="AL12" s="1085"/>
      <c r="AM12" s="1085"/>
      <c r="AN12" s="1085"/>
      <c r="AO12" s="1085"/>
      <c r="AP12" s="1085"/>
      <c r="AQ12" s="1085"/>
      <c r="AR12" s="1085"/>
      <c r="AS12" s="1085"/>
      <c r="AT12" s="1085"/>
      <c r="AU12" s="1086"/>
      <c r="AV12" s="1086"/>
      <c r="AW12" s="1086"/>
      <c r="AX12" s="1086"/>
      <c r="AY12" s="1087"/>
      <c r="AZ12" s="232"/>
      <c r="BA12" s="232"/>
      <c r="BB12" s="232"/>
      <c r="BC12" s="232"/>
      <c r="BD12" s="232"/>
      <c r="BE12" s="233"/>
      <c r="BF12" s="233"/>
      <c r="BG12" s="233"/>
      <c r="BH12" s="233"/>
      <c r="BI12" s="233"/>
      <c r="BJ12" s="233"/>
      <c r="BK12" s="233"/>
      <c r="BL12" s="233"/>
      <c r="BM12" s="233"/>
      <c r="BN12" s="233"/>
      <c r="BO12" s="233"/>
      <c r="BP12" s="233"/>
      <c r="BQ12" s="238">
        <v>6</v>
      </c>
      <c r="BR12" s="239"/>
      <c r="BS12" s="996"/>
      <c r="BT12" s="997"/>
      <c r="BU12" s="997"/>
      <c r="BV12" s="997"/>
      <c r="BW12" s="997"/>
      <c r="BX12" s="997"/>
      <c r="BY12" s="997"/>
      <c r="BZ12" s="997"/>
      <c r="CA12" s="997"/>
      <c r="CB12" s="997"/>
      <c r="CC12" s="997"/>
      <c r="CD12" s="997"/>
      <c r="CE12" s="997"/>
      <c r="CF12" s="997"/>
      <c r="CG12" s="1018"/>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4"/>
    </row>
    <row r="13" spans="1:131" s="235" customFormat="1" ht="26.25" customHeight="1" x14ac:dyDescent="0.15">
      <c r="A13" s="23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84"/>
      <c r="AL13" s="1085"/>
      <c r="AM13" s="1085"/>
      <c r="AN13" s="1085"/>
      <c r="AO13" s="1085"/>
      <c r="AP13" s="1085"/>
      <c r="AQ13" s="1085"/>
      <c r="AR13" s="1085"/>
      <c r="AS13" s="1085"/>
      <c r="AT13" s="1085"/>
      <c r="AU13" s="1086"/>
      <c r="AV13" s="1086"/>
      <c r="AW13" s="1086"/>
      <c r="AX13" s="1086"/>
      <c r="AY13" s="1087"/>
      <c r="AZ13" s="232"/>
      <c r="BA13" s="232"/>
      <c r="BB13" s="232"/>
      <c r="BC13" s="232"/>
      <c r="BD13" s="232"/>
      <c r="BE13" s="233"/>
      <c r="BF13" s="233"/>
      <c r="BG13" s="233"/>
      <c r="BH13" s="233"/>
      <c r="BI13" s="233"/>
      <c r="BJ13" s="233"/>
      <c r="BK13" s="233"/>
      <c r="BL13" s="233"/>
      <c r="BM13" s="233"/>
      <c r="BN13" s="233"/>
      <c r="BO13" s="233"/>
      <c r="BP13" s="233"/>
      <c r="BQ13" s="238">
        <v>7</v>
      </c>
      <c r="BR13" s="239"/>
      <c r="BS13" s="996"/>
      <c r="BT13" s="997"/>
      <c r="BU13" s="997"/>
      <c r="BV13" s="997"/>
      <c r="BW13" s="997"/>
      <c r="BX13" s="997"/>
      <c r="BY13" s="997"/>
      <c r="BZ13" s="997"/>
      <c r="CA13" s="997"/>
      <c r="CB13" s="997"/>
      <c r="CC13" s="997"/>
      <c r="CD13" s="997"/>
      <c r="CE13" s="997"/>
      <c r="CF13" s="997"/>
      <c r="CG13" s="1018"/>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4"/>
    </row>
    <row r="14" spans="1:131" s="235" customFormat="1" ht="26.25" customHeight="1" x14ac:dyDescent="0.15">
      <c r="A14" s="23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84"/>
      <c r="AL14" s="1085"/>
      <c r="AM14" s="1085"/>
      <c r="AN14" s="1085"/>
      <c r="AO14" s="1085"/>
      <c r="AP14" s="1085"/>
      <c r="AQ14" s="1085"/>
      <c r="AR14" s="1085"/>
      <c r="AS14" s="1085"/>
      <c r="AT14" s="1085"/>
      <c r="AU14" s="1086"/>
      <c r="AV14" s="1086"/>
      <c r="AW14" s="1086"/>
      <c r="AX14" s="1086"/>
      <c r="AY14" s="1087"/>
      <c r="AZ14" s="232"/>
      <c r="BA14" s="232"/>
      <c r="BB14" s="232"/>
      <c r="BC14" s="232"/>
      <c r="BD14" s="232"/>
      <c r="BE14" s="233"/>
      <c r="BF14" s="233"/>
      <c r="BG14" s="233"/>
      <c r="BH14" s="233"/>
      <c r="BI14" s="233"/>
      <c r="BJ14" s="233"/>
      <c r="BK14" s="233"/>
      <c r="BL14" s="233"/>
      <c r="BM14" s="233"/>
      <c r="BN14" s="233"/>
      <c r="BO14" s="233"/>
      <c r="BP14" s="233"/>
      <c r="BQ14" s="238">
        <v>8</v>
      </c>
      <c r="BR14" s="239"/>
      <c r="BS14" s="996"/>
      <c r="BT14" s="997"/>
      <c r="BU14" s="997"/>
      <c r="BV14" s="997"/>
      <c r="BW14" s="997"/>
      <c r="BX14" s="997"/>
      <c r="BY14" s="997"/>
      <c r="BZ14" s="997"/>
      <c r="CA14" s="997"/>
      <c r="CB14" s="997"/>
      <c r="CC14" s="997"/>
      <c r="CD14" s="997"/>
      <c r="CE14" s="997"/>
      <c r="CF14" s="997"/>
      <c r="CG14" s="1018"/>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4"/>
    </row>
    <row r="15" spans="1:131" s="235" customFormat="1" ht="26.25" customHeight="1" x14ac:dyDescent="0.15">
      <c r="A15" s="23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84"/>
      <c r="AL15" s="1085"/>
      <c r="AM15" s="1085"/>
      <c r="AN15" s="1085"/>
      <c r="AO15" s="1085"/>
      <c r="AP15" s="1085"/>
      <c r="AQ15" s="1085"/>
      <c r="AR15" s="1085"/>
      <c r="AS15" s="1085"/>
      <c r="AT15" s="1085"/>
      <c r="AU15" s="1086"/>
      <c r="AV15" s="1086"/>
      <c r="AW15" s="1086"/>
      <c r="AX15" s="1086"/>
      <c r="AY15" s="1087"/>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15">
      <c r="A16" s="23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84"/>
      <c r="AL16" s="1085"/>
      <c r="AM16" s="1085"/>
      <c r="AN16" s="1085"/>
      <c r="AO16" s="1085"/>
      <c r="AP16" s="1085"/>
      <c r="AQ16" s="1085"/>
      <c r="AR16" s="1085"/>
      <c r="AS16" s="1085"/>
      <c r="AT16" s="1085"/>
      <c r="AU16" s="1086"/>
      <c r="AV16" s="1086"/>
      <c r="AW16" s="1086"/>
      <c r="AX16" s="1086"/>
      <c r="AY16" s="1087"/>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15">
      <c r="A17" s="23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84"/>
      <c r="AL17" s="1085"/>
      <c r="AM17" s="1085"/>
      <c r="AN17" s="1085"/>
      <c r="AO17" s="1085"/>
      <c r="AP17" s="1085"/>
      <c r="AQ17" s="1085"/>
      <c r="AR17" s="1085"/>
      <c r="AS17" s="1085"/>
      <c r="AT17" s="1085"/>
      <c r="AU17" s="1086"/>
      <c r="AV17" s="1086"/>
      <c r="AW17" s="1086"/>
      <c r="AX17" s="1086"/>
      <c r="AY17" s="1087"/>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15">
      <c r="A18" s="23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84"/>
      <c r="AL18" s="1085"/>
      <c r="AM18" s="1085"/>
      <c r="AN18" s="1085"/>
      <c r="AO18" s="1085"/>
      <c r="AP18" s="1085"/>
      <c r="AQ18" s="1085"/>
      <c r="AR18" s="1085"/>
      <c r="AS18" s="1085"/>
      <c r="AT18" s="1085"/>
      <c r="AU18" s="1086"/>
      <c r="AV18" s="1086"/>
      <c r="AW18" s="1086"/>
      <c r="AX18" s="1086"/>
      <c r="AY18" s="1087"/>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15">
      <c r="A19" s="23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84"/>
      <c r="AL19" s="1085"/>
      <c r="AM19" s="1085"/>
      <c r="AN19" s="1085"/>
      <c r="AO19" s="1085"/>
      <c r="AP19" s="1085"/>
      <c r="AQ19" s="1085"/>
      <c r="AR19" s="1085"/>
      <c r="AS19" s="1085"/>
      <c r="AT19" s="1085"/>
      <c r="AU19" s="1086"/>
      <c r="AV19" s="1086"/>
      <c r="AW19" s="1086"/>
      <c r="AX19" s="1086"/>
      <c r="AY19" s="1087"/>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15">
      <c r="A20" s="23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84"/>
      <c r="AL20" s="1085"/>
      <c r="AM20" s="1085"/>
      <c r="AN20" s="1085"/>
      <c r="AO20" s="1085"/>
      <c r="AP20" s="1085"/>
      <c r="AQ20" s="1085"/>
      <c r="AR20" s="1085"/>
      <c r="AS20" s="1085"/>
      <c r="AT20" s="1085"/>
      <c r="AU20" s="1086"/>
      <c r="AV20" s="1086"/>
      <c r="AW20" s="1086"/>
      <c r="AX20" s="1086"/>
      <c r="AY20" s="1087"/>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
      <c r="A21" s="23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84"/>
      <c r="AL21" s="1085"/>
      <c r="AM21" s="1085"/>
      <c r="AN21" s="1085"/>
      <c r="AO21" s="1085"/>
      <c r="AP21" s="1085"/>
      <c r="AQ21" s="1085"/>
      <c r="AR21" s="1085"/>
      <c r="AS21" s="1085"/>
      <c r="AT21" s="1085"/>
      <c r="AU21" s="1086"/>
      <c r="AV21" s="1086"/>
      <c r="AW21" s="1086"/>
      <c r="AX21" s="1086"/>
      <c r="AY21" s="1087"/>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15">
      <c r="A22" s="238">
        <v>16</v>
      </c>
      <c r="B22" s="1034"/>
      <c r="C22" s="1035"/>
      <c r="D22" s="1035"/>
      <c r="E22" s="1035"/>
      <c r="F22" s="1035"/>
      <c r="G22" s="1035"/>
      <c r="H22" s="1035"/>
      <c r="I22" s="1035"/>
      <c r="J22" s="1035"/>
      <c r="K22" s="1035"/>
      <c r="L22" s="1035"/>
      <c r="M22" s="1035"/>
      <c r="N22" s="1035"/>
      <c r="O22" s="1035"/>
      <c r="P22" s="1036"/>
      <c r="Q22" s="1077"/>
      <c r="R22" s="1078"/>
      <c r="S22" s="1078"/>
      <c r="T22" s="1078"/>
      <c r="U22" s="1078"/>
      <c r="V22" s="1078"/>
      <c r="W22" s="1078"/>
      <c r="X22" s="1078"/>
      <c r="Y22" s="1078"/>
      <c r="Z22" s="1078"/>
      <c r="AA22" s="1078"/>
      <c r="AB22" s="1078"/>
      <c r="AC22" s="1078"/>
      <c r="AD22" s="1078"/>
      <c r="AE22" s="1079"/>
      <c r="AF22" s="1039"/>
      <c r="AG22" s="1040"/>
      <c r="AH22" s="1040"/>
      <c r="AI22" s="1040"/>
      <c r="AJ22" s="1041"/>
      <c r="AK22" s="1080"/>
      <c r="AL22" s="1081"/>
      <c r="AM22" s="1081"/>
      <c r="AN22" s="1081"/>
      <c r="AO22" s="1081"/>
      <c r="AP22" s="1081"/>
      <c r="AQ22" s="1081"/>
      <c r="AR22" s="1081"/>
      <c r="AS22" s="1081"/>
      <c r="AT22" s="1081"/>
      <c r="AU22" s="1082"/>
      <c r="AV22" s="1082"/>
      <c r="AW22" s="1082"/>
      <c r="AX22" s="1082"/>
      <c r="AY22" s="1083"/>
      <c r="AZ22" s="1032" t="s">
        <v>394</v>
      </c>
      <c r="BA22" s="1032"/>
      <c r="BB22" s="1032"/>
      <c r="BC22" s="1032"/>
      <c r="BD22" s="1033"/>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71">
        <v>7435</v>
      </c>
      <c r="R23" s="1065"/>
      <c r="S23" s="1065"/>
      <c r="T23" s="1065"/>
      <c r="U23" s="1065"/>
      <c r="V23" s="1065">
        <v>6923</v>
      </c>
      <c r="W23" s="1065"/>
      <c r="X23" s="1065"/>
      <c r="Y23" s="1065"/>
      <c r="Z23" s="1065"/>
      <c r="AA23" s="1065">
        <v>512</v>
      </c>
      <c r="AB23" s="1065"/>
      <c r="AC23" s="1065"/>
      <c r="AD23" s="1065"/>
      <c r="AE23" s="1072"/>
      <c r="AF23" s="1073">
        <v>435</v>
      </c>
      <c r="AG23" s="1065"/>
      <c r="AH23" s="1065"/>
      <c r="AI23" s="1065"/>
      <c r="AJ23" s="1074"/>
      <c r="AK23" s="1075"/>
      <c r="AL23" s="1076"/>
      <c r="AM23" s="1076"/>
      <c r="AN23" s="1076"/>
      <c r="AO23" s="1076"/>
      <c r="AP23" s="1065">
        <v>5896</v>
      </c>
      <c r="AQ23" s="1065"/>
      <c r="AR23" s="1065"/>
      <c r="AS23" s="1065"/>
      <c r="AT23" s="1065"/>
      <c r="AU23" s="1066"/>
      <c r="AV23" s="1066"/>
      <c r="AW23" s="1066"/>
      <c r="AX23" s="1066"/>
      <c r="AY23" s="1067"/>
      <c r="AZ23" s="1068" t="s">
        <v>131</v>
      </c>
      <c r="BA23" s="1069"/>
      <c r="BB23" s="1069"/>
      <c r="BC23" s="1069"/>
      <c r="BD23" s="1070"/>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15">
      <c r="A24" s="1064" t="s">
        <v>397</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
      <c r="A25" s="1063" t="s">
        <v>398</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15">
      <c r="A26" s="999" t="s">
        <v>375</v>
      </c>
      <c r="B26" s="1000"/>
      <c r="C26" s="1000"/>
      <c r="D26" s="1000"/>
      <c r="E26" s="1000"/>
      <c r="F26" s="1000"/>
      <c r="G26" s="1000"/>
      <c r="H26" s="1000"/>
      <c r="I26" s="1000"/>
      <c r="J26" s="1000"/>
      <c r="K26" s="1000"/>
      <c r="L26" s="1000"/>
      <c r="M26" s="1000"/>
      <c r="N26" s="1000"/>
      <c r="O26" s="1000"/>
      <c r="P26" s="1001"/>
      <c r="Q26" s="1005" t="s">
        <v>399</v>
      </c>
      <c r="R26" s="1006"/>
      <c r="S26" s="1006"/>
      <c r="T26" s="1006"/>
      <c r="U26" s="1007"/>
      <c r="V26" s="1005" t="s">
        <v>400</v>
      </c>
      <c r="W26" s="1006"/>
      <c r="X26" s="1006"/>
      <c r="Y26" s="1006"/>
      <c r="Z26" s="1007"/>
      <c r="AA26" s="1005" t="s">
        <v>401</v>
      </c>
      <c r="AB26" s="1006"/>
      <c r="AC26" s="1006"/>
      <c r="AD26" s="1006"/>
      <c r="AE26" s="1006"/>
      <c r="AF26" s="1059" t="s">
        <v>402</v>
      </c>
      <c r="AG26" s="1012"/>
      <c r="AH26" s="1012"/>
      <c r="AI26" s="1012"/>
      <c r="AJ26" s="1060"/>
      <c r="AK26" s="1006" t="s">
        <v>403</v>
      </c>
      <c r="AL26" s="1006"/>
      <c r="AM26" s="1006"/>
      <c r="AN26" s="1006"/>
      <c r="AO26" s="1007"/>
      <c r="AP26" s="1005" t="s">
        <v>404</v>
      </c>
      <c r="AQ26" s="1006"/>
      <c r="AR26" s="1006"/>
      <c r="AS26" s="1006"/>
      <c r="AT26" s="1007"/>
      <c r="AU26" s="1005" t="s">
        <v>405</v>
      </c>
      <c r="AV26" s="1006"/>
      <c r="AW26" s="1006"/>
      <c r="AX26" s="1006"/>
      <c r="AY26" s="1007"/>
      <c r="AZ26" s="1005" t="s">
        <v>406</v>
      </c>
      <c r="BA26" s="1006"/>
      <c r="BB26" s="1006"/>
      <c r="BC26" s="1006"/>
      <c r="BD26" s="1007"/>
      <c r="BE26" s="1005" t="s">
        <v>382</v>
      </c>
      <c r="BF26" s="1006"/>
      <c r="BG26" s="1006"/>
      <c r="BH26" s="1006"/>
      <c r="BI26" s="1019"/>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1"/>
      <c r="AG27" s="1015"/>
      <c r="AH27" s="1015"/>
      <c r="AI27" s="1015"/>
      <c r="AJ27" s="1062"/>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15">
      <c r="A28" s="242">
        <v>1</v>
      </c>
      <c r="B28" s="1051" t="s">
        <v>407</v>
      </c>
      <c r="C28" s="1052"/>
      <c r="D28" s="1052"/>
      <c r="E28" s="1052"/>
      <c r="F28" s="1052"/>
      <c r="G28" s="1052"/>
      <c r="H28" s="1052"/>
      <c r="I28" s="1052"/>
      <c r="J28" s="1052"/>
      <c r="K28" s="1052"/>
      <c r="L28" s="1052"/>
      <c r="M28" s="1052"/>
      <c r="N28" s="1052"/>
      <c r="O28" s="1052"/>
      <c r="P28" s="1053"/>
      <c r="Q28" s="1054">
        <v>1480</v>
      </c>
      <c r="R28" s="1055"/>
      <c r="S28" s="1055"/>
      <c r="T28" s="1055"/>
      <c r="U28" s="1055"/>
      <c r="V28" s="1055">
        <v>1447</v>
      </c>
      <c r="W28" s="1055"/>
      <c r="X28" s="1055"/>
      <c r="Y28" s="1055"/>
      <c r="Z28" s="1055"/>
      <c r="AA28" s="1055">
        <v>33</v>
      </c>
      <c r="AB28" s="1055"/>
      <c r="AC28" s="1055"/>
      <c r="AD28" s="1055"/>
      <c r="AE28" s="1056"/>
      <c r="AF28" s="1057">
        <v>33</v>
      </c>
      <c r="AG28" s="1055"/>
      <c r="AH28" s="1055"/>
      <c r="AI28" s="1055"/>
      <c r="AJ28" s="1058"/>
      <c r="AK28" s="1046">
        <v>149</v>
      </c>
      <c r="AL28" s="1047"/>
      <c r="AM28" s="1047"/>
      <c r="AN28" s="1047"/>
      <c r="AO28" s="1047"/>
      <c r="AP28" s="1047" t="s">
        <v>581</v>
      </c>
      <c r="AQ28" s="1047"/>
      <c r="AR28" s="1047"/>
      <c r="AS28" s="1047"/>
      <c r="AT28" s="1047"/>
      <c r="AU28" s="1047" t="s">
        <v>581</v>
      </c>
      <c r="AV28" s="1047"/>
      <c r="AW28" s="1047"/>
      <c r="AX28" s="1047"/>
      <c r="AY28" s="1047"/>
      <c r="AZ28" s="1048" t="s">
        <v>581</v>
      </c>
      <c r="BA28" s="1048"/>
      <c r="BB28" s="1048"/>
      <c r="BC28" s="1048"/>
      <c r="BD28" s="1048"/>
      <c r="BE28" s="1049"/>
      <c r="BF28" s="1049"/>
      <c r="BG28" s="1049"/>
      <c r="BH28" s="1049"/>
      <c r="BI28" s="1050"/>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15">
      <c r="A29" s="242">
        <v>2</v>
      </c>
      <c r="B29" s="1034" t="s">
        <v>408</v>
      </c>
      <c r="C29" s="1035"/>
      <c r="D29" s="1035"/>
      <c r="E29" s="1035"/>
      <c r="F29" s="1035"/>
      <c r="G29" s="1035"/>
      <c r="H29" s="1035"/>
      <c r="I29" s="1035"/>
      <c r="J29" s="1035"/>
      <c r="K29" s="1035"/>
      <c r="L29" s="1035"/>
      <c r="M29" s="1035"/>
      <c r="N29" s="1035"/>
      <c r="O29" s="1035"/>
      <c r="P29" s="1036"/>
      <c r="Q29" s="1042">
        <v>197</v>
      </c>
      <c r="R29" s="1043"/>
      <c r="S29" s="1043"/>
      <c r="T29" s="1043"/>
      <c r="U29" s="1043"/>
      <c r="V29" s="1043">
        <v>192</v>
      </c>
      <c r="W29" s="1043"/>
      <c r="X29" s="1043"/>
      <c r="Y29" s="1043"/>
      <c r="Z29" s="1043"/>
      <c r="AA29" s="1043">
        <v>5</v>
      </c>
      <c r="AB29" s="1043"/>
      <c r="AC29" s="1043"/>
      <c r="AD29" s="1043"/>
      <c r="AE29" s="1044"/>
      <c r="AF29" s="1039">
        <v>5</v>
      </c>
      <c r="AG29" s="1040"/>
      <c r="AH29" s="1040"/>
      <c r="AI29" s="1040"/>
      <c r="AJ29" s="1041"/>
      <c r="AK29" s="980">
        <v>40</v>
      </c>
      <c r="AL29" s="971"/>
      <c r="AM29" s="971"/>
      <c r="AN29" s="971"/>
      <c r="AO29" s="971"/>
      <c r="AP29" s="971" t="s">
        <v>581</v>
      </c>
      <c r="AQ29" s="971"/>
      <c r="AR29" s="971"/>
      <c r="AS29" s="971"/>
      <c r="AT29" s="971"/>
      <c r="AU29" s="971" t="s">
        <v>581</v>
      </c>
      <c r="AV29" s="971"/>
      <c r="AW29" s="971"/>
      <c r="AX29" s="971"/>
      <c r="AY29" s="971"/>
      <c r="AZ29" s="1045" t="s">
        <v>581</v>
      </c>
      <c r="BA29" s="1045"/>
      <c r="BB29" s="1045"/>
      <c r="BC29" s="1045"/>
      <c r="BD29" s="1045"/>
      <c r="BE29" s="972"/>
      <c r="BF29" s="972"/>
      <c r="BG29" s="972"/>
      <c r="BH29" s="972"/>
      <c r="BI29" s="973"/>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15">
      <c r="A30" s="242">
        <v>3</v>
      </c>
      <c r="B30" s="1034" t="s">
        <v>409</v>
      </c>
      <c r="C30" s="1035"/>
      <c r="D30" s="1035"/>
      <c r="E30" s="1035"/>
      <c r="F30" s="1035"/>
      <c r="G30" s="1035"/>
      <c r="H30" s="1035"/>
      <c r="I30" s="1035"/>
      <c r="J30" s="1035"/>
      <c r="K30" s="1035"/>
      <c r="L30" s="1035"/>
      <c r="M30" s="1035"/>
      <c r="N30" s="1035"/>
      <c r="O30" s="1035"/>
      <c r="P30" s="1036"/>
      <c r="Q30" s="1042">
        <v>187</v>
      </c>
      <c r="R30" s="1043"/>
      <c r="S30" s="1043"/>
      <c r="T30" s="1043"/>
      <c r="U30" s="1043"/>
      <c r="V30" s="1043">
        <v>179</v>
      </c>
      <c r="W30" s="1043"/>
      <c r="X30" s="1043"/>
      <c r="Y30" s="1043"/>
      <c r="Z30" s="1043"/>
      <c r="AA30" s="1043">
        <v>8</v>
      </c>
      <c r="AB30" s="1043"/>
      <c r="AC30" s="1043"/>
      <c r="AD30" s="1043"/>
      <c r="AE30" s="1044"/>
      <c r="AF30" s="1039">
        <v>889</v>
      </c>
      <c r="AG30" s="1040"/>
      <c r="AH30" s="1040"/>
      <c r="AI30" s="1040"/>
      <c r="AJ30" s="1041"/>
      <c r="AK30" s="980" t="s">
        <v>581</v>
      </c>
      <c r="AL30" s="971"/>
      <c r="AM30" s="971"/>
      <c r="AN30" s="971"/>
      <c r="AO30" s="971"/>
      <c r="AP30" s="971">
        <v>1870</v>
      </c>
      <c r="AQ30" s="971"/>
      <c r="AR30" s="971"/>
      <c r="AS30" s="971"/>
      <c r="AT30" s="971"/>
      <c r="AU30" s="971">
        <v>15</v>
      </c>
      <c r="AV30" s="971"/>
      <c r="AW30" s="971"/>
      <c r="AX30" s="971"/>
      <c r="AY30" s="971"/>
      <c r="AZ30" s="1045" t="s">
        <v>581</v>
      </c>
      <c r="BA30" s="1045"/>
      <c r="BB30" s="1045"/>
      <c r="BC30" s="1045"/>
      <c r="BD30" s="1045"/>
      <c r="BE30" s="972" t="s">
        <v>410</v>
      </c>
      <c r="BF30" s="972"/>
      <c r="BG30" s="972"/>
      <c r="BH30" s="972"/>
      <c r="BI30" s="973"/>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15">
      <c r="A31" s="242">
        <v>4</v>
      </c>
      <c r="B31" s="1034" t="s">
        <v>411</v>
      </c>
      <c r="C31" s="1035"/>
      <c r="D31" s="1035"/>
      <c r="E31" s="1035"/>
      <c r="F31" s="1035"/>
      <c r="G31" s="1035"/>
      <c r="H31" s="1035"/>
      <c r="I31" s="1035"/>
      <c r="J31" s="1035"/>
      <c r="K31" s="1035"/>
      <c r="L31" s="1035"/>
      <c r="M31" s="1035"/>
      <c r="N31" s="1035"/>
      <c r="O31" s="1035"/>
      <c r="P31" s="1036"/>
      <c r="Q31" s="1042">
        <v>937</v>
      </c>
      <c r="R31" s="1043"/>
      <c r="S31" s="1043"/>
      <c r="T31" s="1043"/>
      <c r="U31" s="1043"/>
      <c r="V31" s="1043">
        <v>934</v>
      </c>
      <c r="W31" s="1043"/>
      <c r="X31" s="1043"/>
      <c r="Y31" s="1043"/>
      <c r="Z31" s="1043"/>
      <c r="AA31" s="1043">
        <v>3</v>
      </c>
      <c r="AB31" s="1043"/>
      <c r="AC31" s="1043"/>
      <c r="AD31" s="1043"/>
      <c r="AE31" s="1044"/>
      <c r="AF31" s="1039">
        <v>3</v>
      </c>
      <c r="AG31" s="1040"/>
      <c r="AH31" s="1040"/>
      <c r="AI31" s="1040"/>
      <c r="AJ31" s="1041"/>
      <c r="AK31" s="980">
        <v>488</v>
      </c>
      <c r="AL31" s="971"/>
      <c r="AM31" s="971"/>
      <c r="AN31" s="971"/>
      <c r="AO31" s="971"/>
      <c r="AP31" s="971">
        <v>4553</v>
      </c>
      <c r="AQ31" s="971"/>
      <c r="AR31" s="971"/>
      <c r="AS31" s="971"/>
      <c r="AT31" s="971"/>
      <c r="AU31" s="971">
        <v>3087</v>
      </c>
      <c r="AV31" s="971"/>
      <c r="AW31" s="971"/>
      <c r="AX31" s="971"/>
      <c r="AY31" s="971"/>
      <c r="AZ31" s="1045" t="s">
        <v>581</v>
      </c>
      <c r="BA31" s="1045"/>
      <c r="BB31" s="1045"/>
      <c r="BC31" s="1045"/>
      <c r="BD31" s="1045"/>
      <c r="BE31" s="972" t="s">
        <v>412</v>
      </c>
      <c r="BF31" s="972"/>
      <c r="BG31" s="972"/>
      <c r="BH31" s="972"/>
      <c r="BI31" s="973"/>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15">
      <c r="A32" s="242">
        <v>5</v>
      </c>
      <c r="B32" s="1034"/>
      <c r="C32" s="1035"/>
      <c r="D32" s="1035"/>
      <c r="E32" s="1035"/>
      <c r="F32" s="1035"/>
      <c r="G32" s="1035"/>
      <c r="H32" s="1035"/>
      <c r="I32" s="1035"/>
      <c r="J32" s="1035"/>
      <c r="K32" s="1035"/>
      <c r="L32" s="1035"/>
      <c r="M32" s="1035"/>
      <c r="N32" s="1035"/>
      <c r="O32" s="1035"/>
      <c r="P32" s="1036"/>
      <c r="Q32" s="1042"/>
      <c r="R32" s="1043"/>
      <c r="S32" s="1043"/>
      <c r="T32" s="1043"/>
      <c r="U32" s="1043"/>
      <c r="V32" s="1043"/>
      <c r="W32" s="1043"/>
      <c r="X32" s="1043"/>
      <c r="Y32" s="1043"/>
      <c r="Z32" s="1043"/>
      <c r="AA32" s="1043"/>
      <c r="AB32" s="1043"/>
      <c r="AC32" s="1043"/>
      <c r="AD32" s="1043"/>
      <c r="AE32" s="1044"/>
      <c r="AF32" s="1039"/>
      <c r="AG32" s="1040"/>
      <c r="AH32" s="1040"/>
      <c r="AI32" s="1040"/>
      <c r="AJ32" s="1041"/>
      <c r="AK32" s="980"/>
      <c r="AL32" s="971"/>
      <c r="AM32" s="971"/>
      <c r="AN32" s="971"/>
      <c r="AO32" s="971"/>
      <c r="AP32" s="971"/>
      <c r="AQ32" s="971"/>
      <c r="AR32" s="971"/>
      <c r="AS32" s="971"/>
      <c r="AT32" s="971"/>
      <c r="AU32" s="971"/>
      <c r="AV32" s="971"/>
      <c r="AW32" s="971"/>
      <c r="AX32" s="971"/>
      <c r="AY32" s="971"/>
      <c r="AZ32" s="1045"/>
      <c r="BA32" s="1045"/>
      <c r="BB32" s="1045"/>
      <c r="BC32" s="1045"/>
      <c r="BD32" s="1045"/>
      <c r="BE32" s="972"/>
      <c r="BF32" s="972"/>
      <c r="BG32" s="972"/>
      <c r="BH32" s="972"/>
      <c r="BI32" s="973"/>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15">
      <c r="A33" s="242">
        <v>6</v>
      </c>
      <c r="B33" s="1034"/>
      <c r="C33" s="1035"/>
      <c r="D33" s="1035"/>
      <c r="E33" s="1035"/>
      <c r="F33" s="1035"/>
      <c r="G33" s="1035"/>
      <c r="H33" s="1035"/>
      <c r="I33" s="1035"/>
      <c r="J33" s="1035"/>
      <c r="K33" s="1035"/>
      <c r="L33" s="1035"/>
      <c r="M33" s="1035"/>
      <c r="N33" s="1035"/>
      <c r="O33" s="1035"/>
      <c r="P33" s="1036"/>
      <c r="Q33" s="1042"/>
      <c r="R33" s="1043"/>
      <c r="S33" s="1043"/>
      <c r="T33" s="1043"/>
      <c r="U33" s="1043"/>
      <c r="V33" s="1043"/>
      <c r="W33" s="1043"/>
      <c r="X33" s="1043"/>
      <c r="Y33" s="1043"/>
      <c r="Z33" s="1043"/>
      <c r="AA33" s="1043"/>
      <c r="AB33" s="1043"/>
      <c r="AC33" s="1043"/>
      <c r="AD33" s="1043"/>
      <c r="AE33" s="1044"/>
      <c r="AF33" s="1039"/>
      <c r="AG33" s="1040"/>
      <c r="AH33" s="1040"/>
      <c r="AI33" s="1040"/>
      <c r="AJ33" s="1041"/>
      <c r="AK33" s="980"/>
      <c r="AL33" s="971"/>
      <c r="AM33" s="971"/>
      <c r="AN33" s="971"/>
      <c r="AO33" s="971"/>
      <c r="AP33" s="971"/>
      <c r="AQ33" s="971"/>
      <c r="AR33" s="971"/>
      <c r="AS33" s="971"/>
      <c r="AT33" s="971"/>
      <c r="AU33" s="971"/>
      <c r="AV33" s="971"/>
      <c r="AW33" s="971"/>
      <c r="AX33" s="971"/>
      <c r="AY33" s="971"/>
      <c r="AZ33" s="1045"/>
      <c r="BA33" s="1045"/>
      <c r="BB33" s="1045"/>
      <c r="BC33" s="1045"/>
      <c r="BD33" s="1045"/>
      <c r="BE33" s="972"/>
      <c r="BF33" s="972"/>
      <c r="BG33" s="972"/>
      <c r="BH33" s="972"/>
      <c r="BI33" s="973"/>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15">
      <c r="A34" s="242">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980"/>
      <c r="AL34" s="971"/>
      <c r="AM34" s="971"/>
      <c r="AN34" s="971"/>
      <c r="AO34" s="971"/>
      <c r="AP34" s="971"/>
      <c r="AQ34" s="971"/>
      <c r="AR34" s="971"/>
      <c r="AS34" s="971"/>
      <c r="AT34" s="971"/>
      <c r="AU34" s="971"/>
      <c r="AV34" s="971"/>
      <c r="AW34" s="971"/>
      <c r="AX34" s="971"/>
      <c r="AY34" s="971"/>
      <c r="AZ34" s="1045"/>
      <c r="BA34" s="1045"/>
      <c r="BB34" s="1045"/>
      <c r="BC34" s="1045"/>
      <c r="BD34" s="1045"/>
      <c r="BE34" s="972"/>
      <c r="BF34" s="972"/>
      <c r="BG34" s="972"/>
      <c r="BH34" s="972"/>
      <c r="BI34" s="973"/>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15">
      <c r="A35" s="242">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980"/>
      <c r="AL35" s="971"/>
      <c r="AM35" s="971"/>
      <c r="AN35" s="971"/>
      <c r="AO35" s="971"/>
      <c r="AP35" s="971"/>
      <c r="AQ35" s="971"/>
      <c r="AR35" s="971"/>
      <c r="AS35" s="971"/>
      <c r="AT35" s="971"/>
      <c r="AU35" s="971"/>
      <c r="AV35" s="971"/>
      <c r="AW35" s="971"/>
      <c r="AX35" s="971"/>
      <c r="AY35" s="971"/>
      <c r="AZ35" s="1045"/>
      <c r="BA35" s="1045"/>
      <c r="BB35" s="1045"/>
      <c r="BC35" s="1045"/>
      <c r="BD35" s="1045"/>
      <c r="BE35" s="972"/>
      <c r="BF35" s="972"/>
      <c r="BG35" s="972"/>
      <c r="BH35" s="972"/>
      <c r="BI35" s="973"/>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15">
      <c r="A36" s="242">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980"/>
      <c r="AL36" s="971"/>
      <c r="AM36" s="971"/>
      <c r="AN36" s="971"/>
      <c r="AO36" s="971"/>
      <c r="AP36" s="971"/>
      <c r="AQ36" s="971"/>
      <c r="AR36" s="971"/>
      <c r="AS36" s="971"/>
      <c r="AT36" s="971"/>
      <c r="AU36" s="971"/>
      <c r="AV36" s="971"/>
      <c r="AW36" s="971"/>
      <c r="AX36" s="971"/>
      <c r="AY36" s="971"/>
      <c r="AZ36" s="1045"/>
      <c r="BA36" s="1045"/>
      <c r="BB36" s="1045"/>
      <c r="BC36" s="1045"/>
      <c r="BD36" s="1045"/>
      <c r="BE36" s="972"/>
      <c r="BF36" s="972"/>
      <c r="BG36" s="972"/>
      <c r="BH36" s="972"/>
      <c r="BI36" s="973"/>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15">
      <c r="A37" s="24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80"/>
      <c r="AL37" s="971"/>
      <c r="AM37" s="971"/>
      <c r="AN37" s="971"/>
      <c r="AO37" s="971"/>
      <c r="AP37" s="971"/>
      <c r="AQ37" s="971"/>
      <c r="AR37" s="971"/>
      <c r="AS37" s="971"/>
      <c r="AT37" s="971"/>
      <c r="AU37" s="971"/>
      <c r="AV37" s="971"/>
      <c r="AW37" s="971"/>
      <c r="AX37" s="971"/>
      <c r="AY37" s="971"/>
      <c r="AZ37" s="1045"/>
      <c r="BA37" s="1045"/>
      <c r="BB37" s="1045"/>
      <c r="BC37" s="1045"/>
      <c r="BD37" s="1045"/>
      <c r="BE37" s="972"/>
      <c r="BF37" s="972"/>
      <c r="BG37" s="972"/>
      <c r="BH37" s="972"/>
      <c r="BI37" s="973"/>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15">
      <c r="A38" s="24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80"/>
      <c r="AL38" s="971"/>
      <c r="AM38" s="971"/>
      <c r="AN38" s="971"/>
      <c r="AO38" s="971"/>
      <c r="AP38" s="971"/>
      <c r="AQ38" s="971"/>
      <c r="AR38" s="971"/>
      <c r="AS38" s="971"/>
      <c r="AT38" s="971"/>
      <c r="AU38" s="971"/>
      <c r="AV38" s="971"/>
      <c r="AW38" s="971"/>
      <c r="AX38" s="971"/>
      <c r="AY38" s="971"/>
      <c r="AZ38" s="1045"/>
      <c r="BA38" s="1045"/>
      <c r="BB38" s="1045"/>
      <c r="BC38" s="1045"/>
      <c r="BD38" s="1045"/>
      <c r="BE38" s="972"/>
      <c r="BF38" s="972"/>
      <c r="BG38" s="972"/>
      <c r="BH38" s="972"/>
      <c r="BI38" s="973"/>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15">
      <c r="A39" s="24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80"/>
      <c r="AL39" s="971"/>
      <c r="AM39" s="971"/>
      <c r="AN39" s="971"/>
      <c r="AO39" s="971"/>
      <c r="AP39" s="971"/>
      <c r="AQ39" s="971"/>
      <c r="AR39" s="971"/>
      <c r="AS39" s="971"/>
      <c r="AT39" s="971"/>
      <c r="AU39" s="971"/>
      <c r="AV39" s="971"/>
      <c r="AW39" s="971"/>
      <c r="AX39" s="971"/>
      <c r="AY39" s="971"/>
      <c r="AZ39" s="1045"/>
      <c r="BA39" s="1045"/>
      <c r="BB39" s="1045"/>
      <c r="BC39" s="1045"/>
      <c r="BD39" s="1045"/>
      <c r="BE39" s="972"/>
      <c r="BF39" s="972"/>
      <c r="BG39" s="972"/>
      <c r="BH39" s="972"/>
      <c r="BI39" s="973"/>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15">
      <c r="A40" s="23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80"/>
      <c r="AL40" s="971"/>
      <c r="AM40" s="971"/>
      <c r="AN40" s="971"/>
      <c r="AO40" s="971"/>
      <c r="AP40" s="971"/>
      <c r="AQ40" s="971"/>
      <c r="AR40" s="971"/>
      <c r="AS40" s="971"/>
      <c r="AT40" s="971"/>
      <c r="AU40" s="971"/>
      <c r="AV40" s="971"/>
      <c r="AW40" s="971"/>
      <c r="AX40" s="971"/>
      <c r="AY40" s="971"/>
      <c r="AZ40" s="1045"/>
      <c r="BA40" s="1045"/>
      <c r="BB40" s="1045"/>
      <c r="BC40" s="1045"/>
      <c r="BD40" s="1045"/>
      <c r="BE40" s="972"/>
      <c r="BF40" s="972"/>
      <c r="BG40" s="972"/>
      <c r="BH40" s="972"/>
      <c r="BI40" s="973"/>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15">
      <c r="A41" s="23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80"/>
      <c r="AL41" s="971"/>
      <c r="AM41" s="971"/>
      <c r="AN41" s="971"/>
      <c r="AO41" s="971"/>
      <c r="AP41" s="971"/>
      <c r="AQ41" s="971"/>
      <c r="AR41" s="971"/>
      <c r="AS41" s="971"/>
      <c r="AT41" s="971"/>
      <c r="AU41" s="971"/>
      <c r="AV41" s="971"/>
      <c r="AW41" s="971"/>
      <c r="AX41" s="971"/>
      <c r="AY41" s="971"/>
      <c r="AZ41" s="1045"/>
      <c r="BA41" s="1045"/>
      <c r="BB41" s="1045"/>
      <c r="BC41" s="1045"/>
      <c r="BD41" s="1045"/>
      <c r="BE41" s="972"/>
      <c r="BF41" s="972"/>
      <c r="BG41" s="972"/>
      <c r="BH41" s="972"/>
      <c r="BI41" s="973"/>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15">
      <c r="A42" s="23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80"/>
      <c r="AL42" s="971"/>
      <c r="AM42" s="971"/>
      <c r="AN42" s="971"/>
      <c r="AO42" s="971"/>
      <c r="AP42" s="971"/>
      <c r="AQ42" s="971"/>
      <c r="AR42" s="971"/>
      <c r="AS42" s="971"/>
      <c r="AT42" s="971"/>
      <c r="AU42" s="971"/>
      <c r="AV42" s="971"/>
      <c r="AW42" s="971"/>
      <c r="AX42" s="971"/>
      <c r="AY42" s="971"/>
      <c r="AZ42" s="1045"/>
      <c r="BA42" s="1045"/>
      <c r="BB42" s="1045"/>
      <c r="BC42" s="1045"/>
      <c r="BD42" s="1045"/>
      <c r="BE42" s="972"/>
      <c r="BF42" s="972"/>
      <c r="BG42" s="972"/>
      <c r="BH42" s="972"/>
      <c r="BI42" s="973"/>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15">
      <c r="A43" s="23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80"/>
      <c r="AL43" s="971"/>
      <c r="AM43" s="971"/>
      <c r="AN43" s="971"/>
      <c r="AO43" s="971"/>
      <c r="AP43" s="971"/>
      <c r="AQ43" s="971"/>
      <c r="AR43" s="971"/>
      <c r="AS43" s="971"/>
      <c r="AT43" s="971"/>
      <c r="AU43" s="971"/>
      <c r="AV43" s="971"/>
      <c r="AW43" s="971"/>
      <c r="AX43" s="971"/>
      <c r="AY43" s="971"/>
      <c r="AZ43" s="1045"/>
      <c r="BA43" s="1045"/>
      <c r="BB43" s="1045"/>
      <c r="BC43" s="1045"/>
      <c r="BD43" s="1045"/>
      <c r="BE43" s="972"/>
      <c r="BF43" s="972"/>
      <c r="BG43" s="972"/>
      <c r="BH43" s="972"/>
      <c r="BI43" s="973"/>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15">
      <c r="A44" s="23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80"/>
      <c r="AL44" s="971"/>
      <c r="AM44" s="971"/>
      <c r="AN44" s="971"/>
      <c r="AO44" s="971"/>
      <c r="AP44" s="971"/>
      <c r="AQ44" s="971"/>
      <c r="AR44" s="971"/>
      <c r="AS44" s="971"/>
      <c r="AT44" s="971"/>
      <c r="AU44" s="971"/>
      <c r="AV44" s="971"/>
      <c r="AW44" s="971"/>
      <c r="AX44" s="971"/>
      <c r="AY44" s="971"/>
      <c r="AZ44" s="1045"/>
      <c r="BA44" s="1045"/>
      <c r="BB44" s="1045"/>
      <c r="BC44" s="1045"/>
      <c r="BD44" s="1045"/>
      <c r="BE44" s="972"/>
      <c r="BF44" s="972"/>
      <c r="BG44" s="972"/>
      <c r="BH44" s="972"/>
      <c r="BI44" s="973"/>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15">
      <c r="A45" s="23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80"/>
      <c r="AL45" s="971"/>
      <c r="AM45" s="971"/>
      <c r="AN45" s="971"/>
      <c r="AO45" s="971"/>
      <c r="AP45" s="971"/>
      <c r="AQ45" s="971"/>
      <c r="AR45" s="971"/>
      <c r="AS45" s="971"/>
      <c r="AT45" s="971"/>
      <c r="AU45" s="971"/>
      <c r="AV45" s="971"/>
      <c r="AW45" s="971"/>
      <c r="AX45" s="971"/>
      <c r="AY45" s="971"/>
      <c r="AZ45" s="1045"/>
      <c r="BA45" s="1045"/>
      <c r="BB45" s="1045"/>
      <c r="BC45" s="1045"/>
      <c r="BD45" s="1045"/>
      <c r="BE45" s="972"/>
      <c r="BF45" s="972"/>
      <c r="BG45" s="972"/>
      <c r="BH45" s="972"/>
      <c r="BI45" s="973"/>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15">
      <c r="A46" s="23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80"/>
      <c r="AL46" s="971"/>
      <c r="AM46" s="971"/>
      <c r="AN46" s="971"/>
      <c r="AO46" s="971"/>
      <c r="AP46" s="971"/>
      <c r="AQ46" s="971"/>
      <c r="AR46" s="971"/>
      <c r="AS46" s="971"/>
      <c r="AT46" s="971"/>
      <c r="AU46" s="971"/>
      <c r="AV46" s="971"/>
      <c r="AW46" s="971"/>
      <c r="AX46" s="971"/>
      <c r="AY46" s="971"/>
      <c r="AZ46" s="1045"/>
      <c r="BA46" s="1045"/>
      <c r="BB46" s="1045"/>
      <c r="BC46" s="1045"/>
      <c r="BD46" s="1045"/>
      <c r="BE46" s="972"/>
      <c r="BF46" s="972"/>
      <c r="BG46" s="972"/>
      <c r="BH46" s="972"/>
      <c r="BI46" s="973"/>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15">
      <c r="A47" s="23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80"/>
      <c r="AL47" s="971"/>
      <c r="AM47" s="971"/>
      <c r="AN47" s="971"/>
      <c r="AO47" s="971"/>
      <c r="AP47" s="971"/>
      <c r="AQ47" s="971"/>
      <c r="AR47" s="971"/>
      <c r="AS47" s="971"/>
      <c r="AT47" s="971"/>
      <c r="AU47" s="971"/>
      <c r="AV47" s="971"/>
      <c r="AW47" s="971"/>
      <c r="AX47" s="971"/>
      <c r="AY47" s="971"/>
      <c r="AZ47" s="1045"/>
      <c r="BA47" s="1045"/>
      <c r="BB47" s="1045"/>
      <c r="BC47" s="1045"/>
      <c r="BD47" s="1045"/>
      <c r="BE47" s="972"/>
      <c r="BF47" s="972"/>
      <c r="BG47" s="972"/>
      <c r="BH47" s="972"/>
      <c r="BI47" s="973"/>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15">
      <c r="A48" s="23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80"/>
      <c r="AL48" s="971"/>
      <c r="AM48" s="971"/>
      <c r="AN48" s="971"/>
      <c r="AO48" s="971"/>
      <c r="AP48" s="971"/>
      <c r="AQ48" s="971"/>
      <c r="AR48" s="971"/>
      <c r="AS48" s="971"/>
      <c r="AT48" s="971"/>
      <c r="AU48" s="971"/>
      <c r="AV48" s="971"/>
      <c r="AW48" s="971"/>
      <c r="AX48" s="971"/>
      <c r="AY48" s="971"/>
      <c r="AZ48" s="1045"/>
      <c r="BA48" s="1045"/>
      <c r="BB48" s="1045"/>
      <c r="BC48" s="1045"/>
      <c r="BD48" s="1045"/>
      <c r="BE48" s="972"/>
      <c r="BF48" s="972"/>
      <c r="BG48" s="972"/>
      <c r="BH48" s="972"/>
      <c r="BI48" s="973"/>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15">
      <c r="A49" s="23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80"/>
      <c r="AL49" s="971"/>
      <c r="AM49" s="971"/>
      <c r="AN49" s="971"/>
      <c r="AO49" s="971"/>
      <c r="AP49" s="971"/>
      <c r="AQ49" s="971"/>
      <c r="AR49" s="971"/>
      <c r="AS49" s="971"/>
      <c r="AT49" s="971"/>
      <c r="AU49" s="971"/>
      <c r="AV49" s="971"/>
      <c r="AW49" s="971"/>
      <c r="AX49" s="971"/>
      <c r="AY49" s="971"/>
      <c r="AZ49" s="1045"/>
      <c r="BA49" s="1045"/>
      <c r="BB49" s="1045"/>
      <c r="BC49" s="1045"/>
      <c r="BD49" s="1045"/>
      <c r="BE49" s="972"/>
      <c r="BF49" s="972"/>
      <c r="BG49" s="972"/>
      <c r="BH49" s="972"/>
      <c r="BI49" s="973"/>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15">
      <c r="A50" s="23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2"/>
      <c r="BF50" s="972"/>
      <c r="BG50" s="972"/>
      <c r="BH50" s="972"/>
      <c r="BI50" s="973"/>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15">
      <c r="A51" s="23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2"/>
      <c r="BF51" s="972"/>
      <c r="BG51" s="972"/>
      <c r="BH51" s="972"/>
      <c r="BI51" s="973"/>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15">
      <c r="A52" s="23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2"/>
      <c r="BF52" s="972"/>
      <c r="BG52" s="972"/>
      <c r="BH52" s="972"/>
      <c r="BI52" s="973"/>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15">
      <c r="A53" s="23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2"/>
      <c r="BF53" s="972"/>
      <c r="BG53" s="972"/>
      <c r="BH53" s="972"/>
      <c r="BI53" s="973"/>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15">
      <c r="A54" s="23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2"/>
      <c r="BF54" s="972"/>
      <c r="BG54" s="972"/>
      <c r="BH54" s="972"/>
      <c r="BI54" s="973"/>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15">
      <c r="A55" s="23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2"/>
      <c r="BF55" s="972"/>
      <c r="BG55" s="972"/>
      <c r="BH55" s="972"/>
      <c r="BI55" s="973"/>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15">
      <c r="A56" s="23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2"/>
      <c r="BF56" s="972"/>
      <c r="BG56" s="972"/>
      <c r="BH56" s="972"/>
      <c r="BI56" s="973"/>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15">
      <c r="A57" s="23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2"/>
      <c r="BF57" s="972"/>
      <c r="BG57" s="972"/>
      <c r="BH57" s="972"/>
      <c r="BI57" s="973"/>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15">
      <c r="A58" s="23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2"/>
      <c r="BF58" s="972"/>
      <c r="BG58" s="972"/>
      <c r="BH58" s="972"/>
      <c r="BI58" s="973"/>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15">
      <c r="A59" s="23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2"/>
      <c r="BF59" s="972"/>
      <c r="BG59" s="972"/>
      <c r="BH59" s="972"/>
      <c r="BI59" s="973"/>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15">
      <c r="A60" s="23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2"/>
      <c r="BF60" s="972"/>
      <c r="BG60" s="972"/>
      <c r="BH60" s="972"/>
      <c r="BI60" s="973"/>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
      <c r="A61" s="23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2"/>
      <c r="BF61" s="972"/>
      <c r="BG61" s="972"/>
      <c r="BH61" s="972"/>
      <c r="BI61" s="973"/>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15">
      <c r="A62" s="23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2"/>
      <c r="BF62" s="972"/>
      <c r="BG62" s="972"/>
      <c r="BH62" s="972"/>
      <c r="BI62" s="973"/>
      <c r="BJ62" s="1031" t="s">
        <v>413</v>
      </c>
      <c r="BK62" s="1032"/>
      <c r="BL62" s="1032"/>
      <c r="BM62" s="1032"/>
      <c r="BN62" s="1033"/>
      <c r="BO62" s="241"/>
      <c r="BP62" s="241"/>
      <c r="BQ62" s="238">
        <v>56</v>
      </c>
      <c r="BR62" s="239"/>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4"/>
      <c r="AF63" s="1025">
        <v>930</v>
      </c>
      <c r="AG63" s="959"/>
      <c r="AH63" s="959"/>
      <c r="AI63" s="959"/>
      <c r="AJ63" s="1026"/>
      <c r="AK63" s="1027"/>
      <c r="AL63" s="963"/>
      <c r="AM63" s="963"/>
      <c r="AN63" s="963"/>
      <c r="AO63" s="963"/>
      <c r="AP63" s="959">
        <v>6423</v>
      </c>
      <c r="AQ63" s="959"/>
      <c r="AR63" s="959"/>
      <c r="AS63" s="959"/>
      <c r="AT63" s="959"/>
      <c r="AU63" s="959">
        <v>3102</v>
      </c>
      <c r="AV63" s="959"/>
      <c r="AW63" s="959"/>
      <c r="AX63" s="959"/>
      <c r="AY63" s="959"/>
      <c r="AZ63" s="1021"/>
      <c r="BA63" s="1021"/>
      <c r="BB63" s="1021"/>
      <c r="BC63" s="1021"/>
      <c r="BD63" s="1021"/>
      <c r="BE63" s="960"/>
      <c r="BF63" s="960"/>
      <c r="BG63" s="960"/>
      <c r="BH63" s="960"/>
      <c r="BI63" s="961"/>
      <c r="BJ63" s="1022" t="s">
        <v>415</v>
      </c>
      <c r="BK63" s="953"/>
      <c r="BL63" s="953"/>
      <c r="BM63" s="953"/>
      <c r="BN63" s="1023"/>
      <c r="BO63" s="241"/>
      <c r="BP63" s="241"/>
      <c r="BQ63" s="238">
        <v>57</v>
      </c>
      <c r="BR63" s="239"/>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15">
      <c r="A66" s="999" t="s">
        <v>417</v>
      </c>
      <c r="B66" s="1000"/>
      <c r="C66" s="1000"/>
      <c r="D66" s="1000"/>
      <c r="E66" s="1000"/>
      <c r="F66" s="1000"/>
      <c r="G66" s="1000"/>
      <c r="H66" s="1000"/>
      <c r="I66" s="1000"/>
      <c r="J66" s="1000"/>
      <c r="K66" s="1000"/>
      <c r="L66" s="1000"/>
      <c r="M66" s="1000"/>
      <c r="N66" s="1000"/>
      <c r="O66" s="1000"/>
      <c r="P66" s="1001"/>
      <c r="Q66" s="1005" t="s">
        <v>399</v>
      </c>
      <c r="R66" s="1006"/>
      <c r="S66" s="1006"/>
      <c r="T66" s="1006"/>
      <c r="U66" s="1007"/>
      <c r="V66" s="1005" t="s">
        <v>400</v>
      </c>
      <c r="W66" s="1006"/>
      <c r="X66" s="1006"/>
      <c r="Y66" s="1006"/>
      <c r="Z66" s="1007"/>
      <c r="AA66" s="1005" t="s">
        <v>418</v>
      </c>
      <c r="AB66" s="1006"/>
      <c r="AC66" s="1006"/>
      <c r="AD66" s="1006"/>
      <c r="AE66" s="1007"/>
      <c r="AF66" s="1011" t="s">
        <v>419</v>
      </c>
      <c r="AG66" s="1012"/>
      <c r="AH66" s="1012"/>
      <c r="AI66" s="1012"/>
      <c r="AJ66" s="1013"/>
      <c r="AK66" s="1005" t="s">
        <v>420</v>
      </c>
      <c r="AL66" s="1000"/>
      <c r="AM66" s="1000"/>
      <c r="AN66" s="1000"/>
      <c r="AO66" s="1001"/>
      <c r="AP66" s="1005" t="s">
        <v>421</v>
      </c>
      <c r="AQ66" s="1006"/>
      <c r="AR66" s="1006"/>
      <c r="AS66" s="1006"/>
      <c r="AT66" s="1007"/>
      <c r="AU66" s="1005" t="s">
        <v>422</v>
      </c>
      <c r="AV66" s="1006"/>
      <c r="AW66" s="1006"/>
      <c r="AX66" s="1006"/>
      <c r="AY66" s="1007"/>
      <c r="AZ66" s="1005" t="s">
        <v>382</v>
      </c>
      <c r="BA66" s="1006"/>
      <c r="BB66" s="1006"/>
      <c r="BC66" s="1006"/>
      <c r="BD66" s="1019"/>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90" t="s">
        <v>582</v>
      </c>
      <c r="C68" s="988"/>
      <c r="D68" s="988"/>
      <c r="E68" s="988"/>
      <c r="F68" s="988"/>
      <c r="G68" s="988"/>
      <c r="H68" s="988"/>
      <c r="I68" s="988"/>
      <c r="J68" s="988"/>
      <c r="K68" s="988"/>
      <c r="L68" s="988"/>
      <c r="M68" s="988"/>
      <c r="N68" s="988"/>
      <c r="O68" s="988"/>
      <c r="P68" s="991"/>
      <c r="Q68" s="992">
        <v>1533</v>
      </c>
      <c r="R68" s="985"/>
      <c r="S68" s="985"/>
      <c r="T68" s="985"/>
      <c r="U68" s="986"/>
      <c r="V68" s="984">
        <v>1517</v>
      </c>
      <c r="W68" s="985"/>
      <c r="X68" s="985"/>
      <c r="Y68" s="985"/>
      <c r="Z68" s="986"/>
      <c r="AA68" s="984">
        <v>16</v>
      </c>
      <c r="AB68" s="985"/>
      <c r="AC68" s="985"/>
      <c r="AD68" s="985"/>
      <c r="AE68" s="986"/>
      <c r="AF68" s="984">
        <v>16</v>
      </c>
      <c r="AG68" s="985"/>
      <c r="AH68" s="985"/>
      <c r="AI68" s="985"/>
      <c r="AJ68" s="986"/>
      <c r="AK68" s="984">
        <v>287</v>
      </c>
      <c r="AL68" s="985"/>
      <c r="AM68" s="985"/>
      <c r="AN68" s="985"/>
      <c r="AO68" s="986"/>
      <c r="AP68" s="984">
        <v>1599</v>
      </c>
      <c r="AQ68" s="985"/>
      <c r="AR68" s="985"/>
      <c r="AS68" s="985"/>
      <c r="AT68" s="986"/>
      <c r="AU68" s="984">
        <v>108</v>
      </c>
      <c r="AV68" s="985"/>
      <c r="AW68" s="985"/>
      <c r="AX68" s="985"/>
      <c r="AY68" s="986"/>
      <c r="AZ68" s="987" t="s">
        <v>605</v>
      </c>
      <c r="BA68" s="988"/>
      <c r="BB68" s="988"/>
      <c r="BC68" s="988"/>
      <c r="BD68" s="989"/>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583</v>
      </c>
      <c r="C69" s="975"/>
      <c r="D69" s="975"/>
      <c r="E69" s="975"/>
      <c r="F69" s="975"/>
      <c r="G69" s="975"/>
      <c r="H69" s="975"/>
      <c r="I69" s="975"/>
      <c r="J69" s="975"/>
      <c r="K69" s="975"/>
      <c r="L69" s="975"/>
      <c r="M69" s="975"/>
      <c r="N69" s="975"/>
      <c r="O69" s="975"/>
      <c r="P69" s="976"/>
      <c r="Q69" s="983">
        <v>3552</v>
      </c>
      <c r="R69" s="979"/>
      <c r="S69" s="979"/>
      <c r="T69" s="979"/>
      <c r="U69" s="980"/>
      <c r="V69" s="978">
        <v>3433</v>
      </c>
      <c r="W69" s="979"/>
      <c r="X69" s="979"/>
      <c r="Y69" s="979"/>
      <c r="Z69" s="980"/>
      <c r="AA69" s="978">
        <v>119</v>
      </c>
      <c r="AB69" s="979"/>
      <c r="AC69" s="979"/>
      <c r="AD69" s="979"/>
      <c r="AE69" s="980"/>
      <c r="AF69" s="978">
        <v>119</v>
      </c>
      <c r="AG69" s="979"/>
      <c r="AH69" s="979"/>
      <c r="AI69" s="979"/>
      <c r="AJ69" s="980"/>
      <c r="AK69" s="978">
        <v>380</v>
      </c>
      <c r="AL69" s="979"/>
      <c r="AM69" s="979"/>
      <c r="AN69" s="979"/>
      <c r="AO69" s="980"/>
      <c r="AP69" s="978">
        <v>2306</v>
      </c>
      <c r="AQ69" s="979"/>
      <c r="AR69" s="979"/>
      <c r="AS69" s="979"/>
      <c r="AT69" s="980"/>
      <c r="AU69" s="978">
        <v>182</v>
      </c>
      <c r="AV69" s="979"/>
      <c r="AW69" s="979"/>
      <c r="AX69" s="979"/>
      <c r="AY69" s="980"/>
      <c r="AZ69" s="981" t="s">
        <v>604</v>
      </c>
      <c r="BA69" s="975"/>
      <c r="BB69" s="975"/>
      <c r="BC69" s="975"/>
      <c r="BD69" s="98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584</v>
      </c>
      <c r="C70" s="975"/>
      <c r="D70" s="975"/>
      <c r="E70" s="975"/>
      <c r="F70" s="975"/>
      <c r="G70" s="975"/>
      <c r="H70" s="975"/>
      <c r="I70" s="975"/>
      <c r="J70" s="975"/>
      <c r="K70" s="975"/>
      <c r="L70" s="975"/>
      <c r="M70" s="975"/>
      <c r="N70" s="975"/>
      <c r="O70" s="975"/>
      <c r="P70" s="976"/>
      <c r="Q70" s="983">
        <v>547</v>
      </c>
      <c r="R70" s="979"/>
      <c r="S70" s="979"/>
      <c r="T70" s="979"/>
      <c r="U70" s="980"/>
      <c r="V70" s="978">
        <v>483</v>
      </c>
      <c r="W70" s="979"/>
      <c r="X70" s="979"/>
      <c r="Y70" s="979"/>
      <c r="Z70" s="980"/>
      <c r="AA70" s="978">
        <v>64</v>
      </c>
      <c r="AB70" s="979"/>
      <c r="AC70" s="979"/>
      <c r="AD70" s="979"/>
      <c r="AE70" s="980"/>
      <c r="AF70" s="978">
        <v>64</v>
      </c>
      <c r="AG70" s="979"/>
      <c r="AH70" s="979"/>
      <c r="AI70" s="979"/>
      <c r="AJ70" s="980"/>
      <c r="AK70" s="978" t="s">
        <v>601</v>
      </c>
      <c r="AL70" s="979"/>
      <c r="AM70" s="979"/>
      <c r="AN70" s="979"/>
      <c r="AO70" s="980"/>
      <c r="AP70" s="978" t="s">
        <v>601</v>
      </c>
      <c r="AQ70" s="979"/>
      <c r="AR70" s="979"/>
      <c r="AS70" s="979"/>
      <c r="AT70" s="980"/>
      <c r="AU70" s="978" t="s">
        <v>601</v>
      </c>
      <c r="AV70" s="979"/>
      <c r="AW70" s="979"/>
      <c r="AX70" s="979"/>
      <c r="AY70" s="980"/>
      <c r="AZ70" s="981"/>
      <c r="BA70" s="975"/>
      <c r="BB70" s="975"/>
      <c r="BC70" s="975"/>
      <c r="BD70" s="98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585</v>
      </c>
      <c r="C71" s="975"/>
      <c r="D71" s="975"/>
      <c r="E71" s="975"/>
      <c r="F71" s="975"/>
      <c r="G71" s="975"/>
      <c r="H71" s="975"/>
      <c r="I71" s="975"/>
      <c r="J71" s="975"/>
      <c r="K71" s="975"/>
      <c r="L71" s="975"/>
      <c r="M71" s="975"/>
      <c r="N71" s="975"/>
      <c r="O71" s="975"/>
      <c r="P71" s="976"/>
      <c r="Q71" s="983">
        <v>576</v>
      </c>
      <c r="R71" s="979"/>
      <c r="S71" s="979"/>
      <c r="T71" s="979"/>
      <c r="U71" s="980"/>
      <c r="V71" s="978">
        <v>502</v>
      </c>
      <c r="W71" s="979"/>
      <c r="X71" s="979"/>
      <c r="Y71" s="979"/>
      <c r="Z71" s="980"/>
      <c r="AA71" s="978">
        <v>74</v>
      </c>
      <c r="AB71" s="979"/>
      <c r="AC71" s="979"/>
      <c r="AD71" s="979"/>
      <c r="AE71" s="980"/>
      <c r="AF71" s="978">
        <v>74</v>
      </c>
      <c r="AG71" s="979"/>
      <c r="AH71" s="979"/>
      <c r="AI71" s="979"/>
      <c r="AJ71" s="980"/>
      <c r="AK71" s="978" t="s">
        <v>581</v>
      </c>
      <c r="AL71" s="979"/>
      <c r="AM71" s="979"/>
      <c r="AN71" s="979"/>
      <c r="AO71" s="980"/>
      <c r="AP71" s="978">
        <v>2</v>
      </c>
      <c r="AQ71" s="979"/>
      <c r="AR71" s="979"/>
      <c r="AS71" s="979"/>
      <c r="AT71" s="980"/>
      <c r="AU71" s="978">
        <v>0</v>
      </c>
      <c r="AV71" s="979"/>
      <c r="AW71" s="979"/>
      <c r="AX71" s="979"/>
      <c r="AY71" s="980"/>
      <c r="AZ71" s="981"/>
      <c r="BA71" s="975"/>
      <c r="BB71" s="975"/>
      <c r="BC71" s="975"/>
      <c r="BD71" s="98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586</v>
      </c>
      <c r="C72" s="975"/>
      <c r="D72" s="975"/>
      <c r="E72" s="975"/>
      <c r="F72" s="975"/>
      <c r="G72" s="975"/>
      <c r="H72" s="975"/>
      <c r="I72" s="975"/>
      <c r="J72" s="975"/>
      <c r="K72" s="975"/>
      <c r="L72" s="975"/>
      <c r="M72" s="975"/>
      <c r="N72" s="975"/>
      <c r="O72" s="975"/>
      <c r="P72" s="976"/>
      <c r="Q72" s="983">
        <v>113</v>
      </c>
      <c r="R72" s="979"/>
      <c r="S72" s="979"/>
      <c r="T72" s="979"/>
      <c r="U72" s="980"/>
      <c r="V72" s="978">
        <v>104</v>
      </c>
      <c r="W72" s="979"/>
      <c r="X72" s="979"/>
      <c r="Y72" s="979"/>
      <c r="Z72" s="980"/>
      <c r="AA72" s="978">
        <v>9</v>
      </c>
      <c r="AB72" s="979"/>
      <c r="AC72" s="979"/>
      <c r="AD72" s="979"/>
      <c r="AE72" s="980"/>
      <c r="AF72" s="978">
        <v>9</v>
      </c>
      <c r="AG72" s="979"/>
      <c r="AH72" s="979"/>
      <c r="AI72" s="979"/>
      <c r="AJ72" s="980"/>
      <c r="AK72" s="978" t="s">
        <v>581</v>
      </c>
      <c r="AL72" s="979"/>
      <c r="AM72" s="979"/>
      <c r="AN72" s="979"/>
      <c r="AO72" s="980"/>
      <c r="AP72" s="978">
        <v>50</v>
      </c>
      <c r="AQ72" s="979"/>
      <c r="AR72" s="979"/>
      <c r="AS72" s="979"/>
      <c r="AT72" s="980"/>
      <c r="AU72" s="978">
        <v>31</v>
      </c>
      <c r="AV72" s="979"/>
      <c r="AW72" s="979"/>
      <c r="AX72" s="979"/>
      <c r="AY72" s="980"/>
      <c r="AZ72" s="981"/>
      <c r="BA72" s="975"/>
      <c r="BB72" s="975"/>
      <c r="BC72" s="975"/>
      <c r="BD72" s="98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587</v>
      </c>
      <c r="C73" s="975"/>
      <c r="D73" s="975"/>
      <c r="E73" s="975"/>
      <c r="F73" s="975"/>
      <c r="G73" s="975"/>
      <c r="H73" s="975"/>
      <c r="I73" s="975"/>
      <c r="J73" s="975"/>
      <c r="K73" s="975"/>
      <c r="L73" s="975"/>
      <c r="M73" s="975"/>
      <c r="N73" s="975"/>
      <c r="O73" s="975"/>
      <c r="P73" s="976"/>
      <c r="Q73" s="983">
        <v>3775</v>
      </c>
      <c r="R73" s="979"/>
      <c r="S73" s="979"/>
      <c r="T73" s="979"/>
      <c r="U73" s="980"/>
      <c r="V73" s="978">
        <v>3703</v>
      </c>
      <c r="W73" s="979"/>
      <c r="X73" s="979"/>
      <c r="Y73" s="979"/>
      <c r="Z73" s="980"/>
      <c r="AA73" s="978">
        <v>72</v>
      </c>
      <c r="AB73" s="979"/>
      <c r="AC73" s="979"/>
      <c r="AD73" s="979"/>
      <c r="AE73" s="980"/>
      <c r="AF73" s="978">
        <v>72</v>
      </c>
      <c r="AG73" s="979"/>
      <c r="AH73" s="979"/>
      <c r="AI73" s="979"/>
      <c r="AJ73" s="980"/>
      <c r="AK73" s="978" t="s">
        <v>581</v>
      </c>
      <c r="AL73" s="979"/>
      <c r="AM73" s="979"/>
      <c r="AN73" s="979"/>
      <c r="AO73" s="980"/>
      <c r="AP73" s="978" t="s">
        <v>581</v>
      </c>
      <c r="AQ73" s="979"/>
      <c r="AR73" s="979"/>
      <c r="AS73" s="979"/>
      <c r="AT73" s="980"/>
      <c r="AU73" s="978" t="s">
        <v>581</v>
      </c>
      <c r="AV73" s="979"/>
      <c r="AW73" s="979"/>
      <c r="AX73" s="979"/>
      <c r="AY73" s="980"/>
      <c r="AZ73" s="981"/>
      <c r="BA73" s="975"/>
      <c r="BB73" s="975"/>
      <c r="BC73" s="975"/>
      <c r="BD73" s="98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83">
        <v>320</v>
      </c>
      <c r="R74" s="979"/>
      <c r="S74" s="979"/>
      <c r="T74" s="979"/>
      <c r="U74" s="980"/>
      <c r="V74" s="978">
        <v>295</v>
      </c>
      <c r="W74" s="979"/>
      <c r="X74" s="979"/>
      <c r="Y74" s="979"/>
      <c r="Z74" s="980"/>
      <c r="AA74" s="978">
        <v>25</v>
      </c>
      <c r="AB74" s="979"/>
      <c r="AC74" s="979"/>
      <c r="AD74" s="979"/>
      <c r="AE74" s="980"/>
      <c r="AF74" s="978">
        <v>25</v>
      </c>
      <c r="AG74" s="979"/>
      <c r="AH74" s="979"/>
      <c r="AI74" s="979"/>
      <c r="AJ74" s="980"/>
      <c r="AK74" s="978" t="s">
        <v>514</v>
      </c>
      <c r="AL74" s="979"/>
      <c r="AM74" s="979"/>
      <c r="AN74" s="979"/>
      <c r="AO74" s="980"/>
      <c r="AP74" s="978" t="s">
        <v>581</v>
      </c>
      <c r="AQ74" s="979"/>
      <c r="AR74" s="979"/>
      <c r="AS74" s="979"/>
      <c r="AT74" s="980"/>
      <c r="AU74" s="978" t="s">
        <v>581</v>
      </c>
      <c r="AV74" s="979"/>
      <c r="AW74" s="979"/>
      <c r="AX74" s="979"/>
      <c r="AY74" s="980"/>
      <c r="AZ74" s="981"/>
      <c r="BA74" s="975"/>
      <c r="BB74" s="975"/>
      <c r="BC74" s="975"/>
      <c r="BD74" s="98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c r="D75" s="975"/>
      <c r="E75" s="975"/>
      <c r="F75" s="975"/>
      <c r="G75" s="975"/>
      <c r="H75" s="975"/>
      <c r="I75" s="975"/>
      <c r="J75" s="975"/>
      <c r="K75" s="975"/>
      <c r="L75" s="975"/>
      <c r="M75" s="975"/>
      <c r="N75" s="975"/>
      <c r="O75" s="975"/>
      <c r="P75" s="976"/>
      <c r="Q75" s="983">
        <v>61</v>
      </c>
      <c r="R75" s="979"/>
      <c r="S75" s="979"/>
      <c r="T75" s="979"/>
      <c r="U75" s="980"/>
      <c r="V75" s="978">
        <v>56</v>
      </c>
      <c r="W75" s="979"/>
      <c r="X75" s="979"/>
      <c r="Y75" s="979"/>
      <c r="Z75" s="980"/>
      <c r="AA75" s="978">
        <v>5</v>
      </c>
      <c r="AB75" s="979"/>
      <c r="AC75" s="979"/>
      <c r="AD75" s="979"/>
      <c r="AE75" s="980"/>
      <c r="AF75" s="978">
        <v>5</v>
      </c>
      <c r="AG75" s="979"/>
      <c r="AH75" s="979"/>
      <c r="AI75" s="979"/>
      <c r="AJ75" s="980"/>
      <c r="AK75" s="978" t="s">
        <v>581</v>
      </c>
      <c r="AL75" s="979"/>
      <c r="AM75" s="979"/>
      <c r="AN75" s="979"/>
      <c r="AO75" s="980"/>
      <c r="AP75" s="978" t="s">
        <v>581</v>
      </c>
      <c r="AQ75" s="979"/>
      <c r="AR75" s="979"/>
      <c r="AS75" s="979"/>
      <c r="AT75" s="980"/>
      <c r="AU75" s="978" t="s">
        <v>581</v>
      </c>
      <c r="AV75" s="979"/>
      <c r="AW75" s="979"/>
      <c r="AX75" s="979"/>
      <c r="AY75" s="980"/>
      <c r="AZ75" s="981"/>
      <c r="BA75" s="975"/>
      <c r="BB75" s="975"/>
      <c r="BC75" s="975"/>
      <c r="BD75" s="98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590</v>
      </c>
      <c r="C76" s="975"/>
      <c r="D76" s="975"/>
      <c r="E76" s="975"/>
      <c r="F76" s="975"/>
      <c r="G76" s="975"/>
      <c r="H76" s="975"/>
      <c r="I76" s="975"/>
      <c r="J76" s="975"/>
      <c r="K76" s="975"/>
      <c r="L76" s="975"/>
      <c r="M76" s="975"/>
      <c r="N76" s="975"/>
      <c r="O76" s="975"/>
      <c r="P76" s="976"/>
      <c r="Q76" s="983">
        <v>6958</v>
      </c>
      <c r="R76" s="979"/>
      <c r="S76" s="979"/>
      <c r="T76" s="979"/>
      <c r="U76" s="980"/>
      <c r="V76" s="978">
        <v>6929</v>
      </c>
      <c r="W76" s="979"/>
      <c r="X76" s="979"/>
      <c r="Y76" s="979"/>
      <c r="Z76" s="980"/>
      <c r="AA76" s="978">
        <v>29</v>
      </c>
      <c r="AB76" s="979"/>
      <c r="AC76" s="979"/>
      <c r="AD76" s="979"/>
      <c r="AE76" s="980"/>
      <c r="AF76" s="978">
        <v>29</v>
      </c>
      <c r="AG76" s="979"/>
      <c r="AH76" s="979"/>
      <c r="AI76" s="979"/>
      <c r="AJ76" s="980"/>
      <c r="AK76" s="978">
        <v>90</v>
      </c>
      <c r="AL76" s="979"/>
      <c r="AM76" s="979"/>
      <c r="AN76" s="979"/>
      <c r="AO76" s="980"/>
      <c r="AP76" s="978" t="s">
        <v>581</v>
      </c>
      <c r="AQ76" s="979"/>
      <c r="AR76" s="979"/>
      <c r="AS76" s="979"/>
      <c r="AT76" s="980"/>
      <c r="AU76" s="978" t="s">
        <v>581</v>
      </c>
      <c r="AV76" s="979"/>
      <c r="AW76" s="979"/>
      <c r="AX76" s="979"/>
      <c r="AY76" s="980"/>
      <c r="AZ76" s="981" t="s">
        <v>606</v>
      </c>
      <c r="BA76" s="975"/>
      <c r="BB76" s="975"/>
      <c r="BC76" s="975"/>
      <c r="BD76" s="98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591</v>
      </c>
      <c r="C77" s="975"/>
      <c r="D77" s="975"/>
      <c r="E77" s="975"/>
      <c r="F77" s="975"/>
      <c r="G77" s="975"/>
      <c r="H77" s="975"/>
      <c r="I77" s="975"/>
      <c r="J77" s="975"/>
      <c r="K77" s="975"/>
      <c r="L77" s="975"/>
      <c r="M77" s="975"/>
      <c r="N77" s="975"/>
      <c r="O77" s="975"/>
      <c r="P77" s="976"/>
      <c r="Q77" s="983">
        <v>267</v>
      </c>
      <c r="R77" s="979"/>
      <c r="S77" s="979"/>
      <c r="T77" s="979"/>
      <c r="U77" s="980"/>
      <c r="V77" s="978">
        <v>235</v>
      </c>
      <c r="W77" s="979"/>
      <c r="X77" s="979"/>
      <c r="Y77" s="979"/>
      <c r="Z77" s="980"/>
      <c r="AA77" s="978">
        <v>32</v>
      </c>
      <c r="AB77" s="979"/>
      <c r="AC77" s="979"/>
      <c r="AD77" s="979"/>
      <c r="AE77" s="980"/>
      <c r="AF77" s="978">
        <v>32</v>
      </c>
      <c r="AG77" s="979"/>
      <c r="AH77" s="979"/>
      <c r="AI77" s="979"/>
      <c r="AJ77" s="980"/>
      <c r="AK77" s="978" t="s">
        <v>581</v>
      </c>
      <c r="AL77" s="979"/>
      <c r="AM77" s="979"/>
      <c r="AN77" s="979"/>
      <c r="AO77" s="980"/>
      <c r="AP77" s="978" t="s">
        <v>581</v>
      </c>
      <c r="AQ77" s="979"/>
      <c r="AR77" s="979"/>
      <c r="AS77" s="979"/>
      <c r="AT77" s="980"/>
      <c r="AU77" s="978" t="s">
        <v>581</v>
      </c>
      <c r="AV77" s="979"/>
      <c r="AW77" s="979"/>
      <c r="AX77" s="979"/>
      <c r="AY77" s="980"/>
      <c r="AZ77" s="981"/>
      <c r="BA77" s="975"/>
      <c r="BB77" s="975"/>
      <c r="BC77" s="975"/>
      <c r="BD77" s="98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592</v>
      </c>
      <c r="C78" s="975"/>
      <c r="D78" s="975"/>
      <c r="E78" s="975"/>
      <c r="F78" s="975"/>
      <c r="G78" s="975"/>
      <c r="H78" s="975"/>
      <c r="I78" s="975"/>
      <c r="J78" s="975"/>
      <c r="K78" s="975"/>
      <c r="L78" s="975"/>
      <c r="M78" s="975"/>
      <c r="N78" s="975"/>
      <c r="O78" s="975"/>
      <c r="P78" s="976"/>
      <c r="Q78" s="983">
        <v>279696</v>
      </c>
      <c r="R78" s="979"/>
      <c r="S78" s="979"/>
      <c r="T78" s="979"/>
      <c r="U78" s="980"/>
      <c r="V78" s="978">
        <v>267445</v>
      </c>
      <c r="W78" s="979"/>
      <c r="X78" s="979"/>
      <c r="Y78" s="979"/>
      <c r="Z78" s="980"/>
      <c r="AA78" s="978">
        <v>12251</v>
      </c>
      <c r="AB78" s="979"/>
      <c r="AC78" s="979"/>
      <c r="AD78" s="979"/>
      <c r="AE78" s="980"/>
      <c r="AF78" s="978">
        <v>12251</v>
      </c>
      <c r="AG78" s="979"/>
      <c r="AH78" s="979"/>
      <c r="AI78" s="979"/>
      <c r="AJ78" s="980"/>
      <c r="AK78" s="978" t="s">
        <v>514</v>
      </c>
      <c r="AL78" s="979"/>
      <c r="AM78" s="979"/>
      <c r="AN78" s="979"/>
      <c r="AO78" s="980"/>
      <c r="AP78" s="978" t="s">
        <v>581</v>
      </c>
      <c r="AQ78" s="979"/>
      <c r="AR78" s="979"/>
      <c r="AS78" s="979"/>
      <c r="AT78" s="980"/>
      <c r="AU78" s="978" t="s">
        <v>581</v>
      </c>
      <c r="AV78" s="979"/>
      <c r="AW78" s="979"/>
      <c r="AX78" s="979"/>
      <c r="AY78" s="980"/>
      <c r="AZ78" s="981"/>
      <c r="BA78" s="975"/>
      <c r="BB78" s="975"/>
      <c r="BC78" s="975"/>
      <c r="BD78" s="98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12696</v>
      </c>
      <c r="AG88" s="959"/>
      <c r="AH88" s="959"/>
      <c r="AI88" s="959"/>
      <c r="AJ88" s="959"/>
      <c r="AK88" s="963"/>
      <c r="AL88" s="963"/>
      <c r="AM88" s="963"/>
      <c r="AN88" s="963"/>
      <c r="AO88" s="963"/>
      <c r="AP88" s="959">
        <v>3957</v>
      </c>
      <c r="AQ88" s="959"/>
      <c r="AR88" s="959"/>
      <c r="AS88" s="959"/>
      <c r="AT88" s="959"/>
      <c r="AU88" s="959">
        <v>321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v>5</v>
      </c>
      <c r="CX102" s="953"/>
      <c r="CY102" s="953"/>
      <c r="CZ102" s="953"/>
      <c r="DA102" s="954"/>
      <c r="DB102" s="952" t="s">
        <v>603</v>
      </c>
      <c r="DC102" s="953"/>
      <c r="DD102" s="953"/>
      <c r="DE102" s="953"/>
      <c r="DF102" s="954"/>
      <c r="DG102" s="952">
        <v>1706</v>
      </c>
      <c r="DH102" s="953"/>
      <c r="DI102" s="953"/>
      <c r="DJ102" s="953"/>
      <c r="DK102" s="954"/>
      <c r="DL102" s="952" t="s">
        <v>603</v>
      </c>
      <c r="DM102" s="953"/>
      <c r="DN102" s="953"/>
      <c r="DO102" s="953"/>
      <c r="DP102" s="954"/>
      <c r="DQ102" s="952">
        <v>487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591726</v>
      </c>
      <c r="AB110" s="889"/>
      <c r="AC110" s="889"/>
      <c r="AD110" s="889"/>
      <c r="AE110" s="890"/>
      <c r="AF110" s="891">
        <v>666392</v>
      </c>
      <c r="AG110" s="889"/>
      <c r="AH110" s="889"/>
      <c r="AI110" s="889"/>
      <c r="AJ110" s="890"/>
      <c r="AK110" s="891">
        <v>663750</v>
      </c>
      <c r="AL110" s="889"/>
      <c r="AM110" s="889"/>
      <c r="AN110" s="889"/>
      <c r="AO110" s="890"/>
      <c r="AP110" s="892">
        <v>18.3</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6182539</v>
      </c>
      <c r="BR110" s="842"/>
      <c r="BS110" s="842"/>
      <c r="BT110" s="842"/>
      <c r="BU110" s="842"/>
      <c r="BV110" s="842">
        <v>6105539</v>
      </c>
      <c r="BW110" s="842"/>
      <c r="BX110" s="842"/>
      <c r="BY110" s="842"/>
      <c r="BZ110" s="842"/>
      <c r="CA110" s="842">
        <v>5895594</v>
      </c>
      <c r="CB110" s="842"/>
      <c r="CC110" s="842"/>
      <c r="CD110" s="842"/>
      <c r="CE110" s="842"/>
      <c r="CF110" s="866">
        <v>162.9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440</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326409</v>
      </c>
      <c r="BR111" s="817"/>
      <c r="BS111" s="817"/>
      <c r="BT111" s="817"/>
      <c r="BU111" s="817"/>
      <c r="BV111" s="817">
        <v>327709</v>
      </c>
      <c r="BW111" s="817"/>
      <c r="BX111" s="817"/>
      <c r="BY111" s="817"/>
      <c r="BZ111" s="817"/>
      <c r="CA111" s="817">
        <v>273138</v>
      </c>
      <c r="CB111" s="817"/>
      <c r="CC111" s="817"/>
      <c r="CD111" s="817"/>
      <c r="CE111" s="817"/>
      <c r="CF111" s="875">
        <v>7.5</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440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3460998</v>
      </c>
      <c r="BR112" s="817"/>
      <c r="BS112" s="817"/>
      <c r="BT112" s="817"/>
      <c r="BU112" s="817"/>
      <c r="BV112" s="817">
        <v>3325568</v>
      </c>
      <c r="BW112" s="817"/>
      <c r="BX112" s="817"/>
      <c r="BY112" s="817"/>
      <c r="BZ112" s="817"/>
      <c r="CA112" s="817">
        <v>3101574</v>
      </c>
      <c r="CB112" s="817"/>
      <c r="CC112" s="817"/>
      <c r="CD112" s="817"/>
      <c r="CE112" s="817"/>
      <c r="CF112" s="875">
        <v>85.7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441310</v>
      </c>
      <c r="AB113" s="919"/>
      <c r="AC113" s="919"/>
      <c r="AD113" s="919"/>
      <c r="AE113" s="920"/>
      <c r="AF113" s="921">
        <v>460259</v>
      </c>
      <c r="AG113" s="919"/>
      <c r="AH113" s="919"/>
      <c r="AI113" s="919"/>
      <c r="AJ113" s="920"/>
      <c r="AK113" s="921">
        <v>457699</v>
      </c>
      <c r="AL113" s="919"/>
      <c r="AM113" s="919"/>
      <c r="AN113" s="919"/>
      <c r="AO113" s="920"/>
      <c r="AP113" s="922">
        <v>12.6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299348</v>
      </c>
      <c r="BR113" s="817"/>
      <c r="BS113" s="817"/>
      <c r="BT113" s="817"/>
      <c r="BU113" s="817"/>
      <c r="BV113" s="817">
        <v>289952</v>
      </c>
      <c r="BW113" s="817"/>
      <c r="BX113" s="817"/>
      <c r="BY113" s="817"/>
      <c r="BZ113" s="817"/>
      <c r="CA113" s="817">
        <v>321467</v>
      </c>
      <c r="CB113" s="817"/>
      <c r="CC113" s="817"/>
      <c r="CD113" s="817"/>
      <c r="CE113" s="817"/>
      <c r="CF113" s="875">
        <v>8.9</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440</v>
      </c>
      <c r="DM113" s="780"/>
      <c r="DN113" s="780"/>
      <c r="DO113" s="780"/>
      <c r="DP113" s="781"/>
      <c r="DQ113" s="782" t="s">
        <v>440</v>
      </c>
      <c r="DR113" s="780"/>
      <c r="DS113" s="780"/>
      <c r="DT113" s="780"/>
      <c r="DU113" s="781"/>
      <c r="DV113" s="824" t="s">
        <v>440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24428</v>
      </c>
      <c r="AB114" s="780"/>
      <c r="AC114" s="780"/>
      <c r="AD114" s="780"/>
      <c r="AE114" s="781"/>
      <c r="AF114" s="782">
        <v>27662</v>
      </c>
      <c r="AG114" s="780"/>
      <c r="AH114" s="780"/>
      <c r="AI114" s="780"/>
      <c r="AJ114" s="781"/>
      <c r="AK114" s="782">
        <v>28360</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350268</v>
      </c>
      <c r="BR114" s="817"/>
      <c r="BS114" s="817"/>
      <c r="BT114" s="817"/>
      <c r="BU114" s="817"/>
      <c r="BV114" s="817">
        <v>395994</v>
      </c>
      <c r="BW114" s="817"/>
      <c r="BX114" s="817"/>
      <c r="BY114" s="817"/>
      <c r="BZ114" s="817"/>
      <c r="CA114" s="817">
        <v>339216</v>
      </c>
      <c r="CB114" s="817"/>
      <c r="CC114" s="817"/>
      <c r="CD114" s="817"/>
      <c r="CE114" s="817"/>
      <c r="CF114" s="875">
        <v>9.4</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131</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440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464965</v>
      </c>
      <c r="BR115" s="817"/>
      <c r="BS115" s="817"/>
      <c r="BT115" s="817"/>
      <c r="BU115" s="817"/>
      <c r="BV115" s="817">
        <v>445474</v>
      </c>
      <c r="BW115" s="817"/>
      <c r="BX115" s="817"/>
      <c r="BY115" s="817"/>
      <c r="BZ115" s="817"/>
      <c r="CA115" s="817">
        <v>487499</v>
      </c>
      <c r="CB115" s="817"/>
      <c r="CC115" s="817"/>
      <c r="CD115" s="817"/>
      <c r="CE115" s="817"/>
      <c r="CF115" s="875">
        <v>13.5</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326409</v>
      </c>
      <c r="DH115" s="780"/>
      <c r="DI115" s="780"/>
      <c r="DJ115" s="780"/>
      <c r="DK115" s="781"/>
      <c r="DL115" s="782">
        <v>327709</v>
      </c>
      <c r="DM115" s="780"/>
      <c r="DN115" s="780"/>
      <c r="DO115" s="780"/>
      <c r="DP115" s="781"/>
      <c r="DQ115" s="782">
        <v>273138</v>
      </c>
      <c r="DR115" s="780"/>
      <c r="DS115" s="780"/>
      <c r="DT115" s="780"/>
      <c r="DU115" s="781"/>
      <c r="DV115" s="824">
        <v>7.5</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1057464</v>
      </c>
      <c r="AB117" s="903"/>
      <c r="AC117" s="903"/>
      <c r="AD117" s="903"/>
      <c r="AE117" s="904"/>
      <c r="AF117" s="905">
        <v>1154313</v>
      </c>
      <c r="AG117" s="903"/>
      <c r="AH117" s="903"/>
      <c r="AI117" s="903"/>
      <c r="AJ117" s="904"/>
      <c r="AK117" s="905">
        <v>1149809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131</v>
      </c>
      <c r="DM117" s="780"/>
      <c r="DN117" s="780"/>
      <c r="DO117" s="780"/>
      <c r="DP117" s="781"/>
      <c r="DQ117" s="782" t="s">
        <v>131</v>
      </c>
      <c r="DR117" s="780"/>
      <c r="DS117" s="780"/>
      <c r="DT117" s="780"/>
      <c r="DU117" s="781"/>
      <c r="DV117" s="824" t="s">
        <v>440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440</v>
      </c>
      <c r="CB118" s="845"/>
      <c r="CC118" s="845"/>
      <c r="CD118" s="845"/>
      <c r="CE118" s="845"/>
      <c r="CF118" s="875" t="s">
        <v>131</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440</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11084527</v>
      </c>
      <c r="BR119" s="845"/>
      <c r="BS119" s="845"/>
      <c r="BT119" s="845"/>
      <c r="BU119" s="845"/>
      <c r="BV119" s="845">
        <v>10890236</v>
      </c>
      <c r="BW119" s="845"/>
      <c r="BX119" s="845"/>
      <c r="BY119" s="845"/>
      <c r="BZ119" s="845"/>
      <c r="CA119" s="845">
        <v>10418488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440</v>
      </c>
      <c r="AG120" s="780"/>
      <c r="AH120" s="780"/>
      <c r="AI120" s="780"/>
      <c r="AJ120" s="781"/>
      <c r="AK120" s="782" t="s">
        <v>131</v>
      </c>
      <c r="AL120" s="780"/>
      <c r="AM120" s="780"/>
      <c r="AN120" s="780"/>
      <c r="AO120" s="781"/>
      <c r="AP120" s="824" t="s">
        <v>131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940384</v>
      </c>
      <c r="BR120" s="842"/>
      <c r="BS120" s="842"/>
      <c r="BT120" s="842"/>
      <c r="BU120" s="842"/>
      <c r="BV120" s="842">
        <v>1236229</v>
      </c>
      <c r="BW120" s="842"/>
      <c r="BX120" s="842"/>
      <c r="BY120" s="842"/>
      <c r="BZ120" s="842"/>
      <c r="CA120" s="842">
        <v>1221489</v>
      </c>
      <c r="CB120" s="842"/>
      <c r="CC120" s="842"/>
      <c r="CD120" s="842"/>
      <c r="CE120" s="842"/>
      <c r="CF120" s="866">
        <v>33.700000000000003</v>
      </c>
      <c r="CG120" s="867"/>
      <c r="CH120" s="867"/>
      <c r="CI120" s="867"/>
      <c r="CJ120" s="867"/>
      <c r="CK120" s="868" t="s">
        <v>470</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3440756</v>
      </c>
      <c r="DH120" s="842"/>
      <c r="DI120" s="842"/>
      <c r="DJ120" s="842"/>
      <c r="DK120" s="842"/>
      <c r="DL120" s="842">
        <v>3305822</v>
      </c>
      <c r="DM120" s="842"/>
      <c r="DN120" s="842"/>
      <c r="DO120" s="842"/>
      <c r="DP120" s="842"/>
      <c r="DQ120" s="842">
        <v>3086613</v>
      </c>
      <c r="DR120" s="842"/>
      <c r="DS120" s="842"/>
      <c r="DT120" s="842"/>
      <c r="DU120" s="842"/>
      <c r="DV120" s="843">
        <v>85.3</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440</v>
      </c>
      <c r="AG121" s="780"/>
      <c r="AH121" s="780"/>
      <c r="AI121" s="780"/>
      <c r="AJ121" s="781"/>
      <c r="AK121" s="782" t="s">
        <v>440</v>
      </c>
      <c r="AL121" s="780"/>
      <c r="AM121" s="780"/>
      <c r="AN121" s="780"/>
      <c r="AO121" s="781"/>
      <c r="AP121" s="824" t="s">
        <v>131</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52146</v>
      </c>
      <c r="BR121" s="817"/>
      <c r="BS121" s="817"/>
      <c r="BT121" s="817"/>
      <c r="BU121" s="817"/>
      <c r="BV121" s="817">
        <v>31825</v>
      </c>
      <c r="BW121" s="817"/>
      <c r="BX121" s="817"/>
      <c r="BY121" s="817"/>
      <c r="BZ121" s="817"/>
      <c r="CA121" s="817">
        <v>11487</v>
      </c>
      <c r="CB121" s="817"/>
      <c r="CC121" s="817"/>
      <c r="CD121" s="817"/>
      <c r="CE121" s="817"/>
      <c r="CF121" s="875">
        <v>0.3</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20242</v>
      </c>
      <c r="DH121" s="817"/>
      <c r="DI121" s="817"/>
      <c r="DJ121" s="817"/>
      <c r="DK121" s="817"/>
      <c r="DL121" s="817">
        <v>19746</v>
      </c>
      <c r="DM121" s="817"/>
      <c r="DN121" s="817"/>
      <c r="DO121" s="817"/>
      <c r="DP121" s="817"/>
      <c r="DQ121" s="817">
        <v>14961</v>
      </c>
      <c r="DR121" s="817"/>
      <c r="DS121" s="817"/>
      <c r="DT121" s="817"/>
      <c r="DU121" s="817"/>
      <c r="DV121" s="794">
        <v>0.4</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440</v>
      </c>
      <c r="AL122" s="780"/>
      <c r="AM122" s="780"/>
      <c r="AN122" s="780"/>
      <c r="AO122" s="781"/>
      <c r="AP122" s="824" t="s">
        <v>131</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6940829</v>
      </c>
      <c r="BR122" s="845"/>
      <c r="BS122" s="845"/>
      <c r="BT122" s="845"/>
      <c r="BU122" s="845"/>
      <c r="BV122" s="845">
        <v>6498133</v>
      </c>
      <c r="BW122" s="845"/>
      <c r="BX122" s="845"/>
      <c r="BY122" s="845"/>
      <c r="BZ122" s="845"/>
      <c r="CA122" s="845">
        <v>6799418</v>
      </c>
      <c r="CB122" s="845"/>
      <c r="CC122" s="845"/>
      <c r="CD122" s="845"/>
      <c r="CE122" s="845"/>
      <c r="CF122" s="846">
        <v>187.9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440</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440</v>
      </c>
      <c r="AG123" s="780"/>
      <c r="AH123" s="780"/>
      <c r="AI123" s="780"/>
      <c r="AJ123" s="781"/>
      <c r="AK123" s="782" t="s">
        <v>131</v>
      </c>
      <c r="AL123" s="780"/>
      <c r="AM123" s="780"/>
      <c r="AN123" s="780"/>
      <c r="AO123" s="781"/>
      <c r="AP123" s="824" t="s">
        <v>440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476</v>
      </c>
      <c r="BP123" s="878"/>
      <c r="BQ123" s="832">
        <v>7933359</v>
      </c>
      <c r="BR123" s="833"/>
      <c r="BS123" s="833"/>
      <c r="BT123" s="833"/>
      <c r="BU123" s="833"/>
      <c r="BV123" s="833">
        <v>7766187</v>
      </c>
      <c r="BW123" s="833"/>
      <c r="BX123" s="833"/>
      <c r="BY123" s="833"/>
      <c r="BZ123" s="833"/>
      <c r="CA123" s="833">
        <v>8032394</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448</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440</v>
      </c>
      <c r="AG124" s="780"/>
      <c r="AH124" s="780"/>
      <c r="AI124" s="780"/>
      <c r="AJ124" s="781"/>
      <c r="AK124" s="782" t="s">
        <v>131</v>
      </c>
      <c r="AL124" s="780"/>
      <c r="AM124" s="780"/>
      <c r="AN124" s="780"/>
      <c r="AO124" s="781"/>
      <c r="AP124" s="824" t="s">
        <v>131</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86.7</v>
      </c>
      <c r="BR124" s="831"/>
      <c r="BS124" s="831"/>
      <c r="BT124" s="831"/>
      <c r="BU124" s="831"/>
      <c r="BV124" s="831">
        <v>81.5</v>
      </c>
      <c r="BW124" s="831"/>
      <c r="BX124" s="831"/>
      <c r="BY124" s="831"/>
      <c r="BZ124" s="831"/>
      <c r="CA124" s="831">
        <v>65.900000000000006</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131</v>
      </c>
      <c r="AG126" s="780"/>
      <c r="AH126" s="780"/>
      <c r="AI126" s="780"/>
      <c r="AJ126" s="781"/>
      <c r="AK126" s="782" t="s">
        <v>131</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v>464965</v>
      </c>
      <c r="DH126" s="817"/>
      <c r="DI126" s="817"/>
      <c r="DJ126" s="817"/>
      <c r="DK126" s="817"/>
      <c r="DL126" s="817">
        <v>445474</v>
      </c>
      <c r="DM126" s="817"/>
      <c r="DN126" s="817"/>
      <c r="DO126" s="817"/>
      <c r="DP126" s="817"/>
      <c r="DQ126" s="817">
        <v>487499</v>
      </c>
      <c r="DR126" s="817"/>
      <c r="DS126" s="817"/>
      <c r="DT126" s="817"/>
      <c r="DU126" s="817"/>
      <c r="DV126" s="794">
        <v>13.5</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440</v>
      </c>
      <c r="AG127" s="780"/>
      <c r="AH127" s="780"/>
      <c r="AI127" s="780"/>
      <c r="AJ127" s="781"/>
      <c r="AK127" s="782" t="s">
        <v>440</v>
      </c>
      <c r="AL127" s="780"/>
      <c r="AM127" s="780"/>
      <c r="AN127" s="780"/>
      <c r="AO127" s="781"/>
      <c r="AP127" s="824" t="s">
        <v>131</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448</v>
      </c>
      <c r="DM127" s="817"/>
      <c r="DN127" s="817"/>
      <c r="DO127" s="817"/>
      <c r="DP127" s="817"/>
      <c r="DQ127" s="817" t="s">
        <v>440</v>
      </c>
      <c r="DR127" s="817"/>
      <c r="DS127" s="817"/>
      <c r="DT127" s="817"/>
      <c r="DU127" s="817"/>
      <c r="DV127" s="794" t="s">
        <v>440</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20651</v>
      </c>
      <c r="AB128" s="801"/>
      <c r="AC128" s="801"/>
      <c r="AD128" s="801"/>
      <c r="AE128" s="802"/>
      <c r="AF128" s="803">
        <v>20648</v>
      </c>
      <c r="AG128" s="801"/>
      <c r="AH128" s="801"/>
      <c r="AI128" s="801"/>
      <c r="AJ128" s="802"/>
      <c r="AK128" s="803">
        <v>20765</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4231985</v>
      </c>
      <c r="AB129" s="780"/>
      <c r="AC129" s="780"/>
      <c r="AD129" s="780"/>
      <c r="AE129" s="781"/>
      <c r="AF129" s="782">
        <v>4442729</v>
      </c>
      <c r="AG129" s="780"/>
      <c r="AH129" s="780"/>
      <c r="AI129" s="780"/>
      <c r="AJ129" s="781"/>
      <c r="AK129" s="782">
        <v>4232035</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600607</v>
      </c>
      <c r="AB130" s="780"/>
      <c r="AC130" s="780"/>
      <c r="AD130" s="780"/>
      <c r="AE130" s="781"/>
      <c r="AF130" s="782">
        <v>610268</v>
      </c>
      <c r="AG130" s="780"/>
      <c r="AH130" s="780"/>
      <c r="AI130" s="780"/>
      <c r="AJ130" s="781"/>
      <c r="AK130" s="782">
        <v>612754</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3631378</v>
      </c>
      <c r="AB131" s="764"/>
      <c r="AC131" s="764"/>
      <c r="AD131" s="764"/>
      <c r="AE131" s="765"/>
      <c r="AF131" s="766">
        <v>3832461</v>
      </c>
      <c r="AG131" s="764"/>
      <c r="AH131" s="764"/>
      <c r="AI131" s="764"/>
      <c r="AJ131" s="765"/>
      <c r="AK131" s="766">
        <v>3619281</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65.900000000000006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12.01213424</v>
      </c>
      <c r="AB132" s="745"/>
      <c r="AC132" s="745"/>
      <c r="AD132" s="745"/>
      <c r="AE132" s="746"/>
      <c r="AF132" s="747">
        <v>13.65694263</v>
      </c>
      <c r="AG132" s="745"/>
      <c r="AH132" s="745"/>
      <c r="AI132" s="745"/>
      <c r="AJ132" s="746"/>
      <c r="AK132" s="747">
        <v>14.26498799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11.5</v>
      </c>
      <c r="AB133" s="724"/>
      <c r="AC133" s="724"/>
      <c r="AD133" s="724"/>
      <c r="AE133" s="725"/>
      <c r="AF133" s="723">
        <v>12.6</v>
      </c>
      <c r="AG133" s="724"/>
      <c r="AH133" s="724"/>
      <c r="AI133" s="724"/>
      <c r="AJ133" s="725"/>
      <c r="AK133" s="723">
        <v>13.3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r6ORGzeJQhUtHfMTI300OTw3VzihdYBe+zRQszc3uG6alEISUfiMBW0C+93soBFeG9bERfwTS46+hnt+ns2zQ==" saltValue="8KfO3VqBCfbD4uUbUNkw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0B14-5489-48BA-8871-1577C70474B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LJBu6JwAWBZ4cRdIer8IimqpGvZ9tx7EhTUSnmk7G2BJF2xRC0JJIbBSWq4afY1ozXhL69Mr1NpvdeTx7kf5Q==" saltValue="ISWtla8CMUBkbWNMWbY1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TiPNZmzncbRpCq8ejsNV2JTpm/nJq4nTiAOzjhNhLcIifRQEBOiV6X1kORz3sd2bjJ9XdKWCSHWbfNGSBOcVg==" saltValue="06gORpd8kYCAb9oGWnSF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4" t="s">
        <v>511</v>
      </c>
      <c r="AL9" s="1135"/>
      <c r="AM9" s="1135"/>
      <c r="AN9" s="1136"/>
      <c r="AO9" s="281">
        <v>1264098</v>
      </c>
      <c r="AP9" s="281">
        <v>87107</v>
      </c>
      <c r="AQ9" s="282">
        <v>108757</v>
      </c>
      <c r="AR9" s="283">
        <v>-19.899999999999999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4" t="s">
        <v>512</v>
      </c>
      <c r="AL10" s="1135"/>
      <c r="AM10" s="1135"/>
      <c r="AN10" s="1136"/>
      <c r="AO10" s="284">
        <v>178436</v>
      </c>
      <c r="AP10" s="284">
        <v>12296</v>
      </c>
      <c r="AQ10" s="285">
        <v>15108</v>
      </c>
      <c r="AR10" s="286">
        <v>-18.600000000000001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4" t="s">
        <v>513</v>
      </c>
      <c r="AL11" s="1135"/>
      <c r="AM11" s="1135"/>
      <c r="AN11" s="1136"/>
      <c r="AO11" s="284" t="s">
        <v>514</v>
      </c>
      <c r="AP11" s="284" t="s">
        <v>514</v>
      </c>
      <c r="AQ11" s="285">
        <v>1414</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4" t="s">
        <v>515</v>
      </c>
      <c r="AL12" s="1135"/>
      <c r="AM12" s="1135"/>
      <c r="AN12" s="1136"/>
      <c r="AO12" s="284" t="s">
        <v>514</v>
      </c>
      <c r="AP12" s="284" t="s">
        <v>514</v>
      </c>
      <c r="AQ12" s="285">
        <v>40</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4" t="s">
        <v>516</v>
      </c>
      <c r="AL13" s="1135"/>
      <c r="AM13" s="1135"/>
      <c r="AN13" s="1136"/>
      <c r="AO13" s="284" t="s">
        <v>514</v>
      </c>
      <c r="AP13" s="284" t="s">
        <v>514</v>
      </c>
      <c r="AQ13" s="285">
        <v>4611</v>
      </c>
      <c r="AR13" s="286" t="s">
        <v>514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4" t="s">
        <v>517</v>
      </c>
      <c r="AL14" s="1135"/>
      <c r="AM14" s="1135"/>
      <c r="AN14" s="1136"/>
      <c r="AO14" s="284">
        <v>21594</v>
      </c>
      <c r="AP14" s="284">
        <v>1488</v>
      </c>
      <c r="AQ14" s="285">
        <v>2427</v>
      </c>
      <c r="AR14" s="286">
        <v>-38.700000000000003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7" t="s">
        <v>518</v>
      </c>
      <c r="AL15" s="1138"/>
      <c r="AM15" s="1138"/>
      <c r="AN15" s="1139"/>
      <c r="AO15" s="284">
        <v>-72908</v>
      </c>
      <c r="AP15" s="284">
        <v>-5024</v>
      </c>
      <c r="AQ15" s="285">
        <v>-7785</v>
      </c>
      <c r="AR15" s="286">
        <v>-35.5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7" t="s">
        <v>191</v>
      </c>
      <c r="AL16" s="1138"/>
      <c r="AM16" s="1138"/>
      <c r="AN16" s="1139"/>
      <c r="AO16" s="284">
        <v>1391220</v>
      </c>
      <c r="AP16" s="284">
        <v>95867</v>
      </c>
      <c r="AQ16" s="285">
        <v>124572</v>
      </c>
      <c r="AR16" s="286">
        <v>-23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0" t="s">
        <v>523</v>
      </c>
      <c r="AL21" s="1141"/>
      <c r="AM21" s="1141"/>
      <c r="AN21" s="1142"/>
      <c r="AO21" s="297">
        <v>9.23</v>
      </c>
      <c r="AP21" s="298">
        <v>10.78</v>
      </c>
      <c r="AQ21" s="299">
        <v>-1.55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0" t="s">
        <v>524</v>
      </c>
      <c r="AL22" s="1141"/>
      <c r="AM22" s="1141"/>
      <c r="AN22" s="1142"/>
      <c r="AO22" s="302">
        <v>94.6</v>
      </c>
      <c r="AP22" s="303">
        <v>96.3</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3" t="s">
        <v>525</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4" t="s">
        <v>528</v>
      </c>
      <c r="AL32" s="1125"/>
      <c r="AM32" s="1125"/>
      <c r="AN32" s="1126"/>
      <c r="AO32" s="312">
        <v>663750</v>
      </c>
      <c r="AP32" s="312">
        <v>45738</v>
      </c>
      <c r="AQ32" s="313">
        <v>62543</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4" t="s">
        <v>529</v>
      </c>
      <c r="AL33" s="1125"/>
      <c r="AM33" s="1125"/>
      <c r="AN33" s="1126"/>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4" t="s">
        <v>530</v>
      </c>
      <c r="AL34" s="1125"/>
      <c r="AM34" s="1125"/>
      <c r="AN34" s="1126"/>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4" t="s">
        <v>531</v>
      </c>
      <c r="AL35" s="1125"/>
      <c r="AM35" s="1125"/>
      <c r="AN35" s="1126"/>
      <c r="AO35" s="312">
        <v>457699</v>
      </c>
      <c r="AP35" s="312">
        <v>31539</v>
      </c>
      <c r="AQ35" s="313">
        <v>16620</v>
      </c>
      <c r="AR35" s="314">
        <v>89.8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4" t="s">
        <v>532</v>
      </c>
      <c r="AL36" s="1125"/>
      <c r="AM36" s="1125"/>
      <c r="AN36" s="1126"/>
      <c r="AO36" s="312">
        <v>28360</v>
      </c>
      <c r="AP36" s="312">
        <v>1954</v>
      </c>
      <c r="AQ36" s="313">
        <v>3562</v>
      </c>
      <c r="AR36" s="314">
        <v>-45.1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4" t="s">
        <v>533</v>
      </c>
      <c r="AL37" s="1125"/>
      <c r="AM37" s="1125"/>
      <c r="AN37" s="1126"/>
      <c r="AO37" s="312" t="s">
        <v>514</v>
      </c>
      <c r="AP37" s="312" t="s">
        <v>514</v>
      </c>
      <c r="AQ37" s="313">
        <v>625</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7" t="s">
        <v>534</v>
      </c>
      <c r="AL38" s="1128"/>
      <c r="AM38" s="1128"/>
      <c r="AN38" s="1129"/>
      <c r="AO38" s="315" t="s">
        <v>514</v>
      </c>
      <c r="AP38" s="315" t="s">
        <v>514</v>
      </c>
      <c r="AQ38" s="316">
        <v>3</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7" t="s">
        <v>535</v>
      </c>
      <c r="AL39" s="1128"/>
      <c r="AM39" s="1128"/>
      <c r="AN39" s="1129"/>
      <c r="AO39" s="312">
        <v>-20765</v>
      </c>
      <c r="AP39" s="312">
        <v>-1431</v>
      </c>
      <c r="AQ39" s="313">
        <v>-2822</v>
      </c>
      <c r="AR39" s="314">
        <v>-49.3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4" t="s">
        <v>536</v>
      </c>
      <c r="AL40" s="1125"/>
      <c r="AM40" s="1125"/>
      <c r="AN40" s="1126"/>
      <c r="AO40" s="312">
        <v>-612754</v>
      </c>
      <c r="AP40" s="312">
        <v>-42224</v>
      </c>
      <c r="AQ40" s="313">
        <v>-53912</v>
      </c>
      <c r="AR40" s="314">
        <v>-21.7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0" t="s">
        <v>304</v>
      </c>
      <c r="AL41" s="1131"/>
      <c r="AM41" s="1131"/>
      <c r="AN41" s="1132"/>
      <c r="AO41" s="312">
        <v>516290</v>
      </c>
      <c r="AP41" s="312">
        <v>35577</v>
      </c>
      <c r="AQ41" s="313">
        <v>26618</v>
      </c>
      <c r="AR41" s="314">
        <v>33.700000000000003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7" t="s">
        <v>506</v>
      </c>
      <c r="AN49" s="1119" t="s">
        <v>540</v>
      </c>
      <c r="AO49" s="1120"/>
      <c r="AP49" s="1120"/>
      <c r="AQ49" s="1120"/>
      <c r="AR49" s="112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8"/>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994839</v>
      </c>
      <c r="AN51" s="334">
        <v>65988</v>
      </c>
      <c r="AO51" s="335">
        <v>-45.2</v>
      </c>
      <c r="AP51" s="336">
        <v>108252</v>
      </c>
      <c r="AQ51" s="337">
        <v>30.4</v>
      </c>
      <c r="AR51" s="338">
        <v>-75.599999999999994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200143</v>
      </c>
      <c r="AN52" s="342">
        <v>13276</v>
      </c>
      <c r="AO52" s="343">
        <v>-14.8</v>
      </c>
      <c r="AP52" s="344">
        <v>50321</v>
      </c>
      <c r="AQ52" s="345">
        <v>7.6</v>
      </c>
      <c r="AR52" s="346">
        <v>-22.4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554606</v>
      </c>
      <c r="AN53" s="334">
        <v>37045</v>
      </c>
      <c r="AO53" s="335">
        <v>-43.9</v>
      </c>
      <c r="AP53" s="336">
        <v>93492</v>
      </c>
      <c r="AQ53" s="337">
        <v>-13.6</v>
      </c>
      <c r="AR53" s="338">
        <v>-30.3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94873</v>
      </c>
      <c r="AN54" s="342">
        <v>6337</v>
      </c>
      <c r="AO54" s="343">
        <v>-52.3</v>
      </c>
      <c r="AP54" s="344">
        <v>53316</v>
      </c>
      <c r="AQ54" s="345">
        <v>6</v>
      </c>
      <c r="AR54" s="346">
        <v>-58.3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493365</v>
      </c>
      <c r="AN55" s="334">
        <v>33394</v>
      </c>
      <c r="AO55" s="335">
        <v>-9.9</v>
      </c>
      <c r="AP55" s="336">
        <v>94796</v>
      </c>
      <c r="AQ55" s="337">
        <v>1.4</v>
      </c>
      <c r="AR55" s="338">
        <v>-11.3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276395</v>
      </c>
      <c r="AN56" s="342">
        <v>18708</v>
      </c>
      <c r="AO56" s="343">
        <v>195.2</v>
      </c>
      <c r="AP56" s="344">
        <v>55781</v>
      </c>
      <c r="AQ56" s="345">
        <v>4.5999999999999996</v>
      </c>
      <c r="AR56" s="346">
        <v>190.6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849575</v>
      </c>
      <c r="AN57" s="334">
        <v>58099</v>
      </c>
      <c r="AO57" s="335">
        <v>74</v>
      </c>
      <c r="AP57" s="336">
        <v>97758</v>
      </c>
      <c r="AQ57" s="337">
        <v>3.1</v>
      </c>
      <c r="AR57" s="338">
        <v>70.900000000000006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329059</v>
      </c>
      <c r="AN58" s="342">
        <v>22503</v>
      </c>
      <c r="AO58" s="343">
        <v>20.3</v>
      </c>
      <c r="AP58" s="344">
        <v>45946</v>
      </c>
      <c r="AQ58" s="345">
        <v>-17.600000000000001</v>
      </c>
      <c r="AR58" s="346">
        <v>37.9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932685</v>
      </c>
      <c r="AN59" s="334">
        <v>64270</v>
      </c>
      <c r="AO59" s="335">
        <v>10.6</v>
      </c>
      <c r="AP59" s="336">
        <v>91338</v>
      </c>
      <c r="AQ59" s="337">
        <v>-6.6</v>
      </c>
      <c r="AR59" s="338">
        <v>17.2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448933</v>
      </c>
      <c r="AN60" s="342">
        <v>30935</v>
      </c>
      <c r="AO60" s="343">
        <v>37.5</v>
      </c>
      <c r="AP60" s="344">
        <v>43989</v>
      </c>
      <c r="AQ60" s="345">
        <v>-4.3</v>
      </c>
      <c r="AR60" s="346">
        <v>41.8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765014</v>
      </c>
      <c r="AN61" s="349">
        <v>51759</v>
      </c>
      <c r="AO61" s="350">
        <v>-2.9</v>
      </c>
      <c r="AP61" s="351">
        <v>97127</v>
      </c>
      <c r="AQ61" s="352">
        <v>2.9</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269881</v>
      </c>
      <c r="AN62" s="342">
        <v>18352</v>
      </c>
      <c r="AO62" s="343">
        <v>37.200000000000003</v>
      </c>
      <c r="AP62" s="344">
        <v>49871</v>
      </c>
      <c r="AQ62" s="345">
        <v>-0.7</v>
      </c>
      <c r="AR62" s="346">
        <v>37.9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shW3varqEG7v4d213WhUa8DwnIxOHPgFt3bulDA4O0HHEP6qFNZppChTlw3+li2EMXrsiRnHN2mpf8oDfS/Xw==" saltValue="w6hrPC6UkoNk/7qi8jkR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31gFQqydsTX9VexrZ7a2vvCXQ7+SceWShN8mELa2UzCSamTAMQw+Nv5gbGWAZ1OpsdD0+loPBjj+m3RukMArcQ==" saltValue="zGFlsoPkZlIgLn3ChARk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iKYxU/eH4j6bSj2pdPVFQrZsdEmVxhp7RIO+lNqugRZ+1bdNUg6UbowlLfm1vhpaJyDzslpRdVIyr8wAFeRfoQ==" saltValue="Iy3pxHJ/qF3dRvmr6zRE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3" t="s">
        <v>3</v>
      </c>
      <c r="D47" s="1143"/>
      <c r="E47" s="1144"/>
      <c r="F47" s="11">
        <v>6.66</v>
      </c>
      <c r="G47" s="12">
        <v>9.44</v>
      </c>
      <c r="H47" s="12">
        <v>16.2</v>
      </c>
      <c r="I47" s="12">
        <v>16.579999999999998</v>
      </c>
      <c r="J47" s="13">
        <v>15.88</v>
      </c>
    </row>
    <row r="48" spans="2:10" ht="57.75" customHeight="1" x14ac:dyDescent="0.15">
      <c r="B48" s="14"/>
      <c r="C48" s="1145" t="s">
        <v>4</v>
      </c>
      <c r="D48" s="1145"/>
      <c r="E48" s="1146"/>
      <c r="F48" s="15">
        <v>8.73</v>
      </c>
      <c r="G48" s="16">
        <v>10.44</v>
      </c>
      <c r="H48" s="16">
        <v>9.24</v>
      </c>
      <c r="I48" s="16">
        <v>10.29</v>
      </c>
      <c r="J48" s="17">
        <v>10.29</v>
      </c>
    </row>
    <row r="49" spans="2:10" ht="57.75" customHeight="1" thickBot="1" x14ac:dyDescent="0.2">
      <c r="B49" s="18"/>
      <c r="C49" s="1147" t="s">
        <v>5</v>
      </c>
      <c r="D49" s="1147"/>
      <c r="E49" s="1148"/>
      <c r="F49" s="19" t="s">
        <v>561</v>
      </c>
      <c r="G49" s="20">
        <v>0.12</v>
      </c>
      <c r="H49" s="20">
        <v>1.43</v>
      </c>
      <c r="I49" s="20" t="s">
        <v>562</v>
      </c>
      <c r="J49" s="21" t="s">
        <v>563</v>
      </c>
    </row>
    <row r="50" spans="2:10" x14ac:dyDescent="0.15"/>
  </sheetData>
  <sheetProtection algorithmName="SHA-512" hashValue="ZEMxDHs0kPFsmqaccpElQmV4eiu1vTcy6Q6XkMX+MoDoE+LOxXIzmHgwbfYf/5B65/w51A/7Qw0abv693gXTfg==" saltValue="2d7LuHYMzGM50bp3n6I/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2024-03-18T11:01:36Z</cp:lastPrinted>
  <dcterms:created xsi:type="dcterms:W3CDTF">2024-02-05T01:38:28Z</dcterms:created>
  <dcterms:modified xsi:type="dcterms:W3CDTF">2024-03-18T11:02:08Z</dcterms:modified>
  <cp:category/>
</cp:coreProperties>
</file>