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574BB729-935A-4E6C-9D41-C6205921A99A}"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C34" i="10"/>
  <c r="U34" i="10" s="1"/>
  <c r="U35" i="10" s="1"/>
  <c r="U36" i="10" s="1"/>
  <c r="U37" i="10" s="1"/>
  <c r="U38" i="10" s="1"/>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<sst xmlns="http://schemas.openxmlformats.org/spreadsheetml/2006/main" count="1154" uniqueCount="606">
  <si>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</si>
  <si>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</si>
  <si>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</si>
  <si>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</si>
  <si>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</si>
  <si>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</si>
  <si>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</si>
  <si>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</si>
  <si>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</si>
  <si>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</si>
  <si>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</si>
  <si>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</si>
  <si>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</si>
  <si>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</si>
  <si>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</si>
  <si>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</si>
  <si>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</si>
  <si>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</si>
  <si>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</si>
  <si>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</si>
  <si>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</si>
  <si>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</si>
  <si>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</si>
  <si>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</si>
  <si>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</si>
  <si>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</si>
  <si>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</si>
  <si>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</si>
  <si>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</si>
  <si>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</si>
  <si>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</si>
  <si>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</si>
  <si>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</si>
  <si>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</si>
  <si>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</si>
  <si>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</si>
  <si>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</si>
  <si>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</si>
  <si>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</si>
  <si>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</si>
  <si>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</si>
  <si>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</si>
  <si>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</si>
  <si>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</si>
  <si>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</si>
  <si>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</si>
  <si>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</si>
  <si>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</si>
  <si>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</si>
  <si>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</si>
  <si>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</si>
  <si>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</si>
  <si>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</si>
  <si>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</si>
  <si>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</si>
  <si>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</si>
  <si>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</si>
  <si>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</si>
  <si>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</si>
  <si>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</si>
  <si>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</si>
  <si>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</si>
  <si>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</si>
  <si>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</si>
  <si>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</si>
  <si>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</si>
  <si>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</si>
  <si>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</si>
  <si>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</si>
  <si>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</si>
  <si>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</si>
  <si>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</si>
  <si>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</si>
  <si>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</si>
  <si>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</si>
  <si>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</si>
  <si>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</si>
  <si>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</si>
  <si>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</si>
  <si>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</si>
  <si>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</si>
  <si>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</si>
  <si>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</si>
  <si>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</si>
  <si>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</si>
  <si>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</si>
  <si>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</si>
  <si>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</si>
  <si>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</si>
  <si>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</si>
  <si>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</si>
  <si>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</si>
  <si>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</si>
  <si>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</si>
  <si>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</si>
  <si>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</si>
  <si>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</si>
  <si>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</si>
  <si>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</si>
  <si>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</si>
  <si>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</si>
  <si>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</si>
  <si>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</si>
  <si>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</si>
  <si>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</si>
  <si>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</si>
  <si>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</si>
  <si>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</si>
  <si>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</si>
  <si>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</si>
  <si>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</si>
  <si>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</si>
  <si>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</si>
  <si>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</si>
  <si>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</si>
  <si>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</si>
  <si>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</si>
  <si>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</si>
  <si>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</si>
  <si>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</si>
  <si>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</si>
  <si>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</si>
  <si>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</si>
  <si>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</si>
  <si>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</si>
  <si>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</si>
  <si>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</si>
  <si>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</si>
  <si>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</si>
  <si>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</si>
  <si>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</si>
  <si>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</si>
  <si>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</si>
  <si>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</si>
  <si>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</si>
  <si>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</si>
  <si>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</si>
  <si>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</si>
  <si>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</si>
  <si>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</si>
  <si>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</si>
  <si>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</si>
  <si>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</si>
  <si>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</si>
  <si>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</si>
  <si>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</si>
  <si>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</si>
  <si>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</si>
  <si>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</si>
  <si>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</si>
  <si>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</si>
  <si>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</si>
  <si>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</si>
  <si>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</si>
  <si>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</si>
  <si>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</si>
  <si>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</si>
  <si>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</si>
  <si>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</si>
  <si>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</si>
  <si>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</si>
  <si>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</si>
  <si>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</si>
  <si>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</si>
  <si>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</si>
  <si>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</si>
  <si>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</si>
  <si>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</si>
  <si>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</si>
  <si>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</si>
  <si>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</si>
  <si>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</si>
  <si>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</si>
  <si>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</si>
  <si>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</si>
  <si>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</si>
  <si>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</si>
  <si>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</si>
  <si>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</si>
  <si>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</si>
  <si>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</si>
  <si>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</si>
  <si>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</si>
  <si>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</si>
  <si>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</si>
  <si>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</si>
  <si>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</si>
  <si>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</si>
  <si>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</si>
  <si>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</si>
  <si>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</si>
  <si>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</si>
  <si>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</si>
  <si>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</si>
  <si>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</si>
  <si>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</si>
  <si>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</si>
  <si>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</si>
  <si>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</si>
  <si>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</si>
  <si>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</si>
  <si>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</si>
  <si>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</si>
  <si>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</si>
  <si>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</si>
  <si>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</si>
  <si>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</si>
  <si>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</si>
  <si>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</si>
  <si>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</si>
  <si>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</si>
  <si>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</si>
  <si>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</si>
  <si>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岐阜県関ケ原町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</si>
  <si>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</si>
  <si>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</si>
  <si>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</si>
  <si>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</si>
  <si>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</si>
  <si>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</si>
  <si>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</si>
  <si>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</si>
  <si>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</si>
  <si>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</si>
  <si>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</si>
  <si>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</si>
  <si>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</si>
  <si>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</si>
  <si>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</si>
  <si>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</si>
  <si>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</si>
  <si>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</si>
  <si>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</si>
  <si>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</si>
  <si>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</si>
  <si>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</si>
  <si>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</si>
  <si>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</si>
  <si>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</si>
  <si>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</si>
  <si>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</si>
  <si>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</si>
  <si>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</si>
  <si>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</si>
  <si>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</si>
  <si>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</si>
  <si>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</si>
  <si>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</si>
  <si>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</si>
  <si>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</si>
  <si>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</si>
  <si>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</si>
  <si>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</si>
  <si>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</si>
  <si>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</si>
  <si>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</si>
  <si>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</si>
  <si>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</si>
  <si>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</si>
  <si>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</si>
  <si>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</si>
  <si>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</si>
  <si>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</si>
  <si>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</si>
  <si>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</si>
  <si>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</si>
  <si>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</si>
  <si>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</si>
  <si>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</si>
  <si>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</si>
  <si>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</si>
  <si>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</si>
  <si>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</si>
  <si>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</si>
  <si>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</si>
  <si>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</si>
  <si>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</si>
  <si>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</si>
  <si>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</si>
  <si>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</si>
  <si>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</si>
  <si>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</si>
  <si>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</si>
  <si>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</si>
  <si>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</si>
  <si>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</si>
  <si>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</si>
  <si>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</si>
  <si>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</si>
  <si>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</si>
  <si>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</si>
  <si>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</si>
  <si>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</si>
  <si>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</si>
  <si>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</si>
  <si>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</si>
  <si>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</si>
  <si>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</si>
  <si>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</si>
  <si>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</si>
  <si>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</si>
  <si>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</si>
  <si>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</si>
  <si>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</si>
  <si>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</si>
  <si>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</si>
  <si>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</si>
  <si>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</si>
  <si>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</si>
  <si>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</si>
  <si>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</si>
  <si>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</si>
  <si>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</si>
  <si>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</si>
  <si>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</si>
  <si>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</si>
  <si>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</si>
  <si>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</si>
  <si>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</si>
  <si>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</si>
  <si>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</si>
  <si>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</si>
  <si>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</si>
  <si>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</si>
  <si>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</si>
  <si>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</si>
  <si>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</si>
  <si>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</si>
  <si>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</si>
  <si>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</si>
  <si>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</si>
  <si>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</si>
  <si>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</si>
  <si>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</si>
  <si>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</si>
  <si>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</si>
  <si>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</si>
  <si>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</si>
  <si>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</si>
  <si>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</si>
  <si>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</si>
  <si>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</si>
  <si>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</si>
  <si>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</si>
  <si>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</si>
  <si>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</si>
  <si>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</si>
  <si>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</si>
  <si>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</si>
  <si>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</si>
  <si>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</si>
  <si>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</si>
  <si>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</si>
  <si>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</si>
  <si>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</si>
  <si>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</si>
  <si>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</si>
  <si>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</si>
  <si>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</si>
  <si>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</si>
  <si>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</si>
  <si>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</si>
  <si>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</si>
  <si>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</si>
  <si>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</si>
  <si>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</si>
  <si>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岐阜県関ケ原町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</si>
  <si>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</si>
  <si>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</si>
  <si>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</si>
  <si>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</si>
  <si>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</si>
  <si>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</si>
  <si>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</si>
  <si>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</si>
  <si>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</si>
  <si>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</si>
  <si>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</si>
  <si>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</si>
  <si>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</si>
  <si>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</si>
  <si>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</si>
  <si>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</si>
  <si>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</si>
  <si>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</si>
  <si>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</si>
  <si>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</si>
  <si>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</si>
  <si>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</si>
  <si>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</si>
  <si>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</si>
  <si>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</si>
  <si>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</si>
  <si>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</si>
  <si>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</si>
  <si>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</si>
  <si>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</si>
  <si>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</si>
  <si>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</si>
  <si>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</si>
  <si>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</si>
  <si>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</si>
  <si>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</si>
  <si>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</si>
  <si>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</si>
  <si>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</si>
  <si>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水道事業会計</t>
    <phoneticPr fontId="5"/>
  </si>
  <si>
    <t>法適用企業</t>
    <phoneticPr fontId="5"/>
  </si>
  <si>
    <t>今須農業集落排水事業特別会計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</si>
  <si>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</si>
  <si>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</si>
  <si>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</si>
  <si>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</si>
  <si>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</si>
  <si>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</si>
  <si>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</si>
  <si>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</si>
  <si>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</si>
  <si>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</si>
  <si>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</si>
  <si>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</si>
  <si>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</si>
  <si>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</si>
  <si>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</si>
  <si>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</si>
  <si>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</si>
  <si>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</si>
  <si>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</si>
  <si>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</si>
  <si>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</si>
  <si>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</si>
  <si>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</si>
  <si>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</si>
  <si>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</si>
  <si>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</si>
  <si>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</si>
  <si>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</si>
  <si>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</si>
  <si>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</si>
  <si>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</si>
  <si>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</si>
  <si>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</si>
  <si>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</si>
  <si>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</si>
  <si>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</si>
  <si>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</si>
  <si>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</si>
  <si>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</si>
  <si>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</si>
  <si>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</si>
  <si>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</si>
  <si>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</si>
  <si>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</si>
  <si>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</si>
  <si>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</si>
  <si>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</si>
  <si>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</si>
  <si>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</si>
  <si>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</si>
  <si>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</si>
  <si>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</si>
  <si>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</si>
  <si>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</si>
  <si>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</si>
  <si>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</si>
  <si>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</si>
  <si>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</si>
  <si>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</si>
  <si>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</si>
  <si>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</si>
  <si>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</si>
  <si>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</si>
  <si>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</si>
  <si>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</si>
  <si>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</si>
  <si>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</si>
  <si>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</si>
  <si>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</si>
  <si>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</si>
  <si>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</si>
  <si>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</si>
  <si>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</si>
  <si>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今須農業集落排水事業特別会計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</si>
  <si>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</si>
  <si>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</si>
  <si>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</si>
  <si>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</si>
  <si>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</si>
  <si>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</si>
  <si>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</si>
  <si>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</si>
  <si>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</si>
  <si>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</si>
  <si>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</si>
  <si>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</si>
  <si>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</si>
  <si>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</si>
  <si>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</si>
  <si>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</si>
  <si>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</si>
  <si>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</si>
  <si>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</si>
  <si>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</si>
  <si>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</si>
  <si>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</si>
  <si>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</si>
  <si>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</si>
  <si>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</si>
  <si>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</si>
  <si>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</si>
  <si>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</si>
  <si>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</si>
  <si>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</si>
  <si>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</si>
  <si>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</si>
  <si>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</si>
  <si>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</si>
  <si>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</si>
  <si>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</si>
  <si>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</si>
  <si>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</si>
  <si>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</si>
  <si>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</si>
  <si>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</si>
  <si>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</si>
  <si>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</si>
  <si>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</si>
  <si>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</si>
  <si>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</si>
  <si>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</si>
  <si>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</si>
  <si>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</si>
  <si>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</si>
  <si>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</si>
  <si>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</si>
  <si>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</si>
  <si>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</si>
  <si>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</si>
  <si>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</si>
  <si>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</si>
  <si>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</si>
  <si>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</si>
  <si>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</si>
  <si>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</si>
  <si>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</si>
  <si>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</si>
  <si>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</si>
  <si>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</si>
  <si>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</si>
  <si>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</si>
  <si>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</si>
  <si>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</si>
  <si>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</si>
  <si>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</si>
  <si>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</si>
  <si>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</si>
  <si>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</si>
  <si>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</si>
  <si>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</si>
  <si>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</si>
  <si>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</si>
  <si>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</si>
  <si>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</si>
  <si>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</si>
  <si>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</si>
  <si>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</si>
  <si>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</si>
  <si>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</si>
  <si>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</si>
  <si>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</si>
  <si>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1.98</t>
  </si>
  <si>
    <t>一般会計</t>
  </si>
  <si>
    <t>水道事業会計</t>
  </si>
  <si>
    <t>介護保険特別会計</t>
  </si>
  <si>
    <t>国民健康保険特別会計（事業勘定）</t>
  </si>
  <si>
    <t>国民健康保険特別会計（直診勘定）</t>
  </si>
  <si>
    <t>介護サービス事業特別会計</t>
  </si>
  <si>
    <t>後期高齢者医療特別会計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</si>
  <si>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</si>
  <si>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</si>
  <si>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</si>
  <si>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</si>
  <si>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</si>
  <si>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</si>
  <si>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</si>
  <si>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</si>
  <si>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</si>
  <si>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大垣衛生施設組合</t>
    <rPh sb="0" eb="2">
      <t>オオガキ</t>
    </rPh>
    <rPh sb="2" eb="4">
      <t>エイセイ</t>
    </rPh>
    <rPh sb="4" eb="6">
      <t>シセツ</t>
    </rPh>
    <rPh sb="6" eb="8">
      <t>クミアイ</t>
    </rPh>
    <phoneticPr fontId="18"/>
  </si>
  <si>
    <t>南濃衛生施設利用事務組合</t>
    <rPh sb="0" eb="2">
      <t>ナンノウ</t>
    </rPh>
    <rPh sb="2" eb="4">
      <t>エイセイ</t>
    </rPh>
    <rPh sb="4" eb="6">
      <t>シセツ</t>
    </rPh>
    <rPh sb="6" eb="8">
      <t>リヨウ</t>
    </rPh>
    <rPh sb="8" eb="10">
      <t>ジム</t>
    </rPh>
    <rPh sb="10" eb="12">
      <t>クミアイ</t>
    </rPh>
    <phoneticPr fontId="18"/>
  </si>
  <si>
    <t>岐阜県市町村会館組合</t>
    <rPh sb="0" eb="6">
      <t>ギフケンシチョウソン</t>
    </rPh>
    <rPh sb="6" eb="8">
      <t>カイカン</t>
    </rPh>
    <rPh sb="8" eb="10">
      <t>クミアイ</t>
    </rPh>
    <phoneticPr fontId="18"/>
  </si>
  <si>
    <t>岐阜県市町村職員退職手当組合</t>
    <rPh sb="0" eb="3">
      <t>ギフケン</t>
    </rPh>
    <rPh sb="3" eb="6">
      <t>シチョウソン</t>
    </rPh>
    <rPh sb="6" eb="8">
      <t>ショクイン</t>
    </rPh>
    <rPh sb="8" eb="10">
      <t>タイショク</t>
    </rPh>
    <rPh sb="10" eb="12">
      <t>テアテ</t>
    </rPh>
    <rPh sb="12" eb="14">
      <t>クミアイ</t>
    </rPh>
    <phoneticPr fontId="18"/>
  </si>
  <si>
    <t>不破消防組合</t>
    <rPh sb="0" eb="2">
      <t>フワ</t>
    </rPh>
    <rPh sb="2" eb="4">
      <t>ショウボウ</t>
    </rPh>
    <rPh sb="4" eb="6">
      <t>クミアイ</t>
    </rPh>
    <phoneticPr fontId="18"/>
  </si>
  <si>
    <t>西南濃粗大廃棄物処理組合</t>
    <rPh sb="0" eb="3">
      <t>セイナンノウ</t>
    </rPh>
    <rPh sb="3" eb="5">
      <t>ソダイ</t>
    </rPh>
    <rPh sb="5" eb="8">
      <t>ハイキブツ</t>
    </rPh>
    <rPh sb="8" eb="10">
      <t>ショリ</t>
    </rPh>
    <rPh sb="10" eb="12">
      <t>クミアイ</t>
    </rPh>
    <phoneticPr fontId="18"/>
  </si>
  <si>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8"/>
  </si>
  <si>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8"/>
  </si>
  <si>
    <t>-</t>
    <phoneticPr fontId="18"/>
  </si>
  <si>
    <t>基金から70百万円繰入</t>
    <phoneticPr fontId="18"/>
  </si>
  <si>
    <t>基金から90百万円繰入</t>
    <phoneticPr fontId="18"/>
  </si>
  <si>
    <t>基金から40百万円繰入</t>
    <phoneticPr fontId="18"/>
  </si>
  <si>
    <t>基金から55百万円繰入</t>
    <phoneticPr fontId="18"/>
  </si>
  <si>
    <t>-</t>
    <phoneticPr fontId="2"/>
  </si>
  <si>
    <t>廃棄物処理施設整備基金</t>
  </si>
  <si>
    <t>教育施設基金</t>
  </si>
  <si>
    <t>社会福祉振興基金</t>
  </si>
  <si>
    <t>国道バイパス建設促進対策事業基金</t>
  </si>
  <si>
    <t>教育振興基金</t>
    <rPh sb="0" eb="2">
      <t>キョウイク</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</si>
</sst>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613E-4AA2-8C65-DF0FF752B3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46388</c:v>
                </c:pt>
                <c:pt idx="1">
                  <c:v>78141</c:v>
                </c:pt>
                <c:pt idx="2">
                  <c:v>53800</c:v>
                </c:pt>
                <c:pt idx="3">
                  <c:v>35312</c:v>
                </c:pt>
                <c:pt idx="4">
                  <c:v>52224</c:v>
                </c:pt>
              </c:numCache>
            </c:numRef>
          </c:val>
          <c:smooth val="0"/>
          <c:extLst>
            <c:ext xmlns:c16="http://schemas.microsoft.com/office/drawing/2014/chart" uri="{C3380CC4-5D6E-409C-BE32-E72D297353CC}">
              <c16:uniqueId val="{00000001-613E-4AA2-8C65-DF0FF752B3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8.4600000000000009</c:v>
                </c:pt>
                <c:pt idx="1">
                  <c:v>7.88</c:v>
                </c:pt>
                <c:pt idx="2">
                  <c:v>8.4700000000000006</c:v>
                </c:pt>
                <c:pt idx="3">
                  <c:v>12.45</c:v>
                </c:pt>
                <c:pt idx="4">
                  <c:v>13.06</c:v>
                </c:pt>
              </c:numCache>
            </c:numRef>
          </c:val>
          <c:extLst>
            <c:ext xmlns:c16="http://schemas.microsoft.com/office/drawing/2014/chart" uri="{C3380CC4-5D6E-409C-BE32-E72D297353CC}">
              <c16:uniqueId val="{00000000-CB07-47E5-A984-5F111E82B8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12.17</c:v>
                </c:pt>
                <c:pt idx="1">
                  <c:v>10.69</c:v>
                </c:pt>
                <c:pt idx="2">
                  <c:v>10.66</c:v>
                </c:pt>
                <c:pt idx="3">
                  <c:v>13.65</c:v>
                </c:pt>
                <c:pt idx="4">
                  <c:v>17.940000000000001</c:v>
                </c:pt>
              </c:numCache>
            </c:numRef>
          </c:val>
          <c:extLst>
            <c:ext xmlns:c16="http://schemas.microsoft.com/office/drawing/2014/chart" uri="{C3380CC4-5D6E-409C-BE32-E72D297353CC}">
              <c16:uniqueId val="{00000001-CB07-47E5-A984-5F111E82B8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1.0900000000000001</c:v>
                </c:pt>
                <c:pt idx="1">
                  <c:v>-1.98</c:v>
                </c:pt>
                <c:pt idx="2">
                  <c:v>1.22</c:v>
                </c:pt>
                <c:pt idx="3">
                  <c:v>8.0500000000000007</c:v>
                </c:pt>
                <c:pt idx="4">
                  <c:v>0.44</c:v>
                </c:pt>
              </c:numCache>
            </c:numRef>
          </c:val>
          <c:smooth val="0"/>
          <c:extLst>
            <c:ext xmlns:c16="http://schemas.microsoft.com/office/drawing/2014/chart" uri="{C3380CC4-5D6E-409C-BE32-E72D297353CC}">
              <c16:uniqueId val="{00000002-CB07-47E5-A984-5F111E82B8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751D-49F0-9FEA-228300DA71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1D-49F0-9FEA-228300DA71A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0.1</c:v>
                </c:pt>
                <c:pt idx="4">
                  <c:v>#N/A</c:v>
                </c:pt>
                <c:pt idx="5">
                  <c:v>0.1</c:v>
                </c:pt>
                <c:pt idx="6">
                  <c:v>#N/A</c:v>
                </c:pt>
                <c:pt idx="7">
                  <c:v>0.02</c:v>
                </c:pt>
                <c:pt idx="8">
                  <c:v>#N/A</c:v>
                </c:pt>
                <c:pt idx="9">
                  <c:v>0.11</c:v>
                </c:pt>
              </c:numCache>
            </c:numRef>
          </c:val>
          <c:extLst>
            <c:ext xmlns:c16="http://schemas.microsoft.com/office/drawing/2014/chart" uri="{C3380CC4-5D6E-409C-BE32-E72D297353CC}">
              <c16:uniqueId val="{00000002-751D-49F0-9FEA-228300DA71A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0.15</c:v>
                </c:pt>
                <c:pt idx="4">
                  <c:v>#N/A</c:v>
                </c:pt>
                <c:pt idx="5">
                  <c:v>0.16</c:v>
                </c:pt>
                <c:pt idx="6">
                  <c:v>#N/A</c:v>
                </c:pt>
                <c:pt idx="7">
                  <c:v>0.16</c:v>
                </c:pt>
                <c:pt idx="8">
                  <c:v>#N/A</c:v>
                </c:pt>
                <c:pt idx="9">
                  <c:v>0.2</c:v>
                </c:pt>
              </c:numCache>
            </c:numRef>
          </c:val>
          <c:extLst>
            <c:ext xmlns:c16="http://schemas.microsoft.com/office/drawing/2014/chart" uri="{C3380CC4-5D6E-409C-BE32-E72D297353CC}">
              <c16:uniqueId val="{00000003-751D-49F0-9FEA-228300DA71A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1.58</c:v>
                </c:pt>
                <c:pt idx="2">
                  <c:v>#N/A</c:v>
                </c:pt>
                <c:pt idx="3">
                  <c:v>1.25</c:v>
                </c:pt>
                <c:pt idx="4">
                  <c:v>#N/A</c:v>
                </c:pt>
                <c:pt idx="5">
                  <c:v>0.14000000000000001</c:v>
                </c:pt>
                <c:pt idx="6">
                  <c:v>#N/A</c:v>
                </c:pt>
                <c:pt idx="7">
                  <c:v>0.6</c:v>
                </c:pt>
                <c:pt idx="8">
                  <c:v>#N/A</c:v>
                </c:pt>
                <c:pt idx="9">
                  <c:v>0.68</c:v>
                </c:pt>
              </c:numCache>
            </c:numRef>
          </c:val>
          <c:extLst>
            <c:ext xmlns:c16="http://schemas.microsoft.com/office/drawing/2014/chart" uri="{C3380CC4-5D6E-409C-BE32-E72D297353CC}">
              <c16:uniqueId val="{00000004-751D-49F0-9FEA-228300DA71AF}"/>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0.73</c:v>
                </c:pt>
                <c:pt idx="4">
                  <c:v>#N/A</c:v>
                </c:pt>
                <c:pt idx="5">
                  <c:v>0.4</c:v>
                </c:pt>
                <c:pt idx="6">
                  <c:v>#N/A</c:v>
                </c:pt>
                <c:pt idx="7">
                  <c:v>0.36</c:v>
                </c:pt>
                <c:pt idx="8">
                  <c:v>#N/A</c:v>
                </c:pt>
                <c:pt idx="9">
                  <c:v>0.7</c:v>
                </c:pt>
              </c:numCache>
            </c:numRef>
          </c:val>
          <c:extLst>
            <c:ext xmlns:c16="http://schemas.microsoft.com/office/drawing/2014/chart" uri="{C3380CC4-5D6E-409C-BE32-E72D297353CC}">
              <c16:uniqueId val="{00000005-751D-49F0-9FEA-228300DA71A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2.41</c:v>
                </c:pt>
                <c:pt idx="2">
                  <c:v>#N/A</c:v>
                </c:pt>
                <c:pt idx="3">
                  <c:v>1.54</c:v>
                </c:pt>
                <c:pt idx="4">
                  <c:v>#N/A</c:v>
                </c:pt>
                <c:pt idx="5">
                  <c:v>1.8</c:v>
                </c:pt>
                <c:pt idx="6">
                  <c:v>#N/A</c:v>
                </c:pt>
                <c:pt idx="7">
                  <c:v>1.89</c:v>
                </c:pt>
                <c:pt idx="8">
                  <c:v>#N/A</c:v>
                </c:pt>
                <c:pt idx="9">
                  <c:v>2.29</c:v>
                </c:pt>
              </c:numCache>
            </c:numRef>
          </c:val>
          <c:extLst>
            <c:ext xmlns:c16="http://schemas.microsoft.com/office/drawing/2014/chart" uri="{C3380CC4-5D6E-409C-BE32-E72D297353CC}">
              <c16:uniqueId val="{00000006-751D-49F0-9FEA-228300DA71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3.63</c:v>
                </c:pt>
                <c:pt idx="2">
                  <c:v>#N/A</c:v>
                </c:pt>
                <c:pt idx="3">
                  <c:v>2.48</c:v>
                </c:pt>
                <c:pt idx="4">
                  <c:v>#N/A</c:v>
                </c:pt>
                <c:pt idx="5">
                  <c:v>3.52</c:v>
                </c:pt>
                <c:pt idx="6">
                  <c:v>#N/A</c:v>
                </c:pt>
                <c:pt idx="7">
                  <c:v>5.32</c:v>
                </c:pt>
                <c:pt idx="8">
                  <c:v>#N/A</c:v>
                </c:pt>
                <c:pt idx="9">
                  <c:v>6.05</c:v>
                </c:pt>
              </c:numCache>
            </c:numRef>
          </c:val>
          <c:extLst>
            <c:ext xmlns:c16="http://schemas.microsoft.com/office/drawing/2014/chart" uri="{C3380CC4-5D6E-409C-BE32-E72D297353CC}">
              <c16:uniqueId val="{00000007-751D-49F0-9FEA-228300DA71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10.69</c:v>
                </c:pt>
                <c:pt idx="2">
                  <c:v>#N/A</c:v>
                </c:pt>
                <c:pt idx="3">
                  <c:v>11.72</c:v>
                </c:pt>
                <c:pt idx="4">
                  <c:v>#N/A</c:v>
                </c:pt>
                <c:pt idx="5">
                  <c:v>10.57</c:v>
                </c:pt>
                <c:pt idx="6">
                  <c:v>#N/A</c:v>
                </c:pt>
                <c:pt idx="7">
                  <c:v>9.75</c:v>
                </c:pt>
                <c:pt idx="8">
                  <c:v>#N/A</c:v>
                </c:pt>
                <c:pt idx="9">
                  <c:v>10.119999999999999</c:v>
                </c:pt>
              </c:numCache>
            </c:numRef>
          </c:val>
          <c:extLst>
            <c:ext xmlns:c16="http://schemas.microsoft.com/office/drawing/2014/chart" uri="{C3380CC4-5D6E-409C-BE32-E72D297353CC}">
              <c16:uniqueId val="{00000008-751D-49F0-9FEA-228300DA71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8.4499999999999993</c:v>
                </c:pt>
                <c:pt idx="2">
                  <c:v>#N/A</c:v>
                </c:pt>
                <c:pt idx="3">
                  <c:v>7.88</c:v>
                </c:pt>
                <c:pt idx="4">
                  <c:v>#N/A</c:v>
                </c:pt>
                <c:pt idx="5">
                  <c:v>8.4700000000000006</c:v>
                </c:pt>
                <c:pt idx="6">
                  <c:v>#N/A</c:v>
                </c:pt>
                <c:pt idx="7">
                  <c:v>12.44</c:v>
                </c:pt>
                <c:pt idx="8">
                  <c:v>#N/A</c:v>
                </c:pt>
                <c:pt idx="9">
                  <c:v>13.05</c:v>
                </c:pt>
              </c:numCache>
            </c:numRef>
          </c:val>
          <c:extLst>
            <c:ext xmlns:c16="http://schemas.microsoft.com/office/drawing/2014/chart" uri="{C3380CC4-5D6E-409C-BE32-E72D297353CC}">
              <c16:uniqueId val="{00000009-751D-49F0-9FEA-228300DA71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413</c:v>
                </c:pt>
                <c:pt idx="5">
                  <c:v>412</c:v>
                </c:pt>
                <c:pt idx="8">
                  <c:v>410</c:v>
                </c:pt>
                <c:pt idx="11">
                  <c:v>413</c:v>
                </c:pt>
                <c:pt idx="14">
                  <c:v>398</c:v>
                </c:pt>
              </c:numCache>
            </c:numRef>
          </c:val>
          <c:extLst>
            <c:ext xmlns:c16="http://schemas.microsoft.com/office/drawing/2014/chart" uri="{C3380CC4-5D6E-409C-BE32-E72D297353CC}">
              <c16:uniqueId val="{00000000-C69C-4D99-A30E-088D3071E9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9C-4D99-A30E-088D3071E9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9C-4D99-A30E-088D3071E9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51</c:v>
                </c:pt>
                <c:pt idx="6">
                  <c:v>49</c:v>
                </c:pt>
                <c:pt idx="9">
                  <c:v>44</c:v>
                </c:pt>
                <c:pt idx="12">
                  <c:v>40</c:v>
                </c:pt>
              </c:numCache>
            </c:numRef>
          </c:val>
          <c:extLst>
            <c:ext xmlns:c16="http://schemas.microsoft.com/office/drawing/2014/chart" uri="{C3380CC4-5D6E-409C-BE32-E72D297353CC}">
              <c16:uniqueId val="{00000003-C69C-4D99-A30E-088D3071E9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285</c:v>
                </c:pt>
                <c:pt idx="3">
                  <c:v>276</c:v>
                </c:pt>
                <c:pt idx="6">
                  <c:v>265</c:v>
                </c:pt>
                <c:pt idx="9">
                  <c:v>273</c:v>
                </c:pt>
                <c:pt idx="12">
                  <c:v>277</c:v>
                </c:pt>
              </c:numCache>
            </c:numRef>
          </c:val>
          <c:extLst>
            <c:ext xmlns:c16="http://schemas.microsoft.com/office/drawing/2014/chart" uri="{C3380CC4-5D6E-409C-BE32-E72D297353CC}">
              <c16:uniqueId val="{00000004-C69C-4D99-A30E-088D3071E9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9C-4D99-A30E-088D3071E9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9C-4D99-A30E-088D3071E9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357</c:v>
                </c:pt>
                <c:pt idx="3">
                  <c:v>345</c:v>
                </c:pt>
                <c:pt idx="6">
                  <c:v>352</c:v>
                </c:pt>
                <c:pt idx="9">
                  <c:v>367</c:v>
                </c:pt>
                <c:pt idx="12">
                  <c:v>381</c:v>
                </c:pt>
              </c:numCache>
            </c:numRef>
          </c:val>
          <c:extLst>
            <c:ext xmlns:c16="http://schemas.microsoft.com/office/drawing/2014/chart" uri="{C3380CC4-5D6E-409C-BE32-E72D297353CC}">
              <c16:uniqueId val="{00000007-C69C-4D99-A30E-088D3071E9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260</c:v>
                </c:pt>
                <c:pt idx="5">
                  <c:v>#N/A</c:v>
                </c:pt>
                <c:pt idx="6">
                  <c:v>#N/A</c:v>
                </c:pt>
                <c:pt idx="7">
                  <c:v>256</c:v>
                </c:pt>
                <c:pt idx="8">
                  <c:v>#N/A</c:v>
                </c:pt>
                <c:pt idx="9">
                  <c:v>#N/A</c:v>
                </c:pt>
                <c:pt idx="10">
                  <c:v>271</c:v>
                </c:pt>
                <c:pt idx="11">
                  <c:v>#N/A</c:v>
                </c:pt>
                <c:pt idx="12">
                  <c:v>#N/A</c:v>
                </c:pt>
                <c:pt idx="13">
                  <c:v>300</c:v>
                </c:pt>
                <c:pt idx="14">
                  <c:v>#N/A</c:v>
                </c:pt>
              </c:numCache>
            </c:numRef>
          </c:val>
          <c:smooth val="0"/>
          <c:extLst>
            <c:ext xmlns:c16="http://schemas.microsoft.com/office/drawing/2014/chart" uri="{C3380CC4-5D6E-409C-BE32-E72D297353CC}">
              <c16:uniqueId val="{00000008-C69C-4D99-A30E-088D3071E9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4491</c:v>
                </c:pt>
                <c:pt idx="5">
                  <c:v>4262</c:v>
                </c:pt>
                <c:pt idx="8">
                  <c:v>4052</c:v>
                </c:pt>
                <c:pt idx="11">
                  <c:v>3913</c:v>
                </c:pt>
                <c:pt idx="14">
                  <c:v>3759</c:v>
                </c:pt>
              </c:numCache>
            </c:numRef>
          </c:val>
          <c:extLst>
            <c:ext xmlns:c16="http://schemas.microsoft.com/office/drawing/2014/chart" uri="{C3380CC4-5D6E-409C-BE32-E72D297353CC}">
              <c16:uniqueId val="{00000000-33AD-4942-BE38-381B3E40B2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3AD-4942-BE38-381B3E40B2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1585</c:v>
                </c:pt>
                <c:pt idx="5">
                  <c:v>1405</c:v>
                </c:pt>
                <c:pt idx="8">
                  <c:v>1326</c:v>
                </c:pt>
                <c:pt idx="11">
                  <c:v>1593</c:v>
                </c:pt>
                <c:pt idx="14">
                  <c:v>1616</c:v>
                </c:pt>
              </c:numCache>
            </c:numRef>
          </c:val>
          <c:extLst>
            <c:ext xmlns:c16="http://schemas.microsoft.com/office/drawing/2014/chart" uri="{C3380CC4-5D6E-409C-BE32-E72D297353CC}">
              <c16:uniqueId val="{00000002-33AD-4942-BE38-381B3E40B2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AD-4942-BE38-381B3E40B2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AD-4942-BE38-381B3E40B2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AD-4942-BE38-381B3E40B2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AD-4942-BE38-381B3E40B2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249</c:v>
                </c:pt>
                <c:pt idx="3">
                  <c:v>194</c:v>
                </c:pt>
                <c:pt idx="6">
                  <c:v>138</c:v>
                </c:pt>
                <c:pt idx="9">
                  <c:v>133</c:v>
                </c:pt>
                <c:pt idx="12">
                  <c:v>117</c:v>
                </c:pt>
              </c:numCache>
            </c:numRef>
          </c:val>
          <c:extLst>
            <c:ext xmlns:c16="http://schemas.microsoft.com/office/drawing/2014/chart" uri="{C3380CC4-5D6E-409C-BE32-E72D297353CC}">
              <c16:uniqueId val="{00000007-33AD-4942-BE38-381B3E40B2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2784</c:v>
                </c:pt>
                <c:pt idx="3">
                  <c:v>2647</c:v>
                </c:pt>
                <c:pt idx="6">
                  <c:v>2750</c:v>
                </c:pt>
                <c:pt idx="9">
                  <c:v>2545</c:v>
                </c:pt>
                <c:pt idx="12">
                  <c:v>2314</c:v>
                </c:pt>
              </c:numCache>
            </c:numRef>
          </c:val>
          <c:extLst>
            <c:ext xmlns:c16="http://schemas.microsoft.com/office/drawing/2014/chart" uri="{C3380CC4-5D6E-409C-BE32-E72D297353CC}">
              <c16:uniqueId val="{00000008-33AD-4942-BE38-381B3E40B2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AD-4942-BE38-381B3E40B2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3965</c:v>
                </c:pt>
                <c:pt idx="3">
                  <c:v>3934</c:v>
                </c:pt>
                <c:pt idx="6">
                  <c:v>3771</c:v>
                </c:pt>
                <c:pt idx="9">
                  <c:v>3664</c:v>
                </c:pt>
                <c:pt idx="12">
                  <c:v>3547</c:v>
                </c:pt>
              </c:numCache>
            </c:numRef>
          </c:val>
          <c:extLst>
            <c:ext xmlns:c16="http://schemas.microsoft.com/office/drawing/2014/chart" uri="{C3380CC4-5D6E-409C-BE32-E72D297353CC}">
              <c16:uniqueId val="{0000000A-33AD-4942-BE38-381B3E40B2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923</c:v>
                </c:pt>
                <c:pt idx="2">
                  <c:v>#N/A</c:v>
                </c:pt>
                <c:pt idx="3">
                  <c:v>#N/A</c:v>
                </c:pt>
                <c:pt idx="4">
                  <c:v>1107</c:v>
                </c:pt>
                <c:pt idx="5">
                  <c:v>#N/A</c:v>
                </c:pt>
                <c:pt idx="6">
                  <c:v>#N/A</c:v>
                </c:pt>
                <c:pt idx="7">
                  <c:v>1282</c:v>
                </c:pt>
                <c:pt idx="8">
                  <c:v>#N/A</c:v>
                </c:pt>
                <c:pt idx="9">
                  <c:v>#N/A</c:v>
                </c:pt>
                <c:pt idx="10">
                  <c:v>836</c:v>
                </c:pt>
                <c:pt idx="11">
                  <c:v>#N/A</c:v>
                </c:pt>
                <c:pt idx="12">
                  <c:v>#N/A</c:v>
                </c:pt>
                <c:pt idx="13">
                  <c:v>603</c:v>
                </c:pt>
                <c:pt idx="14">
                  <c:v>#N/A</c:v>
                </c:pt>
              </c:numCache>
            </c:numRef>
          </c:val>
          <c:smooth val="0"/>
          <c:extLst>
            <c:ext xmlns:c16="http://schemas.microsoft.com/office/drawing/2014/chart" uri="{C3380CC4-5D6E-409C-BE32-E72D297353CC}">
              <c16:uniqueId val="{0000000B-33AD-4942-BE38-381B3E40B2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308</c:v>
                </c:pt>
                <c:pt idx="1">
                  <c:v>418</c:v>
                </c:pt>
                <c:pt idx="2">
                  <c:v>528</c:v>
                </c:pt>
              </c:numCache>
            </c:numRef>
          </c:val>
          <c:extLst>
            <c:ext xmlns:c16="http://schemas.microsoft.com/office/drawing/2014/chart" uri="{C3380CC4-5D6E-409C-BE32-E72D297353CC}">
              <c16:uniqueId val="{00000000-AC3F-4CFF-B9C7-A43B0745C8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248</c:v>
                </c:pt>
                <c:pt idx="1">
                  <c:v>398</c:v>
                </c:pt>
                <c:pt idx="2">
                  <c:v>449</c:v>
                </c:pt>
              </c:numCache>
            </c:numRef>
          </c:val>
          <c:extLst>
            <c:ext xmlns:c16="http://schemas.microsoft.com/office/drawing/2014/chart" uri="{C3380CC4-5D6E-409C-BE32-E72D297353CC}">
              <c16:uniqueId val="{00000001-AC3F-4CFF-B9C7-A43B0745C8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586</c:v>
                </c:pt>
                <c:pt idx="1">
                  <c:v>594</c:v>
                </c:pt>
                <c:pt idx="2">
                  <c:v>549</c:v>
                </c:pt>
              </c:numCache>
            </c:numRef>
          </c:val>
          <c:extLst>
            <c:ext xmlns:c16="http://schemas.microsoft.com/office/drawing/2014/chart" uri="{C3380CC4-5D6E-409C-BE32-E72D297353CC}">
              <c16:uniqueId val="{00000002-AC3F-4CFF-B9C7-A43B0745C8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元利償還金は年々増加傾向だったが、令和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に大口の償還が終了したことから一時的に減少していく見込みである。ただ、公共施設の老朽化への対応が必要となることから公債費の増が見込まれている。今後の起債発行については、実質公債費比率の動向に注視し、計画的な事業の執行と借入に努め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減少したほか、公営企業債等繰入見込額、一部事務組合等負担見込額も減少し、目的事業への使用などによる充当可能基金が増加したため、将来負担比率の分子が減少した。</a:t>
          </a:r>
          <a:endParaRPr lang="ja-JP" altLang="ja-JP" sz="1400">
            <a:effectLst/>
          </a:endParaRPr>
        </a:p>
        <a:p>
          <a:r>
            <a:rPr kumimoji="1" lang="ja-JP" altLang="ja-JP" sz="1100">
              <a:solidFill>
                <a:schemeClr val="dk1"/>
              </a:solidFill>
              <a:effectLst/>
              <a:latin typeface="+mn-lt"/>
              <a:ea typeface="+mn-ea"/>
              <a:cs typeface="+mn-cs"/>
            </a:rPr>
            <a:t>　しかし、今後も厳しい財政状況が予想されるため、基金の取崩しは慎重に行い、積極的な積立てと新規地方債の発行の抑制など、より一層努めていく必要がある。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目的事業への使用により、ふるさと応援基金取崩しを行ったが、法人町民税等の増収により、財政調整基金に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百万円積み立てを行い、基金全体として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今後も厳しい財政状況が見込まれることから、計画的な積立てを行い、健全財政維持に努める。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教育施設基金：教育施設充実のための基金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国道バイパス建設促進対策事業基金：本町内に計画中の国道</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号関ケ原バイパスの建設を促進するための諸事業の円滑な実施をはかるための基金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社会福祉振興基金：社会福祉振興のための基金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教育振興基金：教育振興のための基金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ふるさと農村活性化対策基金：土地改良施設等の利活用に係る集落共同活動を支援し、農村の活性化を図るための基金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廃棄物処理施設整備基金：廃棄物の処理施設整備等の関連事業に要する経費に充てるための基金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ふるさと応援基金：関ケ原町のまちづくりを応援する個人又は団体等からの寄附金を財源とした活力あるまちづくりを進めていくための基金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森林環境譲与税基金：</a:t>
          </a:r>
          <a:r>
            <a:rPr kumimoji="1" lang="ja-JP" altLang="ja-JP" sz="1100">
              <a:solidFill>
                <a:schemeClr val="dk1"/>
              </a:solidFill>
              <a:effectLst/>
              <a:latin typeface="+mn-lt"/>
              <a:ea typeface="+mn-ea"/>
              <a:cs typeface="+mn-cs"/>
            </a:rPr>
            <a:t>関ケ原町における間伐や人材育成、担い手の確保、木材利用の促進や普及啓発等の森林整備及びその促進を図るための</a:t>
          </a:r>
          <a:r>
            <a:rPr kumimoji="1" lang="ja-JP" altLang="en-US" sz="1100">
              <a:solidFill>
                <a:schemeClr val="dk1"/>
              </a:solidFill>
              <a:effectLst/>
              <a:latin typeface="+mn-lt"/>
              <a:ea typeface="+mn-ea"/>
              <a:cs typeface="+mn-cs"/>
            </a:rPr>
            <a:t>基金</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教育施設基金：定額分及び基金利息の積立て</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により増加となった。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国道バイパス建設促進対策事業基金、廃棄物処理施設整備基金：基金利息の積立てにより増加となった。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社会福祉基金：寄附金及び基金利息の積立てにより増加となった。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ふるさと応援基金：</a:t>
          </a:r>
          <a:r>
            <a:rPr kumimoji="0" lang="ja-JP" altLang="en-US" sz="1100" b="0" i="0" u="none" strike="noStrike" kern="0" cap="none" spc="0" normalizeH="0" baseline="0" noProof="0">
              <a:ln>
                <a:noFill/>
              </a:ln>
              <a:solidFill>
                <a:prstClr val="black"/>
              </a:solidFill>
              <a:effectLst/>
              <a:uLnTx/>
              <a:uFillTx/>
              <a:latin typeface="+mn-lt"/>
              <a:ea typeface="+mn-ea"/>
              <a:cs typeface="+mn-cs"/>
            </a:rPr>
            <a:t>目的事業への充当を行ったことにより減少となった。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教育振興基金：寄附金の積立てにより増加となった。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教育施設基金：将来の教育施設の設備更新、施設改修等に活用するため、毎年度</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百万円以上の積立てを行う。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普通交付税、法人町民税等の増により、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過疎地域からの自立に向けた施策の推進により、公債費の増加が見込まれていることから、将来の償還計画を踏まえ、計画的な積立てを実施し、標準財政規模の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6,466
6,292
49.28
4,659,812
4,275,474
384,338
2,943,413
3,546,589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ものの、法人町民税が特定企業の業績に左右されるところが大きく、人口減少に加え、全国平均を上回る高齢化率により、町の衰退が懸念されており、町の活性化と自主財源の確保が今後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129822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1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地方特例交付金等の減により、</a:t>
          </a:r>
          <a:r>
            <a:rPr kumimoji="1" lang="en-US" altLang="ja-JP" sz="1100" baseline="0">
              <a:solidFill>
                <a:schemeClr val="dk1"/>
              </a:solidFill>
              <a:effectLst/>
              <a:latin typeface="+mn-lt"/>
              <a:ea typeface="+mn-ea"/>
              <a:cs typeface="+mn-cs"/>
            </a:rPr>
            <a:t>86.5</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平均を若干上回った。高齢化に伴う社会保障費や公債費の増などにより、年々財政の硬直化が進んでいることから、職員数、職員給与費の抑制等による人件費の削減のほか、全ての事務事業の点検・見直しを実施している。診療所の経営改善はもちろんのこと、今後も事務事業の見直しを更に進めるとともに、全ての事務事業の優先度を点検し、優先度の低い事務事業については、計画的に廃止・縮減を進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92837</xdr:rowOff>
    </xdr:from>
    <xdr:to>
      <xdr:col>23</xdr:col>
      <xdr:colOff>133350</xdr:colOff>
      <xdr:row>62</xdr:row>
      <xdr:rowOff>80645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51287"/>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92837</xdr:rowOff>
    </xdr:from>
    <xdr:to>
      <xdr:col>19</xdr:col>
      <xdr:colOff>133350</xdr:colOff>
      <xdr:row>63</xdr:row>
      <xdr:rowOff>5715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51287"/>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104648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706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104648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0813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1922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42037</xdr:rowOff>
    </xdr:from>
    <xdr:to>
      <xdr:col>19</xdr:col>
      <xdr:colOff>184150</xdr:colOff>
      <xdr:row>61</xdr:row>
      <xdr:rowOff>143637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153814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6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類似団体平均を下回っているが、システム関連経費や委託業務の増などにより物件費は高い水準にあるため、引き続き事務事業の見直しとコストの縮減を図り、経費の削減に努める。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113261</xdr:rowOff>
    </xdr:from>
    <xdr:to>
      <xdr:col>23</xdr:col>
      <xdr:colOff>133350</xdr:colOff>
      <xdr:row>81</xdr:row>
      <xdr:rowOff>123420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007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107567</xdr:rowOff>
    </xdr:from>
    <xdr:to>
      <xdr:col>19</xdr:col>
      <xdr:colOff>133350</xdr:colOff>
      <xdr:row>81</xdr:row>
      <xdr:rowOff>113261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5017"/>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62257</xdr:rowOff>
    </xdr:from>
    <xdr:to>
      <xdr:col>15</xdr:col>
      <xdr:colOff>82550</xdr:colOff>
      <xdr:row>81</xdr:row>
      <xdr:rowOff>107567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9707"/>
          <a:ext cx="889000" cy="4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55446</xdr:rowOff>
    </xdr:from>
    <xdr:to>
      <xdr:col>11</xdr:col>
      <xdr:colOff>31750</xdr:colOff>
      <xdr:row>81</xdr:row>
      <xdr:rowOff>62257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2896"/>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72620</xdr:rowOff>
    </xdr:from>
    <xdr:to>
      <xdr:col>23</xdr:col>
      <xdr:colOff>184150</xdr:colOff>
      <xdr:row>82</xdr:row>
      <xdr:rowOff>2770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165347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62461</xdr:rowOff>
    </xdr:from>
    <xdr:to>
      <xdr:col>19</xdr:col>
      <xdr:colOff>184150</xdr:colOff>
      <xdr:row>81</xdr:row>
      <xdr:rowOff>164061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2788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56767</xdr:rowOff>
    </xdr:from>
    <xdr:to>
      <xdr:col>15</xdr:col>
      <xdr:colOff>133350</xdr:colOff>
      <xdr:row>81</xdr:row>
      <xdr:rowOff>158367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11457</xdr:rowOff>
    </xdr:from>
    <xdr:to>
      <xdr:col>11</xdr:col>
      <xdr:colOff>82550</xdr:colOff>
      <xdr:row>81</xdr:row>
      <xdr:rowOff>113057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123234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4646</xdr:rowOff>
    </xdr:from>
    <xdr:to>
      <xdr:col>7</xdr:col>
      <xdr:colOff>31750</xdr:colOff>
      <xdr:row>81</xdr:row>
      <xdr:rowOff>106246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116423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類似団体内では低い水準にある。職能や能力、実績が反映できる給与制度を構築し、給与の適正化に努める。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100895</xdr:rowOff>
    </xdr:from>
    <xdr:to>
      <xdr:col>81</xdr:col>
      <xdr:colOff>44450</xdr:colOff>
      <xdr:row>81</xdr:row>
      <xdr:rowOff>141111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39883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100895</xdr:rowOff>
    </xdr:from>
    <xdr:to>
      <xdr:col>77</xdr:col>
      <xdr:colOff>44450</xdr:colOff>
      <xdr:row>81</xdr:row>
      <xdr:rowOff>141111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9883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100895</xdr:rowOff>
    </xdr:from>
    <xdr:to>
      <xdr:col>72</xdr:col>
      <xdr:colOff>203200</xdr:colOff>
      <xdr:row>81</xdr:row>
      <xdr:rowOff>100895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88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81</xdr:row>
      <xdr:rowOff>100895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749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50095</xdr:rowOff>
    </xdr:from>
    <xdr:to>
      <xdr:col>81</xdr:col>
      <xdr:colOff>95250</xdr:colOff>
      <xdr:row>81</xdr:row>
      <xdr:rowOff>151695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66622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50095</xdr:rowOff>
    </xdr:from>
    <xdr:to>
      <xdr:col>73</xdr:col>
      <xdr:colOff>44450</xdr:colOff>
      <xdr:row>81</xdr:row>
      <xdr:rowOff>151695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161872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50095</xdr:rowOff>
    </xdr:from>
    <xdr:to>
      <xdr:col>68</xdr:col>
      <xdr:colOff>203200</xdr:colOff>
      <xdr:row>81</xdr:row>
      <xdr:rowOff>151695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161872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100547</xdr:rowOff>
    </xdr:from>
    <xdr:to>
      <xdr:col>81</xdr:col>
      <xdr:colOff>44450</xdr:colOff>
      <xdr:row>60</xdr:row>
      <xdr:rowOff>143982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754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77797</xdr:rowOff>
    </xdr:from>
    <xdr:to>
      <xdr:col>77</xdr:col>
      <xdr:colOff>44450</xdr:colOff>
      <xdr:row>60</xdr:row>
      <xdr:rowOff>100547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4797"/>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77797</xdr:rowOff>
    </xdr:from>
    <xdr:to>
      <xdr:col>72</xdr:col>
      <xdr:colOff>203200</xdr:colOff>
      <xdr:row>60</xdr:row>
      <xdr:rowOff>108820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6479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99169</xdr:rowOff>
    </xdr:from>
    <xdr:to>
      <xdr:col>68</xdr:col>
      <xdr:colOff>152400</xdr:colOff>
      <xdr:row>60</xdr:row>
      <xdr:rowOff>108820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616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93182</xdr:rowOff>
    </xdr:from>
    <xdr:to>
      <xdr:col>81</xdr:col>
      <xdr:colOff>95250</xdr:colOff>
      <xdr:row>61</xdr:row>
      <xdr:rowOff>23332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49747</xdr:rowOff>
    </xdr:from>
    <xdr:to>
      <xdr:col>77</xdr:col>
      <xdr:colOff>95250</xdr:colOff>
      <xdr:row>60</xdr:row>
      <xdr:rowOff>151347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161524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26997</xdr:rowOff>
    </xdr:from>
    <xdr:to>
      <xdr:col>73</xdr:col>
      <xdr:colOff>44450</xdr:colOff>
      <xdr:row>60</xdr:row>
      <xdr:rowOff>128597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138774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58020</xdr:rowOff>
    </xdr:from>
    <xdr:to>
      <xdr:col>68</xdr:col>
      <xdr:colOff>203200</xdr:colOff>
      <xdr:row>60</xdr:row>
      <xdr:rowOff>159620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169797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48369</xdr:rowOff>
    </xdr:from>
    <xdr:to>
      <xdr:col>64</xdr:col>
      <xdr:colOff>152400</xdr:colOff>
      <xdr:row>60</xdr:row>
      <xdr:rowOff>149969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160146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類似団体平均が低い水準で推移する中で、平成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連続して類似団体平均を上回っている。病院事業の診療所化に伴い、数値は徐々に低下してきたが、今後、公共施設個別施設計画に基づき実施する公共施設の老朽化への対応が控えており、数値の上昇が見込まれるが、比率の動向に注視し、事業の整理、縮小を図るなど新規地方債の発行抑制に努め、後年度負担が過度になら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59182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5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78486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745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112268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主な要因は、公共下水道事業や国民健康保険関ケ原診療所の地方債償還に対する一般会計からの繰出金が今後も多額に見込まれていることによる。病院事業から有床診療所に規模を縮小し、一般会計からの負担の軽減は図れたが、依然厳しい状況にある。引き続き、診療所の経営改善に努めるとともに、地方債の新規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12640</xdr:rowOff>
    </xdr:from>
    <xdr:to>
      <xdr:col>81</xdr:col>
      <xdr:colOff>44450</xdr:colOff>
      <xdr:row>15</xdr:row>
      <xdr:rowOff>103414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84390"/>
          <a:ext cx="8382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103414</xdr:rowOff>
    </xdr:from>
    <xdr:to>
      <xdr:col>77</xdr:col>
      <xdr:colOff>44450</xdr:colOff>
      <xdr:row>16</xdr:row>
      <xdr:rowOff>164072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75164"/>
          <a:ext cx="889000" cy="2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105471</xdr:rowOff>
    </xdr:from>
    <xdr:to>
      <xdr:col>72</xdr:col>
      <xdr:colOff>203200</xdr:colOff>
      <xdr:row>16</xdr:row>
      <xdr:rowOff>164072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48671"/>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18143</xdr:rowOff>
    </xdr:from>
    <xdr:to>
      <xdr:col>68</xdr:col>
      <xdr:colOff>152400</xdr:colOff>
      <xdr:row>16</xdr:row>
      <xdr:rowOff>105471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61343"/>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133290</xdr:rowOff>
    </xdr:from>
    <xdr:to>
      <xdr:col>81</xdr:col>
      <xdr:colOff>95250</xdr:colOff>
      <xdr:row>15</xdr:row>
      <xdr:rowOff>63440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105367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52614</xdr:rowOff>
    </xdr:from>
    <xdr:to>
      <xdr:col>77</xdr:col>
      <xdr:colOff>95250</xdr:colOff>
      <xdr:row>15</xdr:row>
      <xdr:rowOff>154214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138991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1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113272</xdr:rowOff>
    </xdr:from>
    <xdr:to>
      <xdr:col>73</xdr:col>
      <xdr:colOff>44450</xdr:colOff>
      <xdr:row>17</xdr:row>
      <xdr:rowOff>43422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28199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54671</xdr:rowOff>
    </xdr:from>
    <xdr:to>
      <xdr:col>68</xdr:col>
      <xdr:colOff>203200</xdr:colOff>
      <xdr:row>16</xdr:row>
      <xdr:rowOff>156271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141048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6,466
6,292
49.28
4,659,812
4,275,474
384,338
2,943,413
3,546,589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新規職員採用の抑制等により類似団体平均を下回っている。今後も適正な定員管理等に基づき人件費の抑制に努める。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3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公共施設の維持管理費や情報化に伴う機器保守、システムの維持管理経費等が増加傾向にある。委託業務の内容や必要性を見直し、委託料の削減に努めるとともに、事務経費のコスト縮減を図る。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2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児童手当等の減少により類似団体平均を下回った。子ども、高齢者、障害者等への福祉事業は見直しが困難な部分もあるが、時代の変化に即応した柔軟な対応をし、財政圧迫とならないように努める。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59</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66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のは、国民健康保険関ケ原診療所等、特別会計への繰出金が多額であるためである。特別会計への繰出金は高い水準で推移しており、今後の財政負担が懸念されている。特に公共下水道事業については、これまでの整備に伴う起債の償還に加え、設備更新等も順次行っており、大幅な削減が困難となってくるが、年度間負担の平準化を図るなど、上昇傾向に歯止めをかけ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72136</xdr:rowOff>
    </xdr:from>
    <xdr:to>
      <xdr:col>82</xdr:col>
      <xdr:colOff>107950</xdr:colOff>
      <xdr:row>59</xdr:row>
      <xdr:rowOff>24130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30436"/>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167657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24130</xdr:rowOff>
    </xdr:from>
    <xdr:to>
      <xdr:col>82</xdr:col>
      <xdr:colOff>196850</xdr:colOff>
      <xdr:row>59</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158513</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7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72136</xdr:rowOff>
    </xdr:from>
    <xdr:to>
      <xdr:col>82</xdr:col>
      <xdr:colOff>196850</xdr:colOff>
      <xdr:row>54</xdr:row>
      <xdr:rowOff>72136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048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124731</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33274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0482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33274</xdr:rowOff>
    </xdr:from>
    <xdr:to>
      <xdr:col>73</xdr:col>
      <xdr:colOff>180975</xdr:colOff>
      <xdr:row>59</xdr:row>
      <xdr:rowOff>156718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1488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140208</xdr:rowOff>
    </xdr:from>
    <xdr:to>
      <xdr:col>74</xdr:col>
      <xdr:colOff>31750</xdr:colOff>
      <xdr:row>57</xdr:row>
      <xdr:rowOff>70358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74422</xdr:rowOff>
    </xdr:from>
    <xdr:to>
      <xdr:col>69</xdr:col>
      <xdr:colOff>92075</xdr:colOff>
      <xdr:row>59</xdr:row>
      <xdr:rowOff>156718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89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53357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9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153924</xdr:rowOff>
    </xdr:from>
    <xdr:to>
      <xdr:col>74</xdr:col>
      <xdr:colOff>31750</xdr:colOff>
      <xdr:row>59</xdr:row>
      <xdr:rowOff>84074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68851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団体への補助金の見直し等により、類似団体平均を下回ったが、衛生や消防関係の一部事務組合への負担が大きく、今後も同水準以上で推移することが見込まれている。引き続き、各種団体への補助金の見直しや廃止等を検討し、支出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108712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三セクター等改革推進債を活用した土地開発公社の解散や庁舎建設、小学校建設、中学校建設といった大規模事業等を行ったが、現在のところ類似団体平均を下回っている。今後、公共施設個別施設計画に基づき実施する公共施設の老朽化への対応が控えており、公債費の増加が見込まれるが、後年度負担が過大にならないよう、地方債残高の推移を見ながら計画的な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9514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123190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51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981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類似団体平均を上回っている要因として、繰出金が類似団体平均を大きく上回っているためである。今後もより一層経費の削減に努め、経常経費の抑制に努める。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30987</xdr:rowOff>
    </xdr:from>
    <xdr:to>
      <xdr:col>82</xdr:col>
      <xdr:colOff>107950</xdr:colOff>
      <xdr:row>77</xdr:row>
      <xdr:rowOff>161289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32637"/>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30987</xdr:rowOff>
    </xdr:from>
    <xdr:to>
      <xdr:col>78</xdr:col>
      <xdr:colOff>69850</xdr:colOff>
      <xdr:row>78</xdr:row>
      <xdr:rowOff>83565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32637"/>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83565</xdr:rowOff>
    </xdr:from>
    <xdr:to>
      <xdr:col>73</xdr:col>
      <xdr:colOff>180975</xdr:colOff>
      <xdr:row>78</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5666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67513"/>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151637</xdr:rowOff>
    </xdr:from>
    <xdr:to>
      <xdr:col>78</xdr:col>
      <xdr:colOff>120650</xdr:colOff>
      <xdr:row>77</xdr:row>
      <xdr:rowOff>81787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66564</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32765</xdr:rowOff>
    </xdr:from>
    <xdr:to>
      <xdr:col>74</xdr:col>
      <xdr:colOff>31750</xdr:colOff>
      <xdr:row>78</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119142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9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119635</xdr:rowOff>
    </xdr:from>
    <xdr:to>
      <xdr:col>69</xdr:col>
      <xdr:colOff>142875</xdr:colOff>
      <xdr:row>79</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34562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167621</xdr:rowOff>
    </xdr:from>
    <xdr:to>
      <xdr:col>29</xdr:col>
      <xdr:colOff>127000</xdr:colOff>
      <xdr:row>18</xdr:row>
      <xdr:rowOff>60682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9896"/>
          <a:ext cx="647700" cy="6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60682</xdr:rowOff>
    </xdr:from>
    <xdr:to>
      <xdr:col>26</xdr:col>
      <xdr:colOff>50800</xdr:colOff>
      <xdr:row>18</xdr:row>
      <xdr:rowOff>61120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4407"/>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61120</xdr:rowOff>
    </xdr:from>
    <xdr:to>
      <xdr:col>22</xdr:col>
      <xdr:colOff>114300</xdr:colOff>
      <xdr:row>18</xdr:row>
      <xdr:rowOff>161741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4845"/>
          <a:ext cx="698500" cy="10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161741</xdr:rowOff>
    </xdr:from>
    <xdr:to>
      <xdr:col>18</xdr:col>
      <xdr:colOff>177800</xdr:colOff>
      <xdr:row>19</xdr:row>
      <xdr:rowOff>37428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5466"/>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116821</xdr:rowOff>
    </xdr:from>
    <xdr:to>
      <xdr:col>29</xdr:col>
      <xdr:colOff>177800</xdr:colOff>
      <xdr:row>18</xdr:row>
      <xdr:rowOff>46971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88898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9882</xdr:rowOff>
    </xdr:from>
    <xdr:to>
      <xdr:col>26</xdr:col>
      <xdr:colOff>101600</xdr:colOff>
      <xdr:row>18</xdr:row>
      <xdr:rowOff>111482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96259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2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10320</xdr:rowOff>
    </xdr:from>
    <xdr:to>
      <xdr:col>22</xdr:col>
      <xdr:colOff>165100</xdr:colOff>
      <xdr:row>18</xdr:row>
      <xdr:rowOff>111920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96698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110941</xdr:rowOff>
    </xdr:from>
    <xdr:to>
      <xdr:col>19</xdr:col>
      <xdr:colOff>38100</xdr:colOff>
      <xdr:row>19</xdr:row>
      <xdr:rowOff>41091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25868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3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158078</xdr:rowOff>
    </xdr:from>
    <xdr:to>
      <xdr:col>15</xdr:col>
      <xdr:colOff>101600</xdr:colOff>
      <xdr:row>19</xdr:row>
      <xdr:rowOff>88228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73005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7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170293</xdr:rowOff>
    </xdr:from>
    <xdr:to>
      <xdr:col>29</xdr:col>
      <xdr:colOff>127000</xdr:colOff>
      <xdr:row>35</xdr:row>
      <xdr:rowOff>229630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80643"/>
          <a:ext cx="647700" cy="5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229630</xdr:rowOff>
    </xdr:from>
    <xdr:to>
      <xdr:col>26</xdr:col>
      <xdr:colOff>50800</xdr:colOff>
      <xdr:row>35</xdr:row>
      <xdr:rowOff>265782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39980"/>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265782</xdr:rowOff>
    </xdr:from>
    <xdr:to>
      <xdr:col>22</xdr:col>
      <xdr:colOff>114300</xdr:colOff>
      <xdr:row>35</xdr:row>
      <xdr:rowOff>267719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76132"/>
          <a:ext cx="698500" cy="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247091</xdr:rowOff>
    </xdr:from>
    <xdr:to>
      <xdr:col>18</xdr:col>
      <xdr:colOff>177800</xdr:colOff>
      <xdr:row>35</xdr:row>
      <xdr:rowOff>267719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7441"/>
          <a:ext cx="698500" cy="2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119493</xdr:rowOff>
    </xdr:from>
    <xdr:to>
      <xdr:col>29</xdr:col>
      <xdr:colOff>177800</xdr:colOff>
      <xdr:row>35</xdr:row>
      <xdr:rowOff>221093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9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307470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7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178830</xdr:rowOff>
    </xdr:from>
    <xdr:to>
      <xdr:col>26</xdr:col>
      <xdr:colOff>101600</xdr:colOff>
      <xdr:row>35</xdr:row>
      <xdr:rowOff>280430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9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290607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214982</xdr:rowOff>
    </xdr:from>
    <xdr:to>
      <xdr:col>22</xdr:col>
      <xdr:colOff>165100</xdr:colOff>
      <xdr:row>35</xdr:row>
      <xdr:rowOff>316582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326759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9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216919</xdr:rowOff>
    </xdr:from>
    <xdr:to>
      <xdr:col>19</xdr:col>
      <xdr:colOff>38100</xdr:colOff>
      <xdr:row>35</xdr:row>
      <xdr:rowOff>318519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328696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196291</xdr:rowOff>
    </xdr:from>
    <xdr:to>
      <xdr:col>15</xdr:col>
      <xdr:colOff>101600</xdr:colOff>
      <xdr:row>35</xdr:row>
      <xdr:rowOff>297891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6,466
6,292
49.28
4,659,812
4,275,474
384,338
2,943,413
3,546,589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126725</xdr:rowOff>
    </xdr:from>
    <xdr:to>
      <xdr:col>24</xdr:col>
      <xdr:colOff>63500</xdr:colOff>
      <xdr:row>37</xdr:row>
      <xdr:rowOff>167434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70375"/>
          <a:ext cx="8382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159744</xdr:rowOff>
    </xdr:from>
    <xdr:to>
      <xdr:col>19</xdr:col>
      <xdr:colOff>177800</xdr:colOff>
      <xdr:row>37</xdr:row>
      <xdr:rowOff>167434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03394"/>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159744</xdr:rowOff>
    </xdr:from>
    <xdr:to>
      <xdr:col>15</xdr:col>
      <xdr:colOff>50800</xdr:colOff>
      <xdr:row>39</xdr:row>
      <xdr:rowOff>31838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03394"/>
          <a:ext cx="889000" cy="2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31838</xdr:rowOff>
    </xdr:from>
    <xdr:to>
      <xdr:col>10</xdr:col>
      <xdr:colOff>114300</xdr:colOff>
      <xdr:row>39</xdr:row>
      <xdr:rowOff>66027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18388"/>
          <a:ext cx="8890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75925</xdr:rowOff>
    </xdr:from>
    <xdr:to>
      <xdr:col>24</xdr:col>
      <xdr:colOff>114300</xdr:colOff>
      <xdr:row>38</xdr:row>
      <xdr:rowOff>6075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54352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116634</xdr:rowOff>
    </xdr:from>
    <xdr:to>
      <xdr:col>20</xdr:col>
      <xdr:colOff>38100</xdr:colOff>
      <xdr:row>38</xdr:row>
      <xdr:rowOff>46783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0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37911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108944</xdr:rowOff>
    </xdr:from>
    <xdr:to>
      <xdr:col>15</xdr:col>
      <xdr:colOff>101600</xdr:colOff>
      <xdr:row>38</xdr:row>
      <xdr:rowOff>39094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30221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152488</xdr:rowOff>
    </xdr:from>
    <xdr:to>
      <xdr:col>10</xdr:col>
      <xdr:colOff>165100</xdr:colOff>
      <xdr:row>39</xdr:row>
      <xdr:rowOff>82638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6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73765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6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15227</xdr:rowOff>
    </xdr:from>
    <xdr:to>
      <xdr:col>6</xdr:col>
      <xdr:colOff>38100</xdr:colOff>
      <xdr:row>39</xdr:row>
      <xdr:rowOff>116827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107954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147470</xdr:rowOff>
    </xdr:from>
    <xdr:to>
      <xdr:col>24</xdr:col>
      <xdr:colOff>63500</xdr:colOff>
      <xdr:row>58</xdr:row>
      <xdr:rowOff>159257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1570"/>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158152</xdr:rowOff>
    </xdr:from>
    <xdr:to>
      <xdr:col>19</xdr:col>
      <xdr:colOff>177800</xdr:colOff>
      <xdr:row>58</xdr:row>
      <xdr:rowOff>159257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10225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158152</xdr:rowOff>
    </xdr:from>
    <xdr:to>
      <xdr:col>15</xdr:col>
      <xdr:colOff>50800</xdr:colOff>
      <xdr:row>59</xdr:row>
      <xdr:rowOff>2729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225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2729</xdr:rowOff>
    </xdr:from>
    <xdr:to>
      <xdr:col>10</xdr:col>
      <xdr:colOff>114300</xdr:colOff>
      <xdr:row>59</xdr:row>
      <xdr:rowOff>5155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8279"/>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96670</xdr:rowOff>
    </xdr:from>
    <xdr:to>
      <xdr:col>24</xdr:col>
      <xdr:colOff>114300</xdr:colOff>
      <xdr:row>59</xdr:row>
      <xdr:rowOff>26820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108457</xdr:rowOff>
    </xdr:from>
    <xdr:to>
      <xdr:col>20</xdr:col>
      <xdr:colOff>38100</xdr:colOff>
      <xdr:row>59</xdr:row>
      <xdr:rowOff>38607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29734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4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107352</xdr:rowOff>
    </xdr:from>
    <xdr:to>
      <xdr:col>15</xdr:col>
      <xdr:colOff>101600</xdr:colOff>
      <xdr:row>59</xdr:row>
      <xdr:rowOff>37502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28629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4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123379</xdr:rowOff>
    </xdr:from>
    <xdr:to>
      <xdr:col>10</xdr:col>
      <xdr:colOff>165100</xdr:colOff>
      <xdr:row>59</xdr:row>
      <xdr:rowOff>53529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44656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125805</xdr:rowOff>
    </xdr:from>
    <xdr:to>
      <xdr:col>6</xdr:col>
      <xdr:colOff>38100</xdr:colOff>
      <xdr:row>59</xdr:row>
      <xdr:rowOff>55955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47082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62923</xdr:rowOff>
    </xdr:from>
    <xdr:to>
      <xdr:col>24</xdr:col>
      <xdr:colOff>63500</xdr:colOff>
      <xdr:row>78</xdr:row>
      <xdr:rowOff>167067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36023"/>
          <a:ext cx="8382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62923</xdr:rowOff>
    </xdr:from>
    <xdr:to>
      <xdr:col>19</xdr:col>
      <xdr:colOff>177800</xdr:colOff>
      <xdr:row>78</xdr:row>
      <xdr:rowOff>171002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6023"/>
          <a:ext cx="889000" cy="10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171002</xdr:rowOff>
    </xdr:from>
    <xdr:to>
      <xdr:col>15</xdr:col>
      <xdr:colOff>50800</xdr:colOff>
      <xdr:row>79</xdr:row>
      <xdr:rowOff>34446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4102"/>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34446</xdr:rowOff>
    </xdr:from>
    <xdr:to>
      <xdr:col>10</xdr:col>
      <xdr:colOff>114300</xdr:colOff>
      <xdr:row>79</xdr:row>
      <xdr:rowOff>35965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8996"/>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116267</xdr:rowOff>
    </xdr:from>
    <xdr:to>
      <xdr:col>24</xdr:col>
      <xdr:colOff>114300</xdr:colOff>
      <xdr:row>79</xdr:row>
      <xdr:rowOff>46417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31194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12123</xdr:rowOff>
    </xdr:from>
    <xdr:to>
      <xdr:col>20</xdr:col>
      <xdr:colOff>38100</xdr:colOff>
      <xdr:row>78</xdr:row>
      <xdr:rowOff>113723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104850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120202</xdr:rowOff>
    </xdr:from>
    <xdr:to>
      <xdr:col>15</xdr:col>
      <xdr:colOff>101600</xdr:colOff>
      <xdr:row>79</xdr:row>
      <xdr:rowOff>50352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41479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155096</xdr:rowOff>
    </xdr:from>
    <xdr:to>
      <xdr:col>10</xdr:col>
      <xdr:colOff>165100</xdr:colOff>
      <xdr:row>79</xdr:row>
      <xdr:rowOff>85246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76373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156615</xdr:rowOff>
    </xdr:from>
    <xdr:to>
      <xdr:col>6</xdr:col>
      <xdr:colOff>38100</xdr:colOff>
      <xdr:row>79</xdr:row>
      <xdr:rowOff>86765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77892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111558</xdr:rowOff>
    </xdr:from>
    <xdr:to>
      <xdr:col>24</xdr:col>
      <xdr:colOff>63500</xdr:colOff>
      <xdr:row>97</xdr:row>
      <xdr:rowOff>26975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075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111558</xdr:rowOff>
    </xdr:from>
    <xdr:to>
      <xdr:col>19</xdr:col>
      <xdr:colOff>177800</xdr:colOff>
      <xdr:row>98</xdr:row>
      <xdr:rowOff>34861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0758"/>
          <a:ext cx="889000" cy="2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134925</xdr:rowOff>
    </xdr:from>
    <xdr:to>
      <xdr:col>15</xdr:col>
      <xdr:colOff>50800</xdr:colOff>
      <xdr:row>98</xdr:row>
      <xdr:rowOff>34861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65575"/>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134925</xdr:rowOff>
    </xdr:from>
    <xdr:to>
      <xdr:col>10</xdr:col>
      <xdr:colOff>114300</xdr:colOff>
      <xdr:row>97</xdr:row>
      <xdr:rowOff>166942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5575"/>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147625</xdr:rowOff>
    </xdr:from>
    <xdr:to>
      <xdr:col>24</xdr:col>
      <xdr:colOff>114300</xdr:colOff>
      <xdr:row>97</xdr:row>
      <xdr:rowOff>77775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126052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60758</xdr:rowOff>
    </xdr:from>
    <xdr:to>
      <xdr:col>20</xdr:col>
      <xdr:colOff>38100</xdr:colOff>
      <xdr:row>96</xdr:row>
      <xdr:rowOff>162358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153485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155511</xdr:rowOff>
    </xdr:from>
    <xdr:to>
      <xdr:col>15</xdr:col>
      <xdr:colOff>101600</xdr:colOff>
      <xdr:row>98</xdr:row>
      <xdr:rowOff>85661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76788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84125</xdr:rowOff>
    </xdr:from>
    <xdr:to>
      <xdr:col>10</xdr:col>
      <xdr:colOff>165100</xdr:colOff>
      <xdr:row>98</xdr:row>
      <xdr:rowOff>14275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116142</xdr:rowOff>
    </xdr:from>
    <xdr:to>
      <xdr:col>6</xdr:col>
      <xdr:colOff>38100</xdr:colOff>
      <xdr:row>98</xdr:row>
      <xdr:rowOff>46292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17239</xdr:rowOff>
    </xdr:from>
    <xdr:to>
      <xdr:col>55</xdr:col>
      <xdr:colOff>0</xdr:colOff>
      <xdr:row>36</xdr:row>
      <xdr:rowOff>115400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9439"/>
          <a:ext cx="838200" cy="9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144418</xdr:rowOff>
    </xdr:from>
    <xdr:to>
      <xdr:col>50</xdr:col>
      <xdr:colOff>114300</xdr:colOff>
      <xdr:row>36</xdr:row>
      <xdr:rowOff>115400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02268"/>
          <a:ext cx="889000" cy="48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144418</xdr:rowOff>
    </xdr:from>
    <xdr:to>
      <xdr:col>45</xdr:col>
      <xdr:colOff>177800</xdr:colOff>
      <xdr:row>36</xdr:row>
      <xdr:rowOff>166972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02268"/>
          <a:ext cx="889000" cy="5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166972</xdr:rowOff>
    </xdr:from>
    <xdr:to>
      <xdr:col>41</xdr:col>
      <xdr:colOff>50800</xdr:colOff>
      <xdr:row>37</xdr:row>
      <xdr:rowOff>11945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9172"/>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137889</xdr:rowOff>
    </xdr:from>
    <xdr:to>
      <xdr:col>55</xdr:col>
      <xdr:colOff>50800</xdr:colOff>
      <xdr:row>36</xdr:row>
      <xdr:rowOff>68039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116316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64600</xdr:rowOff>
    </xdr:from>
    <xdr:to>
      <xdr:col>50</xdr:col>
      <xdr:colOff>165100</xdr:colOff>
      <xdr:row>36</xdr:row>
      <xdr:rowOff>166200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157327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93618</xdr:rowOff>
    </xdr:from>
    <xdr:to>
      <xdr:col>46</xdr:col>
      <xdr:colOff>38100</xdr:colOff>
      <xdr:row>34</xdr:row>
      <xdr:rowOff>23768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14895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4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116172</xdr:rowOff>
    </xdr:from>
    <xdr:to>
      <xdr:col>41</xdr:col>
      <xdr:colOff>101600</xdr:colOff>
      <xdr:row>37</xdr:row>
      <xdr:rowOff>46322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37449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132595</xdr:rowOff>
    </xdr:from>
    <xdr:to>
      <xdr:col>36</xdr:col>
      <xdr:colOff>165100</xdr:colOff>
      <xdr:row>37</xdr:row>
      <xdr:rowOff>62745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53872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13605</xdr:rowOff>
    </xdr:from>
    <xdr:to>
      <xdr:col>55</xdr:col>
      <xdr:colOff>0</xdr:colOff>
      <xdr:row>59</xdr:row>
      <xdr:rowOff>41219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29155"/>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11031</xdr:rowOff>
    </xdr:from>
    <xdr:to>
      <xdr:col>50</xdr:col>
      <xdr:colOff>114300</xdr:colOff>
      <xdr:row>59</xdr:row>
      <xdr:rowOff>41219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26581"/>
          <a:ext cx="8890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142735</xdr:rowOff>
    </xdr:from>
    <xdr:to>
      <xdr:col>45</xdr:col>
      <xdr:colOff>177800</xdr:colOff>
      <xdr:row>59</xdr:row>
      <xdr:rowOff>11031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86835"/>
          <a:ext cx="889000" cy="3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142735</xdr:rowOff>
    </xdr:from>
    <xdr:to>
      <xdr:col>41</xdr:col>
      <xdr:colOff>50800</xdr:colOff>
      <xdr:row>59</xdr:row>
      <xdr:rowOff>23133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86835"/>
          <a:ext cx="889000" cy="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134255</xdr:rowOff>
    </xdr:from>
    <xdr:to>
      <xdr:col>55</xdr:col>
      <xdr:colOff>50800</xdr:colOff>
      <xdr:row>59</xdr:row>
      <xdr:rowOff>64405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49182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161869</xdr:rowOff>
    </xdr:from>
    <xdr:to>
      <xdr:col>50</xdr:col>
      <xdr:colOff>165100</xdr:colOff>
      <xdr:row>59</xdr:row>
      <xdr:rowOff>92019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83146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131681</xdr:rowOff>
    </xdr:from>
    <xdr:to>
      <xdr:col>46</xdr:col>
      <xdr:colOff>38100</xdr:colOff>
      <xdr:row>59</xdr:row>
      <xdr:rowOff>61831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91935</xdr:rowOff>
    </xdr:from>
    <xdr:to>
      <xdr:col>41</xdr:col>
      <xdr:colOff>101600</xdr:colOff>
      <xdr:row>59</xdr:row>
      <xdr:rowOff>22085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143783</xdr:rowOff>
    </xdr:from>
    <xdr:to>
      <xdr:col>36</xdr:col>
      <xdr:colOff>165100</xdr:colOff>
      <xdr:row>59</xdr:row>
      <xdr:rowOff>73933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65060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139147</xdr:rowOff>
    </xdr:from>
    <xdr:to>
      <xdr:col>55</xdr:col>
      <xdr:colOff>0</xdr:colOff>
      <xdr:row>78</xdr:row>
      <xdr:rowOff>139224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2247"/>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107454</xdr:rowOff>
    </xdr:from>
    <xdr:to>
      <xdr:col>50</xdr:col>
      <xdr:colOff>114300</xdr:colOff>
      <xdr:row>78</xdr:row>
      <xdr:rowOff>139147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80554"/>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23699</xdr:rowOff>
    </xdr:from>
    <xdr:to>
      <xdr:col>45</xdr:col>
      <xdr:colOff>177800</xdr:colOff>
      <xdr:row>78</xdr:row>
      <xdr:rowOff>107454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96799"/>
          <a:ext cx="889000" cy="8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23699</xdr:rowOff>
    </xdr:from>
    <xdr:to>
      <xdr:col>41</xdr:col>
      <xdr:colOff>50800</xdr:colOff>
      <xdr:row>78</xdr:row>
      <xdr:rowOff>118038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96799"/>
          <a:ext cx="889000" cy="9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88424</xdr:rowOff>
    </xdr:from>
    <xdr:to>
      <xdr:col>55</xdr:col>
      <xdr:colOff>50800</xdr:colOff>
      <xdr:row>79</xdr:row>
      <xdr:rowOff>18574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3351</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88347</xdr:rowOff>
    </xdr:from>
    <xdr:to>
      <xdr:col>50</xdr:col>
      <xdr:colOff>165100</xdr:colOff>
      <xdr:row>79</xdr:row>
      <xdr:rowOff>18497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9624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4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56654</xdr:rowOff>
    </xdr:from>
    <xdr:to>
      <xdr:col>46</xdr:col>
      <xdr:colOff>38100</xdr:colOff>
      <xdr:row>78</xdr:row>
      <xdr:rowOff>158254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149381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2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144349</xdr:rowOff>
    </xdr:from>
    <xdr:to>
      <xdr:col>41</xdr:col>
      <xdr:colOff>101600</xdr:colOff>
      <xdr:row>78</xdr:row>
      <xdr:rowOff>74499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65626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67238</xdr:rowOff>
    </xdr:from>
    <xdr:to>
      <xdr:col>36</xdr:col>
      <xdr:colOff>165100</xdr:colOff>
      <xdr:row>78</xdr:row>
      <xdr:rowOff>168838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159965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3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112337</xdr:rowOff>
    </xdr:from>
    <xdr:to>
      <xdr:col>55</xdr:col>
      <xdr:colOff>0</xdr:colOff>
      <xdr:row>98</xdr:row>
      <xdr:rowOff>30823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42987"/>
          <a:ext cx="8382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128755</xdr:rowOff>
    </xdr:from>
    <xdr:to>
      <xdr:col>50</xdr:col>
      <xdr:colOff>114300</xdr:colOff>
      <xdr:row>98</xdr:row>
      <xdr:rowOff>30823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59405"/>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108491</xdr:rowOff>
    </xdr:from>
    <xdr:to>
      <xdr:col>45</xdr:col>
      <xdr:colOff>177800</xdr:colOff>
      <xdr:row>97</xdr:row>
      <xdr:rowOff>128755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39141"/>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108491</xdr:rowOff>
    </xdr:from>
    <xdr:to>
      <xdr:col>41</xdr:col>
      <xdr:colOff>50800</xdr:colOff>
      <xdr:row>97</xdr:row>
      <xdr:rowOff>147061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39141"/>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61537</xdr:rowOff>
    </xdr:from>
    <xdr:to>
      <xdr:col>55</xdr:col>
      <xdr:colOff>50800</xdr:colOff>
      <xdr:row>97</xdr:row>
      <xdr:rowOff>163137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39964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151473</xdr:rowOff>
    </xdr:from>
    <xdr:to>
      <xdr:col>50</xdr:col>
      <xdr:colOff>165100</xdr:colOff>
      <xdr:row>98</xdr:row>
      <xdr:rowOff>81623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72750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77955</xdr:rowOff>
    </xdr:from>
    <xdr:to>
      <xdr:col>46</xdr:col>
      <xdr:colOff>38100</xdr:colOff>
      <xdr:row>98</xdr:row>
      <xdr:rowOff>8105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57691</xdr:rowOff>
    </xdr:from>
    <xdr:to>
      <xdr:col>41</xdr:col>
      <xdr:colOff>101600</xdr:colOff>
      <xdr:row>97</xdr:row>
      <xdr:rowOff>159291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150418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96261</xdr:rowOff>
    </xdr:from>
    <xdr:to>
      <xdr:col>36</xdr:col>
      <xdr:colOff>165100</xdr:colOff>
      <xdr:row>98</xdr:row>
      <xdr:rowOff>26411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120580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35680"/>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151130</xdr:rowOff>
    </xdr:from>
    <xdr:to>
      <xdr:col>71</xdr:col>
      <xdr:colOff>177800</xdr:colOff>
      <xdr:row>38</xdr:row>
      <xdr:rowOff>120580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94780"/>
          <a:ext cx="889000" cy="1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69780</xdr:rowOff>
    </xdr:from>
    <xdr:to>
      <xdr:col>72</xdr:col>
      <xdr:colOff>38100</xdr:colOff>
      <xdr:row>38</xdr:row>
      <xdr:rowOff>171380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162507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100330</xdr:rowOff>
    </xdr:from>
    <xdr:to>
      <xdr:col>67</xdr:col>
      <xdr:colOff>101600</xdr:colOff>
      <xdr:row>38</xdr:row>
      <xdr:rowOff>30480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47007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42042</xdr:rowOff>
    </xdr:from>
    <xdr:to>
      <xdr:col>85</xdr:col>
      <xdr:colOff>127000</xdr:colOff>
      <xdr:row>77</xdr:row>
      <xdr:rowOff>58556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3692"/>
          <a:ext cx="8382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58556</xdr:rowOff>
    </xdr:from>
    <xdr:to>
      <xdr:col>81</xdr:col>
      <xdr:colOff>50800</xdr:colOff>
      <xdr:row>77</xdr:row>
      <xdr:rowOff>75797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60206"/>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75797</xdr:rowOff>
    </xdr:from>
    <xdr:to>
      <xdr:col>76</xdr:col>
      <xdr:colOff>114300</xdr:colOff>
      <xdr:row>77</xdr:row>
      <xdr:rowOff>85609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7744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80941</xdr:rowOff>
    </xdr:from>
    <xdr:to>
      <xdr:col>71</xdr:col>
      <xdr:colOff>177800</xdr:colOff>
      <xdr:row>77</xdr:row>
      <xdr:rowOff>85609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8259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162692</xdr:rowOff>
    </xdr:from>
    <xdr:to>
      <xdr:col>85</xdr:col>
      <xdr:colOff>177800</xdr:colOff>
      <xdr:row>77</xdr:row>
      <xdr:rowOff>92842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7756</xdr:rowOff>
    </xdr:from>
    <xdr:to>
      <xdr:col>81</xdr:col>
      <xdr:colOff>101600</xdr:colOff>
      <xdr:row>77</xdr:row>
      <xdr:rowOff>109356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100483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24997</xdr:rowOff>
    </xdr:from>
    <xdr:to>
      <xdr:col>76</xdr:col>
      <xdr:colOff>165100</xdr:colOff>
      <xdr:row>77</xdr:row>
      <xdr:rowOff>126597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117724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34809</xdr:rowOff>
    </xdr:from>
    <xdr:to>
      <xdr:col>72</xdr:col>
      <xdr:colOff>38100</xdr:colOff>
      <xdr:row>77</xdr:row>
      <xdr:rowOff>136409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127536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30141</xdr:rowOff>
    </xdr:from>
    <xdr:to>
      <xdr:col>67</xdr:col>
      <xdr:colOff>101600</xdr:colOff>
      <xdr:row>77</xdr:row>
      <xdr:rowOff>131741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122868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19270</xdr:rowOff>
    </xdr:from>
    <xdr:to>
      <xdr:col>85</xdr:col>
      <xdr:colOff>127000</xdr:colOff>
      <xdr:row>99</xdr:row>
      <xdr:rowOff>81107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2820"/>
          <a:ext cx="8382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19270</xdr:rowOff>
    </xdr:from>
    <xdr:to>
      <xdr:col>81</xdr:col>
      <xdr:colOff>50800</xdr:colOff>
      <xdr:row>99</xdr:row>
      <xdr:rowOff>79243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2820"/>
          <a:ext cx="889000" cy="5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79243</xdr:rowOff>
    </xdr:from>
    <xdr:to>
      <xdr:col>76</xdr:col>
      <xdr:colOff>114300</xdr:colOff>
      <xdr:row>99</xdr:row>
      <xdr:rowOff>87007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2793"/>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87007</xdr:rowOff>
    </xdr:from>
    <xdr:to>
      <xdr:col>71</xdr:col>
      <xdr:colOff>177800</xdr:colOff>
      <xdr:row>99</xdr:row>
      <xdr:rowOff>92077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60557"/>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30307</xdr:rowOff>
    </xdr:from>
    <xdr:to>
      <xdr:col>85</xdr:col>
      <xdr:colOff>177800</xdr:colOff>
      <xdr:row>99</xdr:row>
      <xdr:rowOff>131907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116684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139920</xdr:rowOff>
    </xdr:from>
    <xdr:to>
      <xdr:col>81</xdr:col>
      <xdr:colOff>101600</xdr:colOff>
      <xdr:row>99</xdr:row>
      <xdr:rowOff>70070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61197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28443</xdr:rowOff>
    </xdr:from>
    <xdr:to>
      <xdr:col>76</xdr:col>
      <xdr:colOff>165100</xdr:colOff>
      <xdr:row>99</xdr:row>
      <xdr:rowOff>130043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121170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36207</xdr:rowOff>
    </xdr:from>
    <xdr:to>
      <xdr:col>72</xdr:col>
      <xdr:colOff>38100</xdr:colOff>
      <xdr:row>99</xdr:row>
      <xdr:rowOff>137807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128934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41277</xdr:rowOff>
    </xdr:from>
    <xdr:to>
      <xdr:col>67</xdr:col>
      <xdr:colOff>101600</xdr:colOff>
      <xdr:row>99</xdr:row>
      <xdr:rowOff>142877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134004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78663</xdr:rowOff>
    </xdr:from>
    <xdr:to>
      <xdr:col>116</xdr:col>
      <xdr:colOff>63500</xdr:colOff>
      <xdr:row>59</xdr:row>
      <xdr:rowOff>79219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4213"/>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79219</xdr:rowOff>
    </xdr:from>
    <xdr:to>
      <xdr:col>111</xdr:col>
      <xdr:colOff>177800</xdr:colOff>
      <xdr:row>59</xdr:row>
      <xdr:rowOff>79774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9476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79774</xdr:rowOff>
    </xdr:from>
    <xdr:to>
      <xdr:col>107</xdr:col>
      <xdr:colOff>50800</xdr:colOff>
      <xdr:row>59</xdr:row>
      <xdr:rowOff>80232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9532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80232</xdr:rowOff>
    </xdr:from>
    <xdr:to>
      <xdr:col>102</xdr:col>
      <xdr:colOff>114300</xdr:colOff>
      <xdr:row>59</xdr:row>
      <xdr:rowOff>80460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57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27863</xdr:rowOff>
    </xdr:from>
    <xdr:to>
      <xdr:col>116</xdr:col>
      <xdr:colOff>114300</xdr:colOff>
      <xdr:row>59</xdr:row>
      <xdr:rowOff>129463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114240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28419</xdr:rowOff>
    </xdr:from>
    <xdr:to>
      <xdr:col>112</xdr:col>
      <xdr:colOff>38100</xdr:colOff>
      <xdr:row>59</xdr:row>
      <xdr:rowOff>130019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121146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3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28974</xdr:rowOff>
    </xdr:from>
    <xdr:to>
      <xdr:col>107</xdr:col>
      <xdr:colOff>101600</xdr:colOff>
      <xdr:row>59</xdr:row>
      <xdr:rowOff>130574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121701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29432</xdr:rowOff>
    </xdr:from>
    <xdr:to>
      <xdr:col>102</xdr:col>
      <xdr:colOff>165100</xdr:colOff>
      <xdr:row>59</xdr:row>
      <xdr:rowOff>131032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122159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29660</xdr:rowOff>
    </xdr:from>
    <xdr:to>
      <xdr:col>98</xdr:col>
      <xdr:colOff>38100</xdr:colOff>
      <xdr:row>59</xdr:row>
      <xdr:rowOff>131260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122387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13048</xdr:rowOff>
    </xdr:from>
    <xdr:to>
      <xdr:col>116</xdr:col>
      <xdr:colOff>63500</xdr:colOff>
      <xdr:row>73</xdr:row>
      <xdr:rowOff>121496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28898"/>
          <a:ext cx="838200" cy="1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121496</xdr:rowOff>
    </xdr:from>
    <xdr:to>
      <xdr:col>111</xdr:col>
      <xdr:colOff>177800</xdr:colOff>
      <xdr:row>73</xdr:row>
      <xdr:rowOff>124026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37346"/>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124026</xdr:rowOff>
    </xdr:from>
    <xdr:to>
      <xdr:col>107</xdr:col>
      <xdr:colOff>50800</xdr:colOff>
      <xdr:row>73</xdr:row>
      <xdr:rowOff>129200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39876"/>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129200</xdr:rowOff>
    </xdr:from>
    <xdr:to>
      <xdr:col>102</xdr:col>
      <xdr:colOff>114300</xdr:colOff>
      <xdr:row>73</xdr:row>
      <xdr:rowOff>138061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45050"/>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133698</xdr:rowOff>
    </xdr:from>
    <xdr:to>
      <xdr:col>116</xdr:col>
      <xdr:colOff>114300</xdr:colOff>
      <xdr:row>73</xdr:row>
      <xdr:rowOff>63848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156575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70696</xdr:rowOff>
    </xdr:from>
    <xdr:to>
      <xdr:col>112</xdr:col>
      <xdr:colOff>38100</xdr:colOff>
      <xdr:row>74</xdr:row>
      <xdr:rowOff>846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17373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3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73226</xdr:rowOff>
    </xdr:from>
    <xdr:to>
      <xdr:col>107</xdr:col>
      <xdr:colOff>101600</xdr:colOff>
      <xdr:row>74</xdr:row>
      <xdr:rowOff>3376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19903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6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78400</xdr:rowOff>
    </xdr:from>
    <xdr:to>
      <xdr:col>102</xdr:col>
      <xdr:colOff>165100</xdr:colOff>
      <xdr:row>74</xdr:row>
      <xdr:rowOff>8550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25077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3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87261</xdr:rowOff>
    </xdr:from>
    <xdr:to>
      <xdr:col>98</xdr:col>
      <xdr:colOff>38100</xdr:colOff>
      <xdr:row>74</xdr:row>
      <xdr:rowOff>17411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33938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37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661,224</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lt"/>
              <a:ea typeface="+mn-ea"/>
              <a:cs typeface="+mn-cs"/>
            </a:rPr>
            <a:t>52,224</a:t>
          </a:r>
          <a:r>
            <a:rPr kumimoji="1" lang="ja-JP" altLang="ja-JP" sz="1100">
              <a:solidFill>
                <a:schemeClr val="dk1"/>
              </a:solidFill>
              <a:effectLst/>
              <a:latin typeface="+mn-lt"/>
              <a:ea typeface="+mn-ea"/>
              <a:cs typeface="+mn-cs"/>
            </a:rPr>
            <a:t>円となっており、類似団体と比較して一人当たりのコストが低い状況となっている。近年、経常経費の割合が増加傾向にあったことから、大型事業を除き、投資的経費の抑制を図っていたためである。今後、公共施設個別施設計画に基づく、公共施設の統廃合や更新、転用等を計画的に実施していく必要があるため、増加することが見込まれているが、事業の取捨選択を徹底し、事業費の抑制に努めていきたい。また、繰出金が住民一人当たり</a:t>
          </a:r>
          <a:r>
            <a:rPr kumimoji="1" lang="en-US" altLang="ja-JP" sz="1100">
              <a:solidFill>
                <a:schemeClr val="dk1"/>
              </a:solidFill>
              <a:effectLst/>
              <a:latin typeface="+mn-lt"/>
              <a:ea typeface="+mn-ea"/>
              <a:cs typeface="+mn-cs"/>
            </a:rPr>
            <a:t>139,121</a:t>
          </a:r>
          <a:r>
            <a:rPr kumimoji="1" lang="ja-JP" altLang="ja-JP" sz="1100">
              <a:solidFill>
                <a:schemeClr val="dk1"/>
              </a:solidFill>
              <a:effectLst/>
              <a:latin typeface="+mn-lt"/>
              <a:ea typeface="+mn-ea"/>
              <a:cs typeface="+mn-cs"/>
            </a:rPr>
            <a:t>円と高い水準になっているのは、国民健康保険関ケ原診療所をはじめとする特別会計への繰出金が多額であるためである。平成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年度の国民健康保険関ケ原病院の診療所化に伴い、町の財政負担の軽減が図れたが、依然、診療所に対する財政負担は大きく、健全な財政維持のために、より一層の経営改善に努めていく必要がある。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6,466
6,292
49.28
4,659,812
4,275,474
384,338
2,943,413
3,546,589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3411</xdr:rowOff>
    </xdr:from>
    <xdr:to>
      <xdr:col>24</xdr:col>
      <xdr:colOff>63500</xdr:colOff>
      <xdr:row>37</xdr:row>
      <xdr:rowOff>29319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47061"/>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93327</xdr:rowOff>
    </xdr:from>
    <xdr:to>
      <xdr:col>19</xdr:col>
      <xdr:colOff>177800</xdr:colOff>
      <xdr:row>37</xdr:row>
      <xdr:rowOff>29319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5527"/>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93327</xdr:rowOff>
    </xdr:from>
    <xdr:to>
      <xdr:col>15</xdr:col>
      <xdr:colOff>50800</xdr:colOff>
      <xdr:row>37</xdr:row>
      <xdr:rowOff>26271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6552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xdr:rowOff>
    </xdr:from>
    <xdr:to>
      <xdr:col>10</xdr:col>
      <xdr:colOff>114300</xdr:colOff>
      <xdr:row>37</xdr:row>
      <xdr:rowOff>26271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45210"/>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124061</xdr:rowOff>
    </xdr:from>
    <xdr:to>
      <xdr:col>24</xdr:col>
      <xdr:colOff>114300</xdr:colOff>
      <xdr:row>37</xdr:row>
      <xdr:rowOff>54211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102488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149969</xdr:rowOff>
    </xdr:from>
    <xdr:to>
      <xdr:col>20</xdr:col>
      <xdr:colOff>38100</xdr:colOff>
      <xdr:row>37</xdr:row>
      <xdr:rowOff>80119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71246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42527</xdr:rowOff>
    </xdr:from>
    <xdr:to>
      <xdr:col>15</xdr:col>
      <xdr:colOff>101600</xdr:colOff>
      <xdr:row>36</xdr:row>
      <xdr:rowOff>144127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146921</xdr:rowOff>
    </xdr:from>
    <xdr:to>
      <xdr:col>10</xdr:col>
      <xdr:colOff>165100</xdr:colOff>
      <xdr:row>37</xdr:row>
      <xdr:rowOff>77071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68198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1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123762</xdr:rowOff>
    </xdr:from>
    <xdr:to>
      <xdr:col>24</xdr:col>
      <xdr:colOff>63500</xdr:colOff>
      <xdr:row>58</xdr:row>
      <xdr:rowOff>142205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7862"/>
          <a:ext cx="838200" cy="1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73490</xdr:rowOff>
    </xdr:from>
    <xdr:to>
      <xdr:col>19</xdr:col>
      <xdr:colOff>177800</xdr:colOff>
      <xdr:row>58</xdr:row>
      <xdr:rowOff>123762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7590"/>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73490</xdr:rowOff>
    </xdr:from>
    <xdr:to>
      <xdr:col>15</xdr:col>
      <xdr:colOff>50800</xdr:colOff>
      <xdr:row>58</xdr:row>
      <xdr:rowOff>162056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7590"/>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162056</xdr:rowOff>
    </xdr:from>
    <xdr:to>
      <xdr:col>10</xdr:col>
      <xdr:colOff>114300</xdr:colOff>
      <xdr:row>58</xdr:row>
      <xdr:rowOff>168302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6156"/>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91405</xdr:rowOff>
    </xdr:from>
    <xdr:to>
      <xdr:col>24</xdr:col>
      <xdr:colOff>114300</xdr:colOff>
      <xdr:row>59</xdr:row>
      <xdr:rowOff>21555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6332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72962</xdr:rowOff>
    </xdr:from>
    <xdr:to>
      <xdr:col>20</xdr:col>
      <xdr:colOff>38100</xdr:colOff>
      <xdr:row>59</xdr:row>
      <xdr:rowOff>3112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165689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22690</xdr:rowOff>
    </xdr:from>
    <xdr:to>
      <xdr:col>15</xdr:col>
      <xdr:colOff>101600</xdr:colOff>
      <xdr:row>58</xdr:row>
      <xdr:rowOff>124290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115417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111256</xdr:rowOff>
    </xdr:from>
    <xdr:to>
      <xdr:col>10</xdr:col>
      <xdr:colOff>165100</xdr:colOff>
      <xdr:row>59</xdr:row>
      <xdr:rowOff>41406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117502</xdr:rowOff>
    </xdr:from>
    <xdr:to>
      <xdr:col>6</xdr:col>
      <xdr:colOff>38100</xdr:colOff>
      <xdr:row>59</xdr:row>
      <xdr:rowOff>47652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121077</xdr:rowOff>
    </xdr:from>
    <xdr:to>
      <xdr:col>24</xdr:col>
      <xdr:colOff>63500</xdr:colOff>
      <xdr:row>76</xdr:row>
      <xdr:rowOff>57648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9827"/>
          <a:ext cx="838200" cy="10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57648</xdr:rowOff>
    </xdr:from>
    <xdr:to>
      <xdr:col>19</xdr:col>
      <xdr:colOff>177800</xdr:colOff>
      <xdr:row>77</xdr:row>
      <xdr:rowOff>128262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7848"/>
          <a:ext cx="889000" cy="2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128262</xdr:rowOff>
    </xdr:from>
    <xdr:to>
      <xdr:col>15</xdr:col>
      <xdr:colOff>50800</xdr:colOff>
      <xdr:row>78</xdr:row>
      <xdr:rowOff>13878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29912"/>
          <a:ext cx="889000" cy="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13878</xdr:rowOff>
    </xdr:from>
    <xdr:to>
      <xdr:col>10</xdr:col>
      <xdr:colOff>114300</xdr:colOff>
      <xdr:row>78</xdr:row>
      <xdr:rowOff>64658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6978"/>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70277</xdr:rowOff>
    </xdr:from>
    <xdr:to>
      <xdr:col>24</xdr:col>
      <xdr:colOff>114300</xdr:colOff>
      <xdr:row>76</xdr:row>
      <xdr:rowOff>428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90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48704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6848</xdr:rowOff>
    </xdr:from>
    <xdr:to>
      <xdr:col>20</xdr:col>
      <xdr:colOff>38100</xdr:colOff>
      <xdr:row>76</xdr:row>
      <xdr:rowOff>108448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99575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77462</xdr:rowOff>
    </xdr:from>
    <xdr:to>
      <xdr:col>15</xdr:col>
      <xdr:colOff>101600</xdr:colOff>
      <xdr:row>78</xdr:row>
      <xdr:rowOff>7612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134528</xdr:rowOff>
    </xdr:from>
    <xdr:to>
      <xdr:col>10</xdr:col>
      <xdr:colOff>165100</xdr:colOff>
      <xdr:row>78</xdr:row>
      <xdr:rowOff>64678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55805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13858</xdr:rowOff>
    </xdr:from>
    <xdr:to>
      <xdr:col>6</xdr:col>
      <xdr:colOff>38100</xdr:colOff>
      <xdr:row>78</xdr:row>
      <xdr:rowOff>115458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106585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101470</xdr:rowOff>
    </xdr:from>
    <xdr:to>
      <xdr:col>24</xdr:col>
      <xdr:colOff>63500</xdr:colOff>
      <xdr:row>95</xdr:row>
      <xdr:rowOff>166979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89220"/>
          <a:ext cx="838200" cy="6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27907</xdr:rowOff>
    </xdr:from>
    <xdr:to>
      <xdr:col>19</xdr:col>
      <xdr:colOff>177800</xdr:colOff>
      <xdr:row>95</xdr:row>
      <xdr:rowOff>166979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15657"/>
          <a:ext cx="889000" cy="1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27907</xdr:rowOff>
    </xdr:from>
    <xdr:to>
      <xdr:col>15</xdr:col>
      <xdr:colOff>50800</xdr:colOff>
      <xdr:row>95</xdr:row>
      <xdr:rowOff>70769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1565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18070</xdr:rowOff>
    </xdr:from>
    <xdr:to>
      <xdr:col>10</xdr:col>
      <xdr:colOff>114300</xdr:colOff>
      <xdr:row>95</xdr:row>
      <xdr:rowOff>70769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05820"/>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50670</xdr:rowOff>
    </xdr:from>
    <xdr:to>
      <xdr:col>24</xdr:col>
      <xdr:colOff>114300</xdr:colOff>
      <xdr:row>95</xdr:row>
      <xdr:rowOff>152270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73547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116179</xdr:rowOff>
    </xdr:from>
    <xdr:to>
      <xdr:col>20</xdr:col>
      <xdr:colOff>38100</xdr:colOff>
      <xdr:row>96</xdr:row>
      <xdr:rowOff>46329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37456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148557</xdr:rowOff>
    </xdr:from>
    <xdr:to>
      <xdr:col>15</xdr:col>
      <xdr:colOff>101600</xdr:colOff>
      <xdr:row>95</xdr:row>
      <xdr:rowOff>78707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95234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19969</xdr:rowOff>
    </xdr:from>
    <xdr:to>
      <xdr:col>10</xdr:col>
      <xdr:colOff>165100</xdr:colOff>
      <xdr:row>95</xdr:row>
      <xdr:rowOff>121569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138096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8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138720</xdr:rowOff>
    </xdr:from>
    <xdr:to>
      <xdr:col>6</xdr:col>
      <xdr:colOff>38100</xdr:colOff>
      <xdr:row>95</xdr:row>
      <xdr:rowOff>68870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85397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6655</xdr:rowOff>
    </xdr:from>
    <xdr:to>
      <xdr:col>55</xdr:col>
      <xdr:colOff>0</xdr:colOff>
      <xdr:row>37</xdr:row>
      <xdr:rowOff>13056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5030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13056</xdr:rowOff>
    </xdr:from>
    <xdr:to>
      <xdr:col>50</xdr:col>
      <xdr:colOff>114300</xdr:colOff>
      <xdr:row>37</xdr:row>
      <xdr:rowOff>16713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5670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16713</xdr:rowOff>
    </xdr:from>
    <xdr:to>
      <xdr:col>45</xdr:col>
      <xdr:colOff>177800</xdr:colOff>
      <xdr:row>37</xdr:row>
      <xdr:rowOff>25857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603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25857</xdr:rowOff>
    </xdr:from>
    <xdr:to>
      <xdr:col>41</xdr:col>
      <xdr:colOff>50800</xdr:colOff>
      <xdr:row>37</xdr:row>
      <xdr:rowOff>29058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69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127305</xdr:rowOff>
    </xdr:from>
    <xdr:to>
      <xdr:col>55</xdr:col>
      <xdr:colOff>50800</xdr:colOff>
      <xdr:row>37</xdr:row>
      <xdr:rowOff>57455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150182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133706</xdr:rowOff>
    </xdr:from>
    <xdr:to>
      <xdr:col>50</xdr:col>
      <xdr:colOff>165100</xdr:colOff>
      <xdr:row>37</xdr:row>
      <xdr:rowOff>63856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80383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137363</xdr:rowOff>
    </xdr:from>
    <xdr:to>
      <xdr:col>46</xdr:col>
      <xdr:colOff>38100</xdr:colOff>
      <xdr:row>37</xdr:row>
      <xdr:rowOff>67513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84040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84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146507</xdr:rowOff>
    </xdr:from>
    <xdr:to>
      <xdr:col>41</xdr:col>
      <xdr:colOff>101600</xdr:colOff>
      <xdr:row>37</xdr:row>
      <xdr:rowOff>76657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93184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09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149708</xdr:rowOff>
    </xdr:from>
    <xdr:to>
      <xdr:col>36</xdr:col>
      <xdr:colOff>165100</xdr:colOff>
      <xdr:row>37</xdr:row>
      <xdr:rowOff>79858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96385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09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104644</xdr:rowOff>
    </xdr:from>
    <xdr:to>
      <xdr:col>55</xdr:col>
      <xdr:colOff>0</xdr:colOff>
      <xdr:row>58</xdr:row>
      <xdr:rowOff>105734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8744"/>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105734</xdr:rowOff>
    </xdr:from>
    <xdr:to>
      <xdr:col>50</xdr:col>
      <xdr:colOff>114300</xdr:colOff>
      <xdr:row>58</xdr:row>
      <xdr:rowOff>134237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9834"/>
          <a:ext cx="889000" cy="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134100</xdr:rowOff>
    </xdr:from>
    <xdr:to>
      <xdr:col>45</xdr:col>
      <xdr:colOff>177800</xdr:colOff>
      <xdr:row>58</xdr:row>
      <xdr:rowOff>134237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7820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134100</xdr:rowOff>
    </xdr:from>
    <xdr:to>
      <xdr:col>41</xdr:col>
      <xdr:colOff>50800</xdr:colOff>
      <xdr:row>58</xdr:row>
      <xdr:rowOff>150639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8200"/>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53844</xdr:rowOff>
    </xdr:from>
    <xdr:to>
      <xdr:col>55</xdr:col>
      <xdr:colOff>50800</xdr:colOff>
      <xdr:row>58</xdr:row>
      <xdr:rowOff>155444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140221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54934</xdr:rowOff>
    </xdr:from>
    <xdr:to>
      <xdr:col>50</xdr:col>
      <xdr:colOff>165100</xdr:colOff>
      <xdr:row>58</xdr:row>
      <xdr:rowOff>156534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147661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83437</xdr:rowOff>
    </xdr:from>
    <xdr:to>
      <xdr:col>46</xdr:col>
      <xdr:colOff>38100</xdr:colOff>
      <xdr:row>59</xdr:row>
      <xdr:rowOff>13587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83300</xdr:rowOff>
    </xdr:from>
    <xdr:to>
      <xdr:col>41</xdr:col>
      <xdr:colOff>101600</xdr:colOff>
      <xdr:row>59</xdr:row>
      <xdr:rowOff>13450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99839</xdr:rowOff>
    </xdr:from>
    <xdr:to>
      <xdr:col>36</xdr:col>
      <xdr:colOff>165100</xdr:colOff>
      <xdr:row>59</xdr:row>
      <xdr:rowOff>29989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21116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99782</xdr:rowOff>
    </xdr:from>
    <xdr:to>
      <xdr:col>55</xdr:col>
      <xdr:colOff>0</xdr:colOff>
      <xdr:row>77</xdr:row>
      <xdr:rowOff>65720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29982"/>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51222</xdr:rowOff>
    </xdr:from>
    <xdr:to>
      <xdr:col>50</xdr:col>
      <xdr:colOff>114300</xdr:colOff>
      <xdr:row>77</xdr:row>
      <xdr:rowOff>65720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52872"/>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51222</xdr:rowOff>
    </xdr:from>
    <xdr:to>
      <xdr:col>45</xdr:col>
      <xdr:colOff>177800</xdr:colOff>
      <xdr:row>78</xdr:row>
      <xdr:rowOff>11652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2872"/>
          <a:ext cx="889000" cy="1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129587</xdr:rowOff>
    </xdr:from>
    <xdr:to>
      <xdr:col>41</xdr:col>
      <xdr:colOff>50800</xdr:colOff>
      <xdr:row>78</xdr:row>
      <xdr:rowOff>11652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31237"/>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48982</xdr:rowOff>
    </xdr:from>
    <xdr:to>
      <xdr:col>55</xdr:col>
      <xdr:colOff>50800</xdr:colOff>
      <xdr:row>76</xdr:row>
      <xdr:rowOff>150582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71859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14920</xdr:rowOff>
    </xdr:from>
    <xdr:to>
      <xdr:col>50</xdr:col>
      <xdr:colOff>165100</xdr:colOff>
      <xdr:row>77</xdr:row>
      <xdr:rowOff>116520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133047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9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422</xdr:rowOff>
    </xdr:from>
    <xdr:to>
      <xdr:col>46</xdr:col>
      <xdr:colOff>38100</xdr:colOff>
      <xdr:row>77</xdr:row>
      <xdr:rowOff>102022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118549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132302</xdr:rowOff>
    </xdr:from>
    <xdr:to>
      <xdr:col>41</xdr:col>
      <xdr:colOff>101600</xdr:colOff>
      <xdr:row>78</xdr:row>
      <xdr:rowOff>62452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78979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78787</xdr:rowOff>
    </xdr:from>
    <xdr:to>
      <xdr:col>36</xdr:col>
      <xdr:colOff>165100</xdr:colOff>
      <xdr:row>78</xdr:row>
      <xdr:rowOff>8937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25464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108488</xdr:rowOff>
    </xdr:from>
    <xdr:to>
      <xdr:col>55</xdr:col>
      <xdr:colOff>0</xdr:colOff>
      <xdr:row>97</xdr:row>
      <xdr:rowOff>113026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39138"/>
          <a:ext cx="8382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108488</xdr:rowOff>
    </xdr:from>
    <xdr:to>
      <xdr:col>50</xdr:col>
      <xdr:colOff>114300</xdr:colOff>
      <xdr:row>97</xdr:row>
      <xdr:rowOff>146588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913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146588</xdr:rowOff>
    </xdr:from>
    <xdr:to>
      <xdr:col>45</xdr:col>
      <xdr:colOff>177800</xdr:colOff>
      <xdr:row>97</xdr:row>
      <xdr:rowOff>158845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7238"/>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158845</xdr:rowOff>
    </xdr:from>
    <xdr:to>
      <xdr:col>41</xdr:col>
      <xdr:colOff>50800</xdr:colOff>
      <xdr:row>98</xdr:row>
      <xdr:rowOff>10765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9495"/>
          <a:ext cx="8890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62226</xdr:rowOff>
    </xdr:from>
    <xdr:to>
      <xdr:col>55</xdr:col>
      <xdr:colOff>50800</xdr:colOff>
      <xdr:row>97</xdr:row>
      <xdr:rowOff>163826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40653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57688</xdr:rowOff>
    </xdr:from>
    <xdr:to>
      <xdr:col>50</xdr:col>
      <xdr:colOff>165100</xdr:colOff>
      <xdr:row>97</xdr:row>
      <xdr:rowOff>159288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95788</xdr:rowOff>
    </xdr:from>
    <xdr:to>
      <xdr:col>46</xdr:col>
      <xdr:colOff>38100</xdr:colOff>
      <xdr:row>98</xdr:row>
      <xdr:rowOff>25938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108045</xdr:rowOff>
    </xdr:from>
    <xdr:to>
      <xdr:col>41</xdr:col>
      <xdr:colOff>101600</xdr:colOff>
      <xdr:row>98</xdr:row>
      <xdr:rowOff>38195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29322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131415</xdr:rowOff>
    </xdr:from>
    <xdr:to>
      <xdr:col>36</xdr:col>
      <xdr:colOff>165100</xdr:colOff>
      <xdr:row>98</xdr:row>
      <xdr:rowOff>61565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1443</xdr:rowOff>
    </xdr:from>
    <xdr:to>
      <xdr:col>85</xdr:col>
      <xdr:colOff>127000</xdr:colOff>
      <xdr:row>38</xdr:row>
      <xdr:rowOff>44945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16543"/>
          <a:ext cx="838200" cy="4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1443</xdr:rowOff>
    </xdr:from>
    <xdr:to>
      <xdr:col>81</xdr:col>
      <xdr:colOff>50800</xdr:colOff>
      <xdr:row>38</xdr:row>
      <xdr:rowOff>60353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6543"/>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60353</xdr:rowOff>
    </xdr:from>
    <xdr:to>
      <xdr:col>76</xdr:col>
      <xdr:colOff>114300</xdr:colOff>
      <xdr:row>38</xdr:row>
      <xdr:rowOff>87991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5453"/>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58775</xdr:rowOff>
    </xdr:from>
    <xdr:to>
      <xdr:col>71</xdr:col>
      <xdr:colOff>177800</xdr:colOff>
      <xdr:row>38</xdr:row>
      <xdr:rowOff>87991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3875"/>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165595</xdr:rowOff>
    </xdr:from>
    <xdr:to>
      <xdr:col>85</xdr:col>
      <xdr:colOff>177800</xdr:colOff>
      <xdr:row>38</xdr:row>
      <xdr:rowOff>95745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144022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122093</xdr:rowOff>
    </xdr:from>
    <xdr:to>
      <xdr:col>81</xdr:col>
      <xdr:colOff>101600</xdr:colOff>
      <xdr:row>38</xdr:row>
      <xdr:rowOff>52243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43370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9553</xdr:rowOff>
    </xdr:from>
    <xdr:to>
      <xdr:col>76</xdr:col>
      <xdr:colOff>165100</xdr:colOff>
      <xdr:row>38</xdr:row>
      <xdr:rowOff>111153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102280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37191</xdr:rowOff>
    </xdr:from>
    <xdr:to>
      <xdr:col>72</xdr:col>
      <xdr:colOff>38100</xdr:colOff>
      <xdr:row>38</xdr:row>
      <xdr:rowOff>138791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129918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7975</xdr:rowOff>
    </xdr:from>
    <xdr:to>
      <xdr:col>67</xdr:col>
      <xdr:colOff>101600</xdr:colOff>
      <xdr:row>38</xdr:row>
      <xdr:rowOff>109575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100702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167167</xdr:rowOff>
    </xdr:from>
    <xdr:to>
      <xdr:col>85</xdr:col>
      <xdr:colOff>127000</xdr:colOff>
      <xdr:row>58</xdr:row>
      <xdr:rowOff>14439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9817"/>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123869</xdr:rowOff>
    </xdr:from>
    <xdr:to>
      <xdr:col>81</xdr:col>
      <xdr:colOff>50800</xdr:colOff>
      <xdr:row>58</xdr:row>
      <xdr:rowOff>14439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96519"/>
          <a:ext cx="889000" cy="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92931</xdr:rowOff>
    </xdr:from>
    <xdr:to>
      <xdr:col>76</xdr:col>
      <xdr:colOff>114300</xdr:colOff>
      <xdr:row>57</xdr:row>
      <xdr:rowOff>123869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65581"/>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92931</xdr:rowOff>
    </xdr:from>
    <xdr:to>
      <xdr:col>71</xdr:col>
      <xdr:colOff>177800</xdr:colOff>
      <xdr:row>58</xdr:row>
      <xdr:rowOff>4222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65581"/>
          <a:ext cx="8890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116367</xdr:rowOff>
    </xdr:from>
    <xdr:to>
      <xdr:col>85</xdr:col>
      <xdr:colOff>177800</xdr:colOff>
      <xdr:row>58</xdr:row>
      <xdr:rowOff>46517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135089</xdr:rowOff>
    </xdr:from>
    <xdr:to>
      <xdr:col>81</xdr:col>
      <xdr:colOff>101600</xdr:colOff>
      <xdr:row>58</xdr:row>
      <xdr:rowOff>65239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56366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73069</xdr:rowOff>
    </xdr:from>
    <xdr:to>
      <xdr:col>76</xdr:col>
      <xdr:colOff>165100</xdr:colOff>
      <xdr:row>58</xdr:row>
      <xdr:rowOff>3219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42131</xdr:rowOff>
    </xdr:from>
    <xdr:to>
      <xdr:col>72</xdr:col>
      <xdr:colOff>38100</xdr:colOff>
      <xdr:row>57</xdr:row>
      <xdr:rowOff>143731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160258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124872</xdr:rowOff>
    </xdr:from>
    <xdr:to>
      <xdr:col>67</xdr:col>
      <xdr:colOff>101600</xdr:colOff>
      <xdr:row>58</xdr:row>
      <xdr:rowOff>55022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120580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3680"/>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151130</xdr:rowOff>
    </xdr:from>
    <xdr:to>
      <xdr:col>71</xdr:col>
      <xdr:colOff>177800</xdr:colOff>
      <xdr:row>78</xdr:row>
      <xdr:rowOff>120580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52780"/>
          <a:ext cx="889000" cy="1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69780</xdr:rowOff>
    </xdr:from>
    <xdr:to>
      <xdr:col>72</xdr:col>
      <xdr:colOff>38100</xdr:colOff>
      <xdr:row>78</xdr:row>
      <xdr:rowOff>171380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162507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100330</xdr:rowOff>
    </xdr:from>
    <xdr:to>
      <xdr:col>67</xdr:col>
      <xdr:colOff>101600</xdr:colOff>
      <xdr:row>78</xdr:row>
      <xdr:rowOff>30480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47007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42042</xdr:rowOff>
    </xdr:from>
    <xdr:to>
      <xdr:col>85</xdr:col>
      <xdr:colOff>127000</xdr:colOff>
      <xdr:row>97</xdr:row>
      <xdr:rowOff>58556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2692"/>
          <a:ext cx="8382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58556</xdr:rowOff>
    </xdr:from>
    <xdr:to>
      <xdr:col>81</xdr:col>
      <xdr:colOff>50800</xdr:colOff>
      <xdr:row>97</xdr:row>
      <xdr:rowOff>75797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89206"/>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75797</xdr:rowOff>
    </xdr:from>
    <xdr:to>
      <xdr:col>76</xdr:col>
      <xdr:colOff>114300</xdr:colOff>
      <xdr:row>97</xdr:row>
      <xdr:rowOff>85609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0644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80941</xdr:rowOff>
    </xdr:from>
    <xdr:to>
      <xdr:col>71</xdr:col>
      <xdr:colOff>177800</xdr:colOff>
      <xdr:row>97</xdr:row>
      <xdr:rowOff>85609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1159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162692</xdr:rowOff>
    </xdr:from>
    <xdr:to>
      <xdr:col>85</xdr:col>
      <xdr:colOff>177800</xdr:colOff>
      <xdr:row>97</xdr:row>
      <xdr:rowOff>92842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141119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7756</xdr:rowOff>
    </xdr:from>
    <xdr:to>
      <xdr:col>81</xdr:col>
      <xdr:colOff>101600</xdr:colOff>
      <xdr:row>97</xdr:row>
      <xdr:rowOff>109356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100483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24997</xdr:rowOff>
    </xdr:from>
    <xdr:to>
      <xdr:col>76</xdr:col>
      <xdr:colOff>165100</xdr:colOff>
      <xdr:row>97</xdr:row>
      <xdr:rowOff>126597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117724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34809</xdr:rowOff>
    </xdr:from>
    <xdr:to>
      <xdr:col>72</xdr:col>
      <xdr:colOff>38100</xdr:colOff>
      <xdr:row>97</xdr:row>
      <xdr:rowOff>136409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127536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30141</xdr:rowOff>
    </xdr:from>
    <xdr:to>
      <xdr:col>67</xdr:col>
      <xdr:colOff>101600</xdr:colOff>
      <xdr:row>97</xdr:row>
      <xdr:rowOff>131741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122868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衛生費が住民一人当たり</a:t>
          </a:r>
          <a:r>
            <a:rPr kumimoji="1" lang="en-US" altLang="ja-JP" sz="1100">
              <a:solidFill>
                <a:schemeClr val="dk1"/>
              </a:solidFill>
              <a:effectLst/>
              <a:latin typeface="+mn-lt"/>
              <a:ea typeface="+mn-ea"/>
              <a:cs typeface="+mn-cs"/>
            </a:rPr>
            <a:t>82,517</a:t>
          </a:r>
          <a:r>
            <a:rPr kumimoji="1" lang="ja-JP" altLang="ja-JP" sz="1100">
              <a:solidFill>
                <a:schemeClr val="dk1"/>
              </a:solidFill>
              <a:effectLst/>
              <a:latin typeface="+mn-lt"/>
              <a:ea typeface="+mn-ea"/>
              <a:cs typeface="+mn-cs"/>
            </a:rPr>
            <a:t>円と類似団体平均を上回っている要因は、国民健康保険関ケ原診療所に関する経費が多額なためである。平成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国民健康保険関ケ原病院の診療所化に伴い、町の財政負担の軽減が図れたが、依然、多額の赤字補填が必要な状況にあり、大きな負担となっている。健全な財政維持のために、より一層の経営改善に努めていく必要がある。商工費が住民一人当たり</a:t>
          </a:r>
          <a:r>
            <a:rPr kumimoji="1" lang="en-US" altLang="ja-JP" sz="1100">
              <a:solidFill>
                <a:schemeClr val="dk1"/>
              </a:solidFill>
              <a:effectLst/>
              <a:latin typeface="+mn-lt"/>
              <a:ea typeface="+mn-ea"/>
              <a:cs typeface="+mn-cs"/>
            </a:rPr>
            <a:t>47,167</a:t>
          </a:r>
          <a:r>
            <a:rPr kumimoji="1" lang="ja-JP" altLang="ja-JP" sz="1100">
              <a:solidFill>
                <a:schemeClr val="dk1"/>
              </a:solidFill>
              <a:effectLst/>
              <a:latin typeface="+mn-lt"/>
              <a:ea typeface="+mn-ea"/>
              <a:cs typeface="+mn-cs"/>
            </a:rPr>
            <a:t>円と類似団体平均を上回っているのは、現在、関ケ原古戦場の観光資源としての活用手法や、史跡の保存や整備についての取り組みの方向性をまとめた「関ケ原古戦場グランドデザイン（中期整備計画）」に基づき順次事業を進め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普通交付税や法人町民税の増、歳出の精査により、取崩しを回避し、基金への積立てを行ったため、前年度比で増加している。今後の公共施設の老朽化への対応や人口減少等に伴う税収減に備える必要があることから、引き続き経常経費の抑制に努めるとともに、積極的な基金の積立てを行い、健全財政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一般会計及び連結対象の各特別会計等においては、いずれも黒字決算で推移している。平成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病院事業から規模を縮小した診療所事業（国民健康保険事業特別会計（直診勘定））や上下水道事業などの公営企業の経営健全化の推進に努め、今後の事業を見据えた計画的な財政運営を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view="pageBreakPreview" zoomScaleNormal="100" zoomScaleSheetLayoutView="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4659812</v>
      </c>
      <c r="BO4" s="449"/>
      <c r="BP4" s="449"/>
      <c r="BQ4" s="449"/>
      <c r="BR4" s="449"/>
      <c r="BS4" s="449"/>
      <c r="BT4" s="449"/>
      <c r="BU4" s="450"/>
      <c r="BV4" s="448">
        <v>4645157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13.1</v>
      </c>
      <c r="CU4" s="589"/>
      <c r="CV4" s="589"/>
      <c r="CW4" s="589"/>
      <c r="CX4" s="589"/>
      <c r="CY4" s="589"/>
      <c r="CZ4" s="589"/>
      <c r="DA4" s="590"/>
      <c r="DB4" s="588">
        <v>12.4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4275474</v>
      </c>
      <c r="BO5" s="420"/>
      <c r="BP5" s="420"/>
      <c r="BQ5" s="420"/>
      <c r="BR5" s="420"/>
      <c r="BS5" s="420"/>
      <c r="BT5" s="420"/>
      <c r="BU5" s="421"/>
      <c r="BV5" s="419">
        <v>4258046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86.5</v>
      </c>
      <c r="CU5" s="417"/>
      <c r="CV5" s="417"/>
      <c r="CW5" s="417"/>
      <c r="CX5" s="417"/>
      <c r="CY5" s="417"/>
      <c r="CZ5" s="417"/>
      <c r="DA5" s="418"/>
      <c r="DB5" s="416">
        <v>79.900000000000006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384338</v>
      </c>
      <c r="BO6" s="420"/>
      <c r="BP6" s="420"/>
      <c r="BQ6" s="420"/>
      <c r="BR6" s="420"/>
      <c r="BS6" s="420"/>
      <c r="BT6" s="420"/>
      <c r="BU6" s="421"/>
      <c r="BV6" s="419">
        <v>387111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v>
      </c>
      <c r="CU6" s="563"/>
      <c r="CV6" s="563"/>
      <c r="CW6" s="563"/>
      <c r="CX6" s="563"/>
      <c r="CY6" s="563"/>
      <c r="CZ6" s="563"/>
      <c r="DA6" s="564"/>
      <c r="DB6" s="562">
        <v>84.7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5787</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2943413</v>
      </c>
      <c r="CU7" s="420"/>
      <c r="CV7" s="420"/>
      <c r="CW7" s="420"/>
      <c r="CX7" s="420"/>
      <c r="CY7" s="420"/>
      <c r="CZ7" s="420"/>
      <c r="DA7" s="421"/>
      <c r="DB7" s="419">
        <v>3063558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384338</v>
      </c>
      <c r="BO8" s="420"/>
      <c r="BP8" s="420"/>
      <c r="BQ8" s="420"/>
      <c r="BR8" s="420"/>
      <c r="BS8" s="420"/>
      <c r="BT8" s="420"/>
      <c r="BU8" s="421"/>
      <c r="BV8" s="419">
        <v>381324</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0.47</v>
      </c>
      <c r="CU8" s="523"/>
      <c r="CV8" s="523"/>
      <c r="CW8" s="523"/>
      <c r="CX8" s="523"/>
      <c r="CY8" s="523"/>
      <c r="CZ8" s="523"/>
      <c r="DA8" s="524"/>
      <c r="DB8" s="522">
        <v>0.5</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6610</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3014</v>
      </c>
      <c r="BO9" s="420"/>
      <c r="BP9" s="420"/>
      <c r="BQ9" s="420"/>
      <c r="BR9" s="420"/>
      <c r="BS9" s="420"/>
      <c r="BT9" s="420"/>
      <c r="BU9" s="421"/>
      <c r="BV9" s="419">
        <v>136525</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10</v>
      </c>
      <c r="CU9" s="417"/>
      <c r="CV9" s="417"/>
      <c r="CW9" s="417"/>
      <c r="CX9" s="417"/>
      <c r="CY9" s="417"/>
      <c r="CZ9" s="417"/>
      <c r="DA9" s="418"/>
      <c r="DB9" s="416">
        <v>9.5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7419</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115</v>
      </c>
      <c r="AV10" s="478"/>
      <c r="AW10" s="478"/>
      <c r="AX10" s="478"/>
      <c r="AY10" s="433" t="s">
        <v>120</v>
      </c>
      <c r="AZ10" s="434"/>
      <c r="BA10" s="434"/>
      <c r="BB10" s="434"/>
      <c r="BC10" s="434"/>
      <c r="BD10" s="434"/>
      <c r="BE10" s="434"/>
      <c r="BF10" s="434"/>
      <c r="BG10" s="434"/>
      <c r="BH10" s="434"/>
      <c r="BI10" s="434"/>
      <c r="BJ10" s="434"/>
      <c r="BK10" s="434"/>
      <c r="BL10" s="434"/>
      <c r="BM10" s="435"/>
      <c r="BN10" s="419">
        <v>10084</v>
      </c>
      <c r="BO10" s="420"/>
      <c r="BP10" s="420"/>
      <c r="BQ10" s="420"/>
      <c r="BR10" s="420"/>
      <c r="BS10" s="420"/>
      <c r="BT10" s="420"/>
      <c r="BU10" s="421"/>
      <c r="BV10" s="419">
        <v>110063</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115</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6466</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127</v>
      </c>
      <c r="CU12" s="523"/>
      <c r="CV12" s="523"/>
      <c r="CW12" s="523"/>
      <c r="CX12" s="523"/>
      <c r="CY12" s="523"/>
      <c r="CZ12" s="523"/>
      <c r="DA12" s="524"/>
      <c r="DB12" s="522" t="s">
        <v>136</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6292</v>
      </c>
      <c r="S13" s="507"/>
      <c r="T13" s="507"/>
      <c r="U13" s="507"/>
      <c r="V13" s="508"/>
      <c r="W13" s="509" t="s">
        <v>138</v>
      </c>
      <c r="X13" s="405"/>
      <c r="Y13" s="405"/>
      <c r="Z13" s="405"/>
      <c r="AA13" s="405"/>
      <c r="AB13" s="406"/>
      <c r="AC13" s="372">
        <v>137</v>
      </c>
      <c r="AD13" s="373"/>
      <c r="AE13" s="373"/>
      <c r="AF13" s="373"/>
      <c r="AG13" s="374"/>
      <c r="AH13" s="372">
        <v>171</v>
      </c>
      <c r="AI13" s="373"/>
      <c r="AJ13" s="373"/>
      <c r="AK13" s="373"/>
      <c r="AL13" s="432"/>
      <c r="AM13" s="476" t="s">
        <v>139</v>
      </c>
      <c r="AN13" s="376"/>
      <c r="AO13" s="376"/>
      <c r="AP13" s="376"/>
      <c r="AQ13" s="376"/>
      <c r="AR13" s="376"/>
      <c r="AS13" s="376"/>
      <c r="AT13" s="377"/>
      <c r="AU13" s="477" t="s">
        <v>115</v>
      </c>
      <c r="AV13" s="478"/>
      <c r="AW13" s="478"/>
      <c r="AX13" s="478"/>
      <c r="AY13" s="433" t="s">
        <v>140</v>
      </c>
      <c r="AZ13" s="434"/>
      <c r="BA13" s="434"/>
      <c r="BB13" s="434"/>
      <c r="BC13" s="434"/>
      <c r="BD13" s="434"/>
      <c r="BE13" s="434"/>
      <c r="BF13" s="434"/>
      <c r="BG13" s="434"/>
      <c r="BH13" s="434"/>
      <c r="BI13" s="434"/>
      <c r="BJ13" s="434"/>
      <c r="BK13" s="434"/>
      <c r="BL13" s="434"/>
      <c r="BM13" s="435"/>
      <c r="BN13" s="419">
        <v>13098</v>
      </c>
      <c r="BO13" s="420"/>
      <c r="BP13" s="420"/>
      <c r="BQ13" s="420"/>
      <c r="BR13" s="420"/>
      <c r="BS13" s="420"/>
      <c r="BT13" s="420"/>
      <c r="BU13" s="421"/>
      <c r="BV13" s="419">
        <v>246588</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10.5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142</v>
      </c>
      <c r="M14" s="546"/>
      <c r="N14" s="546"/>
      <c r="O14" s="546"/>
      <c r="P14" s="546"/>
      <c r="Q14" s="547"/>
      <c r="R14" s="506">
        <v>6645</v>
      </c>
      <c r="S14" s="507"/>
      <c r="T14" s="507"/>
      <c r="U14" s="507"/>
      <c r="V14" s="508"/>
      <c r="W14" s="510"/>
      <c r="X14" s="408"/>
      <c r="Y14" s="408"/>
      <c r="Z14" s="408"/>
      <c r="AA14" s="408"/>
      <c r="AB14" s="409"/>
      <c r="AC14" s="499">
        <v>4.2</v>
      </c>
      <c r="AD14" s="500"/>
      <c r="AE14" s="500"/>
      <c r="AF14" s="500"/>
      <c r="AG14" s="501"/>
      <c r="AH14" s="499">
        <v>4.8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23.6</v>
      </c>
      <c r="CU14" s="517"/>
      <c r="CV14" s="517"/>
      <c r="CW14" s="517"/>
      <c r="CX14" s="517"/>
      <c r="CY14" s="517"/>
      <c r="CZ14" s="517"/>
      <c r="DA14" s="518"/>
      <c r="DB14" s="516">
        <v>31.5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137</v>
      </c>
      <c r="N15" s="504"/>
      <c r="O15" s="504"/>
      <c r="P15" s="504"/>
      <c r="Q15" s="505"/>
      <c r="R15" s="506">
        <v>6492</v>
      </c>
      <c r="S15" s="507"/>
      <c r="T15" s="507"/>
      <c r="U15" s="507"/>
      <c r="V15" s="508"/>
      <c r="W15" s="509" t="s">
        <v>144</v>
      </c>
      <c r="X15" s="405"/>
      <c r="Y15" s="405"/>
      <c r="Z15" s="405"/>
      <c r="AA15" s="405"/>
      <c r="AB15" s="406"/>
      <c r="AC15" s="372">
        <v>1257</v>
      </c>
      <c r="AD15" s="373"/>
      <c r="AE15" s="373"/>
      <c r="AF15" s="373"/>
      <c r="AG15" s="374"/>
      <c r="AH15" s="372">
        <v>1485</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1155206</v>
      </c>
      <c r="BO15" s="449"/>
      <c r="BP15" s="449"/>
      <c r="BQ15" s="449"/>
      <c r="BR15" s="449"/>
      <c r="BS15" s="449"/>
      <c r="BT15" s="449"/>
      <c r="BU15" s="450"/>
      <c r="BV15" s="448">
        <v>1151401</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38.799999999999997</v>
      </c>
      <c r="AD16" s="500"/>
      <c r="AE16" s="500"/>
      <c r="AF16" s="500"/>
      <c r="AG16" s="501"/>
      <c r="AH16" s="499">
        <v>41.8</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2578320</v>
      </c>
      <c r="BO16" s="420"/>
      <c r="BP16" s="420"/>
      <c r="BQ16" s="420"/>
      <c r="BR16" s="420"/>
      <c r="BS16" s="420"/>
      <c r="BT16" s="420"/>
      <c r="BU16" s="421"/>
      <c r="BV16" s="419">
        <v>2569961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150</v>
      </c>
      <c r="N17" s="513"/>
      <c r="O17" s="513"/>
      <c r="P17" s="513"/>
      <c r="Q17" s="514"/>
      <c r="R17" s="496" t="s">
        <v>151</v>
      </c>
      <c r="S17" s="497"/>
      <c r="T17" s="497"/>
      <c r="U17" s="497"/>
      <c r="V17" s="498"/>
      <c r="W17" s="509" t="s">
        <v>152</v>
      </c>
      <c r="X17" s="405"/>
      <c r="Y17" s="405"/>
      <c r="Z17" s="405"/>
      <c r="AA17" s="405"/>
      <c r="AB17" s="406"/>
      <c r="AC17" s="372">
        <v>1849</v>
      </c>
      <c r="AD17" s="373"/>
      <c r="AE17" s="373"/>
      <c r="AF17" s="373"/>
      <c r="AG17" s="374"/>
      <c r="AH17" s="372">
        <v>1900</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1470535</v>
      </c>
      <c r="BO17" s="420"/>
      <c r="BP17" s="420"/>
      <c r="BQ17" s="420"/>
      <c r="BR17" s="420"/>
      <c r="BS17" s="420"/>
      <c r="BT17" s="420"/>
      <c r="BU17" s="421"/>
      <c r="BV17" s="419">
        <v>1472769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154</v>
      </c>
      <c r="C18" s="470"/>
      <c r="D18" s="470"/>
      <c r="E18" s="471"/>
      <c r="F18" s="471"/>
      <c r="G18" s="471"/>
      <c r="H18" s="471"/>
      <c r="I18" s="471"/>
      <c r="J18" s="471"/>
      <c r="K18" s="471"/>
      <c r="L18" s="472">
        <v>49.28</v>
      </c>
      <c r="M18" s="472"/>
      <c r="N18" s="472"/>
      <c r="O18" s="472"/>
      <c r="P18" s="472"/>
      <c r="Q18" s="472"/>
      <c r="R18" s="473"/>
      <c r="S18" s="473"/>
      <c r="T18" s="473"/>
      <c r="U18" s="473"/>
      <c r="V18" s="474"/>
      <c r="W18" s="490"/>
      <c r="X18" s="491"/>
      <c r="Y18" s="491"/>
      <c r="Z18" s="491"/>
      <c r="AA18" s="491"/>
      <c r="AB18" s="515"/>
      <c r="AC18" s="389">
        <v>57</v>
      </c>
      <c r="AD18" s="390"/>
      <c r="AE18" s="390"/>
      <c r="AF18" s="390"/>
      <c r="AG18" s="475"/>
      <c r="AH18" s="389">
        <v>53.4</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2627576</v>
      </c>
      <c r="BO18" s="420"/>
      <c r="BP18" s="420"/>
      <c r="BQ18" s="420"/>
      <c r="BR18" s="420"/>
      <c r="BS18" s="420"/>
      <c r="BT18" s="420"/>
      <c r="BU18" s="421"/>
      <c r="BV18" s="419">
        <v>2526534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156</v>
      </c>
      <c r="C19" s="470"/>
      <c r="D19" s="470"/>
      <c r="E19" s="471"/>
      <c r="F19" s="471"/>
      <c r="G19" s="471"/>
      <c r="H19" s="471"/>
      <c r="I19" s="471"/>
      <c r="J19" s="471"/>
      <c r="K19" s="471"/>
      <c r="L19" s="479">
        <v>134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3790828</v>
      </c>
      <c r="BO19" s="420"/>
      <c r="BP19" s="420"/>
      <c r="BQ19" s="420"/>
      <c r="BR19" s="420"/>
      <c r="BS19" s="420"/>
      <c r="BT19" s="420"/>
      <c r="BU19" s="421"/>
      <c r="BV19" s="419">
        <v>3847530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158</v>
      </c>
      <c r="C20" s="470"/>
      <c r="D20" s="470"/>
      <c r="E20" s="471"/>
      <c r="F20" s="471"/>
      <c r="G20" s="471"/>
      <c r="H20" s="471"/>
      <c r="I20" s="471"/>
      <c r="J20" s="471"/>
      <c r="K20" s="471"/>
      <c r="L20" s="479">
        <v>2507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3546589</v>
      </c>
      <c r="BO22" s="449"/>
      <c r="BP22" s="449"/>
      <c r="BQ22" s="449"/>
      <c r="BR22" s="449"/>
      <c r="BS22" s="449"/>
      <c r="BT22" s="449"/>
      <c r="BU22" s="450"/>
      <c r="BV22" s="448">
        <v>3663609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3201399</v>
      </c>
      <c r="BO23" s="420"/>
      <c r="BP23" s="420"/>
      <c r="BQ23" s="420"/>
      <c r="BR23" s="420"/>
      <c r="BS23" s="420"/>
      <c r="BT23" s="420"/>
      <c r="BU23" s="421"/>
      <c r="BV23" s="419">
        <v>3239681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168</v>
      </c>
      <c r="F24" s="376"/>
      <c r="G24" s="376"/>
      <c r="H24" s="376"/>
      <c r="I24" s="376"/>
      <c r="J24" s="376"/>
      <c r="K24" s="377"/>
      <c r="L24" s="372">
        <v>1</v>
      </c>
      <c r="M24" s="373"/>
      <c r="N24" s="373"/>
      <c r="O24" s="373"/>
      <c r="P24" s="374"/>
      <c r="Q24" s="372">
        <v>5500</v>
      </c>
      <c r="R24" s="373"/>
      <c r="S24" s="373"/>
      <c r="T24" s="373"/>
      <c r="U24" s="373"/>
      <c r="V24" s="374"/>
      <c r="W24" s="462"/>
      <c r="X24" s="399"/>
      <c r="Y24" s="400"/>
      <c r="Z24" s="375" t="s">
        <v>169</v>
      </c>
      <c r="AA24" s="376"/>
      <c r="AB24" s="376"/>
      <c r="AC24" s="376"/>
      <c r="AD24" s="376"/>
      <c r="AE24" s="376"/>
      <c r="AF24" s="376"/>
      <c r="AG24" s="377"/>
      <c r="AH24" s="372">
        <v>79</v>
      </c>
      <c r="AI24" s="373"/>
      <c r="AJ24" s="373"/>
      <c r="AK24" s="373"/>
      <c r="AL24" s="374"/>
      <c r="AM24" s="372">
        <v>238343</v>
      </c>
      <c r="AN24" s="373"/>
      <c r="AO24" s="373"/>
      <c r="AP24" s="373"/>
      <c r="AQ24" s="373"/>
      <c r="AR24" s="374"/>
      <c r="AS24" s="372">
        <v>3017</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1351099</v>
      </c>
      <c r="BO24" s="420"/>
      <c r="BP24" s="420"/>
      <c r="BQ24" s="420"/>
      <c r="BR24" s="420"/>
      <c r="BS24" s="420"/>
      <c r="BT24" s="420"/>
      <c r="BU24" s="421"/>
      <c r="BV24" s="419">
        <v>1300874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171</v>
      </c>
      <c r="F25" s="376"/>
      <c r="G25" s="376"/>
      <c r="H25" s="376"/>
      <c r="I25" s="376"/>
      <c r="J25" s="376"/>
      <c r="K25" s="377"/>
      <c r="L25" s="372">
        <v>1</v>
      </c>
      <c r="M25" s="373"/>
      <c r="N25" s="373"/>
      <c r="O25" s="373"/>
      <c r="P25" s="374"/>
      <c r="Q25" s="372">
        <v>5000</v>
      </c>
      <c r="R25" s="373"/>
      <c r="S25" s="373"/>
      <c r="T25" s="373"/>
      <c r="U25" s="373"/>
      <c r="V25" s="374"/>
      <c r="W25" s="462"/>
      <c r="X25" s="399"/>
      <c r="Y25" s="400"/>
      <c r="Z25" s="375" t="s">
        <v>172</v>
      </c>
      <c r="AA25" s="376"/>
      <c r="AB25" s="376"/>
      <c r="AC25" s="376"/>
      <c r="AD25" s="376"/>
      <c r="AE25" s="376"/>
      <c r="AF25" s="376"/>
      <c r="AG25" s="377"/>
      <c r="AH25" s="372" t="s">
        <v>127</v>
      </c>
      <c r="AI25" s="373"/>
      <c r="AJ25" s="373"/>
      <c r="AK25" s="373"/>
      <c r="AL25" s="374"/>
      <c r="AM25" s="372" t="s">
        <v>127</v>
      </c>
      <c r="AN25" s="373"/>
      <c r="AO25" s="373"/>
      <c r="AP25" s="373"/>
      <c r="AQ25" s="373"/>
      <c r="AR25" s="374"/>
      <c r="AS25" s="372" t="s">
        <v>127</v>
      </c>
      <c r="AT25" s="373"/>
      <c r="AU25" s="373"/>
      <c r="AV25" s="373"/>
      <c r="AW25" s="373"/>
      <c r="AX25" s="432"/>
      <c r="AY25" s="445" t="s">
        <v>173</v>
      </c>
      <c r="AZ25" s="446"/>
      <c r="BA25" s="446"/>
      <c r="BB25" s="446"/>
      <c r="BC25" s="446"/>
      <c r="BD25" s="446"/>
      <c r="BE25" s="446"/>
      <c r="BF25" s="446"/>
      <c r="BG25" s="446"/>
      <c r="BH25" s="446"/>
      <c r="BI25" s="446"/>
      <c r="BJ25" s="446"/>
      <c r="BK25" s="446"/>
      <c r="BL25" s="446"/>
      <c r="BM25" s="447"/>
      <c r="BN25" s="448">
        <v>29421</v>
      </c>
      <c r="BO25" s="449"/>
      <c r="BP25" s="449"/>
      <c r="BQ25" s="449"/>
      <c r="BR25" s="449"/>
      <c r="BS25" s="449"/>
      <c r="BT25" s="449"/>
      <c r="BU25" s="450"/>
      <c r="BV25" s="448">
        <v>30455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174</v>
      </c>
      <c r="F26" s="376"/>
      <c r="G26" s="376"/>
      <c r="H26" s="376"/>
      <c r="I26" s="376"/>
      <c r="J26" s="376"/>
      <c r="K26" s="377"/>
      <c r="L26" s="372">
        <v>1</v>
      </c>
      <c r="M26" s="373"/>
      <c r="N26" s="373"/>
      <c r="O26" s="373"/>
      <c r="P26" s="374"/>
      <c r="Q26" s="372">
        <v>4400</v>
      </c>
      <c r="R26" s="373"/>
      <c r="S26" s="373"/>
      <c r="T26" s="373"/>
      <c r="U26" s="373"/>
      <c r="V26" s="374"/>
      <c r="W26" s="462"/>
      <c r="X26" s="399"/>
      <c r="Y26" s="400"/>
      <c r="Z26" s="375" t="s">
        <v>175</v>
      </c>
      <c r="AA26" s="430"/>
      <c r="AB26" s="430"/>
      <c r="AC26" s="430"/>
      <c r="AD26" s="430"/>
      <c r="AE26" s="430"/>
      <c r="AF26" s="430"/>
      <c r="AG26" s="431"/>
      <c r="AH26" s="372">
        <v>1</v>
      </c>
      <c r="AI26" s="373"/>
      <c r="AJ26" s="373"/>
      <c r="AK26" s="373"/>
      <c r="AL26" s="374"/>
      <c r="AM26" s="372" t="s">
        <v>176</v>
      </c>
      <c r="AN26" s="373"/>
      <c r="AO26" s="373"/>
      <c r="AP26" s="373"/>
      <c r="AQ26" s="373"/>
      <c r="AR26" s="374"/>
      <c r="AS26" s="372" t="s">
        <v>177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136</v>
      </c>
      <c r="BO26" s="420"/>
      <c r="BP26" s="420"/>
      <c r="BQ26" s="420"/>
      <c r="BR26" s="420"/>
      <c r="BS26" s="420"/>
      <c r="BT26" s="420"/>
      <c r="BU26" s="421"/>
      <c r="BV26" s="419" t="s">
        <v>136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2050</v>
      </c>
      <c r="R27" s="373"/>
      <c r="S27" s="373"/>
      <c r="T27" s="373"/>
      <c r="U27" s="373"/>
      <c r="V27" s="374"/>
      <c r="W27" s="462"/>
      <c r="X27" s="399"/>
      <c r="Y27" s="400"/>
      <c r="Z27" s="375" t="s">
        <v>180</v>
      </c>
      <c r="AA27" s="376"/>
      <c r="AB27" s="376"/>
      <c r="AC27" s="376"/>
      <c r="AD27" s="376"/>
      <c r="AE27" s="376"/>
      <c r="AF27" s="376"/>
      <c r="AG27" s="377"/>
      <c r="AH27" s="372" t="s">
        <v>136</v>
      </c>
      <c r="AI27" s="373"/>
      <c r="AJ27" s="373"/>
      <c r="AK27" s="373"/>
      <c r="AL27" s="374"/>
      <c r="AM27" s="372" t="s">
        <v>127</v>
      </c>
      <c r="AN27" s="373"/>
      <c r="AO27" s="373"/>
      <c r="AP27" s="373"/>
      <c r="AQ27" s="373"/>
      <c r="AR27" s="374"/>
      <c r="AS27" s="372" t="s">
        <v>127</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128</v>
      </c>
      <c r="BO27" s="454"/>
      <c r="BP27" s="454"/>
      <c r="BQ27" s="454"/>
      <c r="BR27" s="454"/>
      <c r="BS27" s="454"/>
      <c r="BT27" s="454"/>
      <c r="BU27" s="455"/>
      <c r="BV27" s="453" t="s">
        <v>127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1680</v>
      </c>
      <c r="R28" s="373"/>
      <c r="S28" s="373"/>
      <c r="T28" s="373"/>
      <c r="U28" s="373"/>
      <c r="V28" s="374"/>
      <c r="W28" s="462"/>
      <c r="X28" s="399"/>
      <c r="Y28" s="400"/>
      <c r="Z28" s="375" t="s">
        <v>183</v>
      </c>
      <c r="AA28" s="376"/>
      <c r="AB28" s="376"/>
      <c r="AC28" s="376"/>
      <c r="AD28" s="376"/>
      <c r="AE28" s="376"/>
      <c r="AF28" s="376"/>
      <c r="AG28" s="377"/>
      <c r="AH28" s="372" t="s">
        <v>127</v>
      </c>
      <c r="AI28" s="373"/>
      <c r="AJ28" s="373"/>
      <c r="AK28" s="373"/>
      <c r="AL28" s="374"/>
      <c r="AM28" s="372" t="s">
        <v>136</v>
      </c>
      <c r="AN28" s="373"/>
      <c r="AO28" s="373"/>
      <c r="AP28" s="373"/>
      <c r="AQ28" s="373"/>
      <c r="AR28" s="374"/>
      <c r="AS28" s="372" t="s">
        <v>127</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528108</v>
      </c>
      <c r="BO28" s="449"/>
      <c r="BP28" s="449"/>
      <c r="BQ28" s="449"/>
      <c r="BR28" s="449"/>
      <c r="BS28" s="449"/>
      <c r="BT28" s="449"/>
      <c r="BU28" s="450"/>
      <c r="BV28" s="448">
        <v>418024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6</v>
      </c>
      <c r="M29" s="373"/>
      <c r="N29" s="373"/>
      <c r="O29" s="373"/>
      <c r="P29" s="374"/>
      <c r="Q29" s="372">
        <v>1600</v>
      </c>
      <c r="R29" s="373"/>
      <c r="S29" s="373"/>
      <c r="T29" s="373"/>
      <c r="U29" s="373"/>
      <c r="V29" s="374"/>
      <c r="W29" s="463"/>
      <c r="X29" s="464"/>
      <c r="Y29" s="465"/>
      <c r="Z29" s="375" t="s">
        <v>186</v>
      </c>
      <c r="AA29" s="376"/>
      <c r="AB29" s="376"/>
      <c r="AC29" s="376"/>
      <c r="AD29" s="376"/>
      <c r="AE29" s="376"/>
      <c r="AF29" s="376"/>
      <c r="AG29" s="377"/>
      <c r="AH29" s="372">
        <v>79</v>
      </c>
      <c r="AI29" s="373"/>
      <c r="AJ29" s="373"/>
      <c r="AK29" s="373"/>
      <c r="AL29" s="374"/>
      <c r="AM29" s="372">
        <v>238343</v>
      </c>
      <c r="AN29" s="373"/>
      <c r="AO29" s="373"/>
      <c r="AP29" s="373"/>
      <c r="AQ29" s="373"/>
      <c r="AR29" s="374"/>
      <c r="AS29" s="372">
        <v>3017</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448575</v>
      </c>
      <c r="BO29" s="420"/>
      <c r="BP29" s="420"/>
      <c r="BQ29" s="420"/>
      <c r="BR29" s="420"/>
      <c r="BS29" s="420"/>
      <c r="BT29" s="420"/>
      <c r="BU29" s="421"/>
      <c r="BV29" s="419">
        <v>398495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91.4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548682</v>
      </c>
      <c r="BO30" s="454"/>
      <c r="BP30" s="454"/>
      <c r="BQ30" s="454"/>
      <c r="BR30" s="454"/>
      <c r="BS30" s="454"/>
      <c r="BT30" s="454"/>
      <c r="BU30" s="455"/>
      <c r="BV30" s="453">
        <v>593643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197</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195</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後期高齢者医療特別会計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今須農業集落排水事業特別会計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大垣衛生施設組合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南濃衛生施設利用事務組合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国民健康保険特別会計（直診勘定）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岐阜県市町村会館組合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岐阜県市町村職員退職手当組合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介護サービス事業特別会計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不破消防組合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西南濃粗大廃棄物処理組合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岐阜県後期高齢者医療広域連合（一般会計）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岐阜県後期高齢者医療広域連合（特別会計）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r42FMOshy1ntXevp4HWEh/RQint7bxA2o9XDbHxyRn1UyNH0emXDMpAk1VJJjC7wxaybfqQSQJEw6t8Z/z5GQ==" saltValue="bzs0sZ4Gd1w1rYGa4t+5I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9" t="s">
        <v>571</v>
      </c>
      <c r="D34" s="1159"/>
      <c r="E34" s="1160"/>
      <c r="F34" s="32">
        <v>8.4499999999999993</v>
      </c>
      <c r="G34" s="33">
        <v>7.88</v>
      </c>
      <c r="H34" s="33">
        <v>8.4700000000000006</v>
      </c>
      <c r="I34" s="33">
        <v>12.44</v>
      </c>
      <c r="J34" s="34">
        <v>13.05</v>
      </c>
      <c r="K34" s="22"/>
      <c r="L34" s="22"/>
      <c r="M34" s="22"/>
      <c r="N34" s="22"/>
      <c r="O34" s="22"/>
      <c r="P34" s="22"/>
    </row>
    <row r="35" spans="1:16" ht="39" customHeight="1" x14ac:dyDescent="0.15">
      <c r="A35" s="22"/>
      <c r="B35" s="35"/>
      <c r="C35" s="1153" t="s">
        <v>572</v>
      </c>
      <c r="D35" s="1154"/>
      <c r="E35" s="1155"/>
      <c r="F35" s="36">
        <v>10.69</v>
      </c>
      <c r="G35" s="37">
        <v>11.72</v>
      </c>
      <c r="H35" s="37">
        <v>10.57</v>
      </c>
      <c r="I35" s="37">
        <v>9.75</v>
      </c>
      <c r="J35" s="38">
        <v>10.119999999999999</v>
      </c>
      <c r="K35" s="22"/>
      <c r="L35" s="22"/>
      <c r="M35" s="22"/>
      <c r="N35" s="22"/>
      <c r="O35" s="22"/>
      <c r="P35" s="22"/>
    </row>
    <row r="36" spans="1:16" ht="39" customHeight="1" x14ac:dyDescent="0.15">
      <c r="A36" s="22"/>
      <c r="B36" s="35"/>
      <c r="C36" s="1153" t="s">
        <v>573</v>
      </c>
      <c r="D36" s="1154"/>
      <c r="E36" s="1155"/>
      <c r="F36" s="36">
        <v>3.63</v>
      </c>
      <c r="G36" s="37">
        <v>2.48</v>
      </c>
      <c r="H36" s="37">
        <v>3.52</v>
      </c>
      <c r="I36" s="37">
        <v>5.32</v>
      </c>
      <c r="J36" s="38">
        <v>6.05</v>
      </c>
      <c r="K36" s="22"/>
      <c r="L36" s="22"/>
      <c r="M36" s="22"/>
      <c r="N36" s="22"/>
      <c r="O36" s="22"/>
      <c r="P36" s="22"/>
    </row>
    <row r="37" spans="1:16" ht="39" customHeight="1" x14ac:dyDescent="0.15">
      <c r="A37" s="22"/>
      <c r="B37" s="35"/>
      <c r="C37" s="1153" t="s">
        <v>574</v>
      </c>
      <c r="D37" s="1154"/>
      <c r="E37" s="1155"/>
      <c r="F37" s="36">
        <v>2.41</v>
      </c>
      <c r="G37" s="37">
        <v>1.54</v>
      </c>
      <c r="H37" s="37">
        <v>1.8</v>
      </c>
      <c r="I37" s="37">
        <v>1.89</v>
      </c>
      <c r="J37" s="38">
        <v>2.29</v>
      </c>
      <c r="K37" s="22"/>
      <c r="L37" s="22"/>
      <c r="M37" s="22"/>
      <c r="N37" s="22"/>
      <c r="O37" s="22"/>
      <c r="P37" s="22"/>
    </row>
    <row r="38" spans="1:16" ht="39" customHeight="1" x14ac:dyDescent="0.15">
      <c r="A38" s="22"/>
      <c r="B38" s="35"/>
      <c r="C38" s="1153" t="s">
        <v>575</v>
      </c>
      <c r="D38" s="1154"/>
      <c r="E38" s="1155"/>
      <c r="F38" s="36">
        <v>0.75</v>
      </c>
      <c r="G38" s="37">
        <v>0.73</v>
      </c>
      <c r="H38" s="37">
        <v>0.4</v>
      </c>
      <c r="I38" s="37">
        <v>0.36</v>
      </c>
      <c r="J38" s="38">
        <v>0.7</v>
      </c>
      <c r="K38" s="22"/>
      <c r="L38" s="22"/>
      <c r="M38" s="22"/>
      <c r="N38" s="22"/>
      <c r="O38" s="22"/>
      <c r="P38" s="22"/>
    </row>
    <row r="39" spans="1:16" ht="39" customHeight="1" x14ac:dyDescent="0.15">
      <c r="A39" s="22"/>
      <c r="B39" s="35"/>
      <c r="C39" s="1153" t="s">
        <v>576</v>
      </c>
      <c r="D39" s="1154"/>
      <c r="E39" s="1155"/>
      <c r="F39" s="36">
        <v>1.58</v>
      </c>
      <c r="G39" s="37">
        <v>1.25</v>
      </c>
      <c r="H39" s="37">
        <v>0.14000000000000001</v>
      </c>
      <c r="I39" s="37">
        <v>0.6</v>
      </c>
      <c r="J39" s="38">
        <v>0.68</v>
      </c>
      <c r="K39" s="22"/>
      <c r="L39" s="22"/>
      <c r="M39" s="22"/>
      <c r="N39" s="22"/>
      <c r="O39" s="22"/>
      <c r="P39" s="22"/>
    </row>
    <row r="40" spans="1:16" ht="39" customHeight="1" x14ac:dyDescent="0.15">
      <c r="A40" s="22"/>
      <c r="B40" s="35"/>
      <c r="C40" s="1153" t="s">
        <v>577</v>
      </c>
      <c r="D40" s="1154"/>
      <c r="E40" s="1155"/>
      <c r="F40" s="36">
        <v>0.05</v>
      </c>
      <c r="G40" s="37">
        <v>0.15</v>
      </c>
      <c r="H40" s="37">
        <v>0.16</v>
      </c>
      <c r="I40" s="37">
        <v>0.16</v>
      </c>
      <c r="J40" s="38">
        <v>0.2</v>
      </c>
      <c r="K40" s="22"/>
      <c r="L40" s="22"/>
      <c r="M40" s="22"/>
      <c r="N40" s="22"/>
      <c r="O40" s="22"/>
      <c r="P40" s="22"/>
    </row>
    <row r="41" spans="1:16" ht="39" customHeight="1" x14ac:dyDescent="0.15">
      <c r="A41" s="22"/>
      <c r="B41" s="35"/>
      <c r="C41" s="1153" t="s">
        <v>578</v>
      </c>
      <c r="D41" s="1154"/>
      <c r="E41" s="1155"/>
      <c r="F41" s="36">
        <v>0.13</v>
      </c>
      <c r="G41" s="37">
        <v>0.1</v>
      </c>
      <c r="H41" s="37">
        <v>0.1</v>
      </c>
      <c r="I41" s="37">
        <v>0.02</v>
      </c>
      <c r="J41" s="38">
        <v>0.11</v>
      </c>
      <c r="K41" s="22"/>
      <c r="L41" s="22"/>
      <c r="M41" s="22"/>
      <c r="N41" s="22"/>
      <c r="O41" s="22"/>
      <c r="P41" s="22"/>
    </row>
    <row r="42" spans="1:16" ht="39" customHeight="1" x14ac:dyDescent="0.15">
      <c r="A42" s="22"/>
      <c r="B42" s="39"/>
      <c r="C42" s="1153" t="s">
        <v>579</v>
      </c>
      <c r="D42" s="1154"/>
      <c r="E42" s="1155"/>
      <c r="F42" s="36" t="s">
        <v>523</v>
      </c>
      <c r="G42" s="37" t="s">
        <v>523</v>
      </c>
      <c r="H42" s="37" t="s">
        <v>523</v>
      </c>
      <c r="I42" s="37" t="s">
        <v>523</v>
      </c>
      <c r="J42" s="38" t="s">
        <v>523</v>
      </c>
      <c r="K42" s="22"/>
      <c r="L42" s="22"/>
      <c r="M42" s="22"/>
      <c r="N42" s="22"/>
      <c r="O42" s="22"/>
      <c r="P42" s="22"/>
    </row>
    <row r="43" spans="1:16" ht="39" customHeight="1" thickBot="1" x14ac:dyDescent="0.2">
      <c r="A43" s="22"/>
      <c r="B43" s="40"/>
      <c r="C43" s="1156" t="s">
        <v>580</v>
      </c>
      <c r="D43" s="1157"/>
      <c r="E43" s="1158"/>
      <c r="F43" s="41">
        <v>0.02</v>
      </c>
      <c r="G43" s="42">
        <v>0.01</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HtHSWfoGpHApSwPj4BH+E1E87YcqzHqrpcX1eQyLAg8gx/NHO9HGGRPCliUgw05+ze5g9wJRhIUZ82x5bJ6Xg==" saltValue="4QuOIVRKUnu5vK752QCA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357</v>
      </c>
      <c r="L45" s="60">
        <v>345</v>
      </c>
      <c r="M45" s="60">
        <v>352</v>
      </c>
      <c r="N45" s="60">
        <v>367</v>
      </c>
      <c r="O45" s="61">
        <v>381</v>
      </c>
      <c r="P45" s="48"/>
      <c r="Q45" s="48"/>
      <c r="R45" s="48"/>
      <c r="S45" s="48"/>
      <c r="T45" s="48"/>
      <c r="U45" s="48"/>
    </row>
    <row r="46" spans="1:21" ht="30.75" customHeight="1" x14ac:dyDescent="0.15">
      <c r="A46" s="48"/>
      <c r="B46" s="1186"/>
      <c r="C46" s="1187"/>
      <c r="D46" s="62"/>
      <c r="E46" s="1163" t="s">
        <v>13</v>
      </c>
      <c r="F46" s="1163"/>
      <c r="G46" s="1163"/>
      <c r="H46" s="1163"/>
      <c r="I46" s="1163"/>
      <c r="J46" s="1164"/>
      <c r="K46" s="63" t="s">
        <v>523</v>
      </c>
      <c r="L46" s="64" t="s">
        <v>523</v>
      </c>
      <c r="M46" s="64" t="s">
        <v>523</v>
      </c>
      <c r="N46" s="64" t="s">
        <v>523</v>
      </c>
      <c r="O46" s="65" t="s">
        <v>523</v>
      </c>
      <c r="P46" s="48"/>
      <c r="Q46" s="48"/>
      <c r="R46" s="48"/>
      <c r="S46" s="48"/>
      <c r="T46" s="48"/>
      <c r="U46" s="48"/>
    </row>
    <row r="47" spans="1:21" ht="30.75" customHeight="1" x14ac:dyDescent="0.15">
      <c r="A47" s="48"/>
      <c r="B47" s="1186"/>
      <c r="C47" s="1187"/>
      <c r="D47" s="62"/>
      <c r="E47" s="1163" t="s">
        <v>14</v>
      </c>
      <c r="F47" s="1163"/>
      <c r="G47" s="1163"/>
      <c r="H47" s="1163"/>
      <c r="I47" s="1163"/>
      <c r="J47" s="1164"/>
      <c r="K47" s="63" t="s">
        <v>523</v>
      </c>
      <c r="L47" s="64" t="s">
        <v>523</v>
      </c>
      <c r="M47" s="64" t="s">
        <v>523</v>
      </c>
      <c r="N47" s="64" t="s">
        <v>523</v>
      </c>
      <c r="O47" s="65" t="s">
        <v>523</v>
      </c>
      <c r="P47" s="48"/>
      <c r="Q47" s="48"/>
      <c r="R47" s="48"/>
      <c r="S47" s="48"/>
      <c r="T47" s="48"/>
      <c r="U47" s="48"/>
    </row>
    <row r="48" spans="1:21" ht="30.75" customHeight="1" x14ac:dyDescent="0.15">
      <c r="A48" s="48"/>
      <c r="B48" s="1186"/>
      <c r="C48" s="1187"/>
      <c r="D48" s="62"/>
      <c r="E48" s="1163" t="s">
        <v>15</v>
      </c>
      <c r="F48" s="1163"/>
      <c r="G48" s="1163"/>
      <c r="H48" s="1163"/>
      <c r="I48" s="1163"/>
      <c r="J48" s="1164"/>
      <c r="K48" s="63">
        <v>285</v>
      </c>
      <c r="L48" s="64">
        <v>276</v>
      </c>
      <c r="M48" s="64">
        <v>265</v>
      </c>
      <c r="N48" s="64">
        <v>273</v>
      </c>
      <c r="O48" s="65">
        <v>277</v>
      </c>
      <c r="P48" s="48"/>
      <c r="Q48" s="48"/>
      <c r="R48" s="48"/>
      <c r="S48" s="48"/>
      <c r="T48" s="48"/>
      <c r="U48" s="48"/>
    </row>
    <row r="49" spans="1:21" ht="30.75" customHeight="1" x14ac:dyDescent="0.15">
      <c r="A49" s="48"/>
      <c r="B49" s="1186"/>
      <c r="C49" s="1187"/>
      <c r="D49" s="62"/>
      <c r="E49" s="1163" t="s">
        <v>16</v>
      </c>
      <c r="F49" s="1163"/>
      <c r="G49" s="1163"/>
      <c r="H49" s="1163"/>
      <c r="I49" s="1163"/>
      <c r="J49" s="1164"/>
      <c r="K49" s="63">
        <v>49</v>
      </c>
      <c r="L49" s="64">
        <v>51</v>
      </c>
      <c r="M49" s="64">
        <v>49</v>
      </c>
      <c r="N49" s="64">
        <v>44</v>
      </c>
      <c r="O49" s="65">
        <v>40</v>
      </c>
      <c r="P49" s="48"/>
      <c r="Q49" s="48"/>
      <c r="R49" s="48"/>
      <c r="S49" s="48"/>
      <c r="T49" s="48"/>
      <c r="U49" s="48"/>
    </row>
    <row r="50" spans="1:21" ht="30.75" customHeight="1" x14ac:dyDescent="0.15">
      <c r="A50" s="48"/>
      <c r="B50" s="1186"/>
      <c r="C50" s="1187"/>
      <c r="D50" s="62"/>
      <c r="E50" s="1163" t="s">
        <v>17</v>
      </c>
      <c r="F50" s="1163"/>
      <c r="G50" s="1163"/>
      <c r="H50" s="1163"/>
      <c r="I50" s="1163"/>
      <c r="J50" s="1164"/>
      <c r="K50" s="63" t="s">
        <v>523</v>
      </c>
      <c r="L50" s="64" t="s">
        <v>523</v>
      </c>
      <c r="M50" s="64" t="s">
        <v>523</v>
      </c>
      <c r="N50" s="64" t="s">
        <v>523</v>
      </c>
      <c r="O50" s="65" t="s">
        <v>523</v>
      </c>
      <c r="P50" s="48"/>
      <c r="Q50" s="48"/>
      <c r="R50" s="48"/>
      <c r="S50" s="48"/>
      <c r="T50" s="48"/>
      <c r="U50" s="48"/>
    </row>
    <row r="51" spans="1:21" ht="30.75" customHeight="1" x14ac:dyDescent="0.15">
      <c r="A51" s="48"/>
      <c r="B51" s="1188"/>
      <c r="C51" s="1189"/>
      <c r="D51" s="66"/>
      <c r="E51" s="1163" t="s">
        <v>18</v>
      </c>
      <c r="F51" s="1163"/>
      <c r="G51" s="1163"/>
      <c r="H51" s="1163"/>
      <c r="I51" s="1163"/>
      <c r="J51" s="1164"/>
      <c r="K51" s="63" t="s">
        <v>523</v>
      </c>
      <c r="L51" s="64" t="s">
        <v>523</v>
      </c>
      <c r="M51" s="64" t="s">
        <v>523</v>
      </c>
      <c r="N51" s="64" t="s">
        <v>523</v>
      </c>
      <c r="O51" s="65" t="s">
        <v>523</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413</v>
      </c>
      <c r="L52" s="64">
        <v>412</v>
      </c>
      <c r="M52" s="64">
        <v>410</v>
      </c>
      <c r="N52" s="64">
        <v>413</v>
      </c>
      <c r="O52" s="65">
        <v>398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278</v>
      </c>
      <c r="L53" s="69">
        <v>260</v>
      </c>
      <c r="M53" s="69">
        <v>256</v>
      </c>
      <c r="N53" s="69">
        <v>271</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600</v>
      </c>
      <c r="L58" s="84" t="s">
        <v>600</v>
      </c>
      <c r="M58" s="84" t="s">
        <v>600</v>
      </c>
      <c r="N58" s="84" t="s">
        <v>600</v>
      </c>
      <c r="O58" s="85" t="s">
        <v>600</v>
      </c>
    </row>
    <row r="59" spans="1:21" ht="31.5" customHeight="1" x14ac:dyDescent="0.15">
      <c r="B59" s="1171"/>
      <c r="C59" s="1172"/>
      <c r="D59" s="1178" t="s">
        <v>28</v>
      </c>
      <c r="E59" s="1179"/>
      <c r="F59" s="1179"/>
      <c r="G59" s="1179"/>
      <c r="H59" s="1179"/>
      <c r="I59" s="1179"/>
      <c r="J59" s="1180"/>
      <c r="K59" s="86" t="s">
        <v>600</v>
      </c>
      <c r="L59" s="87" t="s">
        <v>600</v>
      </c>
      <c r="M59" s="87" t="s">
        <v>600</v>
      </c>
      <c r="N59" s="87" t="s">
        <v>600</v>
      </c>
      <c r="O59" s="88" t="s">
        <v>600</v>
      </c>
    </row>
    <row r="60" spans="1:21" ht="31.5" customHeight="1" thickBot="1" x14ac:dyDescent="0.2">
      <c r="B60" s="1173"/>
      <c r="C60" s="1174"/>
      <c r="D60" s="1181" t="s">
        <v>29</v>
      </c>
      <c r="E60" s="1182"/>
      <c r="F60" s="1182"/>
      <c r="G60" s="1182"/>
      <c r="H60" s="1182"/>
      <c r="I60" s="1182"/>
      <c r="J60" s="1183"/>
      <c r="K60" s="89" t="s">
        <v>600</v>
      </c>
      <c r="L60" s="90" t="s">
        <v>600</v>
      </c>
      <c r="M60" s="90" t="s">
        <v>600</v>
      </c>
      <c r="N60" s="90" t="s">
        <v>600</v>
      </c>
      <c r="O60" s="91" t="s">
        <v>600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h9GaYTGFX8eMGMcRsw572sIrT/DIke1JT+llSH38eD6fvJqvVn1UB4xhelriFPZ6Is//d8d7pCRyjILBi4keA==" saltValue="+ZV0NTaAlfBorQFzU6+d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204" t="s">
        <v>32</v>
      </c>
      <c r="C41" s="1205"/>
      <c r="D41" s="105"/>
      <c r="E41" s="1206" t="s">
        <v>33</v>
      </c>
      <c r="F41" s="1206"/>
      <c r="G41" s="1206"/>
      <c r="H41" s="1207"/>
      <c r="I41" s="355">
        <v>3965</v>
      </c>
      <c r="J41" s="356">
        <v>3934</v>
      </c>
      <c r="K41" s="356">
        <v>3771</v>
      </c>
      <c r="L41" s="356">
        <v>3664</v>
      </c>
      <c r="M41" s="357">
        <v>3547</v>
      </c>
    </row>
    <row r="42" spans="2:13" ht="27.75" customHeight="1" x14ac:dyDescent="0.15">
      <c r="B42" s="1194"/>
      <c r="C42" s="1195"/>
      <c r="D42" s="106"/>
      <c r="E42" s="1198" t="s">
        <v>34</v>
      </c>
      <c r="F42" s="1198"/>
      <c r="G42" s="1198"/>
      <c r="H42" s="1199"/>
      <c r="I42" s="358" t="s">
        <v>523</v>
      </c>
      <c r="J42" s="359" t="s">
        <v>523</v>
      </c>
      <c r="K42" s="359" t="s">
        <v>523</v>
      </c>
      <c r="L42" s="359" t="s">
        <v>523</v>
      </c>
      <c r="M42" s="360" t="s">
        <v>523</v>
      </c>
    </row>
    <row r="43" spans="2:13" ht="27.75" customHeight="1" x14ac:dyDescent="0.15">
      <c r="B43" s="1194"/>
      <c r="C43" s="1195"/>
      <c r="D43" s="106"/>
      <c r="E43" s="1198" t="s">
        <v>35</v>
      </c>
      <c r="F43" s="1198"/>
      <c r="G43" s="1198"/>
      <c r="H43" s="1199"/>
      <c r="I43" s="358">
        <v>2784</v>
      </c>
      <c r="J43" s="359">
        <v>2647</v>
      </c>
      <c r="K43" s="359">
        <v>2750</v>
      </c>
      <c r="L43" s="359">
        <v>2545</v>
      </c>
      <c r="M43" s="360">
        <v>2314</v>
      </c>
    </row>
    <row r="44" spans="2:13" ht="27.75" customHeight="1" x14ac:dyDescent="0.15">
      <c r="B44" s="1194"/>
      <c r="C44" s="1195"/>
      <c r="D44" s="106"/>
      <c r="E44" s="1198" t="s">
        <v>36</v>
      </c>
      <c r="F44" s="1198"/>
      <c r="G44" s="1198"/>
      <c r="H44" s="1199"/>
      <c r="I44" s="358">
        <v>249</v>
      </c>
      <c r="J44" s="359">
        <v>194</v>
      </c>
      <c r="K44" s="359">
        <v>138</v>
      </c>
      <c r="L44" s="359">
        <v>133</v>
      </c>
      <c r="M44" s="360">
        <v>117</v>
      </c>
    </row>
    <row r="45" spans="2:13" ht="27.75" customHeight="1" x14ac:dyDescent="0.15">
      <c r="B45" s="1194"/>
      <c r="C45" s="1195"/>
      <c r="D45" s="106"/>
      <c r="E45" s="1198" t="s">
        <v>37</v>
      </c>
      <c r="F45" s="1198"/>
      <c r="G45" s="1198"/>
      <c r="H45" s="1199"/>
      <c r="I45" s="358" t="s">
        <v>523</v>
      </c>
      <c r="J45" s="359" t="s">
        <v>523</v>
      </c>
      <c r="K45" s="359" t="s">
        <v>523</v>
      </c>
      <c r="L45" s="359" t="s">
        <v>523</v>
      </c>
      <c r="M45" s="360" t="s">
        <v>523</v>
      </c>
    </row>
    <row r="46" spans="2:13" ht="27.75" customHeight="1" x14ac:dyDescent="0.15">
      <c r="B46" s="1194"/>
      <c r="C46" s="1195"/>
      <c r="D46" s="107"/>
      <c r="E46" s="1198" t="s">
        <v>38</v>
      </c>
      <c r="F46" s="1198"/>
      <c r="G46" s="1198"/>
      <c r="H46" s="1199"/>
      <c r="I46" s="358" t="s">
        <v>523</v>
      </c>
      <c r="J46" s="359" t="s">
        <v>523</v>
      </c>
      <c r="K46" s="359" t="s">
        <v>523</v>
      </c>
      <c r="L46" s="359" t="s">
        <v>523</v>
      </c>
      <c r="M46" s="360" t="s">
        <v>523</v>
      </c>
    </row>
    <row r="47" spans="2:13" ht="27.75" customHeight="1" x14ac:dyDescent="0.15">
      <c r="B47" s="1194"/>
      <c r="C47" s="1195"/>
      <c r="D47" s="108"/>
      <c r="E47" s="1208" t="s">
        <v>39</v>
      </c>
      <c r="F47" s="1209"/>
      <c r="G47" s="1209"/>
      <c r="H47" s="1210"/>
      <c r="I47" s="358" t="s">
        <v>523</v>
      </c>
      <c r="J47" s="359" t="s">
        <v>523</v>
      </c>
      <c r="K47" s="359" t="s">
        <v>523</v>
      </c>
      <c r="L47" s="359" t="s">
        <v>523</v>
      </c>
      <c r="M47" s="360" t="s">
        <v>523</v>
      </c>
    </row>
    <row r="48" spans="2:13" ht="27.75" customHeight="1" x14ac:dyDescent="0.15">
      <c r="B48" s="1194"/>
      <c r="C48" s="1195"/>
      <c r="D48" s="106"/>
      <c r="E48" s="1198" t="s">
        <v>40</v>
      </c>
      <c r="F48" s="1198"/>
      <c r="G48" s="1198"/>
      <c r="H48" s="1199"/>
      <c r="I48" s="358" t="s">
        <v>523</v>
      </c>
      <c r="J48" s="359" t="s">
        <v>523</v>
      </c>
      <c r="K48" s="359" t="s">
        <v>523</v>
      </c>
      <c r="L48" s="359" t="s">
        <v>523</v>
      </c>
      <c r="M48" s="360" t="s">
        <v>523</v>
      </c>
    </row>
    <row r="49" spans="2:13" ht="27.75" customHeight="1" x14ac:dyDescent="0.15">
      <c r="B49" s="1196"/>
      <c r="C49" s="1197"/>
      <c r="D49" s="106"/>
      <c r="E49" s="1198" t="s">
        <v>41</v>
      </c>
      <c r="F49" s="1198"/>
      <c r="G49" s="1198"/>
      <c r="H49" s="1199"/>
      <c r="I49" s="358" t="s">
        <v>523</v>
      </c>
      <c r="J49" s="359" t="s">
        <v>523</v>
      </c>
      <c r="K49" s="359" t="s">
        <v>523</v>
      </c>
      <c r="L49" s="359" t="s">
        <v>523</v>
      </c>
      <c r="M49" s="360" t="s">
        <v>523</v>
      </c>
    </row>
    <row r="50" spans="2:13" ht="27.75" customHeight="1" x14ac:dyDescent="0.15">
      <c r="B50" s="1192" t="s">
        <v>42</v>
      </c>
      <c r="C50" s="1193"/>
      <c r="D50" s="109"/>
      <c r="E50" s="1198" t="s">
        <v>43</v>
      </c>
      <c r="F50" s="1198"/>
      <c r="G50" s="1198"/>
      <c r="H50" s="1199"/>
      <c r="I50" s="358">
        <v>1585</v>
      </c>
      <c r="J50" s="359">
        <v>1405</v>
      </c>
      <c r="K50" s="359">
        <v>1326</v>
      </c>
      <c r="L50" s="359">
        <v>1593</v>
      </c>
      <c r="M50" s="360">
        <v>1616</v>
      </c>
    </row>
    <row r="51" spans="2:13" ht="27.75" customHeight="1" x14ac:dyDescent="0.15">
      <c r="B51" s="1194"/>
      <c r="C51" s="1195"/>
      <c r="D51" s="106"/>
      <c r="E51" s="1198" t="s">
        <v>44</v>
      </c>
      <c r="F51" s="1198"/>
      <c r="G51" s="1198"/>
      <c r="H51" s="1199"/>
      <c r="I51" s="358" t="s">
        <v>523</v>
      </c>
      <c r="J51" s="359" t="s">
        <v>523</v>
      </c>
      <c r="K51" s="359" t="s">
        <v>523</v>
      </c>
      <c r="L51" s="359" t="s">
        <v>523</v>
      </c>
      <c r="M51" s="360" t="s">
        <v>523</v>
      </c>
    </row>
    <row r="52" spans="2:13" ht="27.75" customHeight="1" x14ac:dyDescent="0.15">
      <c r="B52" s="1196"/>
      <c r="C52" s="1197"/>
      <c r="D52" s="106"/>
      <c r="E52" s="1198" t="s">
        <v>45</v>
      </c>
      <c r="F52" s="1198"/>
      <c r="G52" s="1198"/>
      <c r="H52" s="1199"/>
      <c r="I52" s="358">
        <v>4491</v>
      </c>
      <c r="J52" s="359">
        <v>4262</v>
      </c>
      <c r="K52" s="359">
        <v>4052</v>
      </c>
      <c r="L52" s="359">
        <v>3913</v>
      </c>
      <c r="M52" s="360">
        <v>3759</v>
      </c>
    </row>
    <row r="53" spans="2:13" ht="27.75" customHeight="1" thickBot="1" x14ac:dyDescent="0.2">
      <c r="B53" s="1200" t="s">
        <v>46</v>
      </c>
      <c r="C53" s="1201"/>
      <c r="D53" s="110"/>
      <c r="E53" s="1202" t="s">
        <v>47</v>
      </c>
      <c r="F53" s="1202"/>
      <c r="G53" s="1202"/>
      <c r="H53" s="1203"/>
      <c r="I53" s="361">
        <v>923</v>
      </c>
      <c r="J53" s="362">
        <v>1107</v>
      </c>
      <c r="K53" s="362">
        <v>1282</v>
      </c>
      <c r="L53" s="362">
        <v>836</v>
      </c>
      <c r="M53" s="363">
        <v>603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rHo1uQMzFNY+r4ArCE1OZTcwEl14z2CFWnf2uK/mWmfKf8m9HxInOJdoObwgrJ0djClT2ERBLNSbX15J+8qmg==" saltValue="BKuKbercfbafoaebAu1X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9" t="s">
        <v>50</v>
      </c>
      <c r="D55" s="1219"/>
      <c r="E55" s="1220"/>
      <c r="F55" s="122">
        <v>308</v>
      </c>
      <c r="G55" s="122">
        <v>418</v>
      </c>
      <c r="H55" s="123">
        <v>528</v>
      </c>
    </row>
    <row r="56" spans="2:8" ht="52.5" customHeight="1" x14ac:dyDescent="0.15">
      <c r="B56" s="124"/>
      <c r="C56" s="1221" t="s">
        <v>51</v>
      </c>
      <c r="D56" s="1221"/>
      <c r="E56" s="1222"/>
      <c r="F56" s="125">
        <v>248</v>
      </c>
      <c r="G56" s="125">
        <v>398</v>
      </c>
      <c r="H56" s="126">
        <v>449</v>
      </c>
    </row>
    <row r="57" spans="2:8" ht="53.25" customHeight="1" x14ac:dyDescent="0.15">
      <c r="B57" s="124"/>
      <c r="C57" s="1223" t="s">
        <v>52</v>
      </c>
      <c r="D57" s="1223"/>
      <c r="E57" s="1224"/>
      <c r="F57" s="127">
        <v>586</v>
      </c>
      <c r="G57" s="127">
        <v>594</v>
      </c>
      <c r="H57" s="128">
        <v>549</v>
      </c>
    </row>
    <row r="58" spans="2:8" ht="45.75" customHeight="1" x14ac:dyDescent="0.15">
      <c r="B58" s="129"/>
      <c r="C58" s="1211" t="s">
        <v>601</v>
      </c>
      <c r="D58" s="1212"/>
      <c r="E58" s="1213"/>
      <c r="F58" s="130">
        <v>292</v>
      </c>
      <c r="G58" s="130">
        <v>292</v>
      </c>
      <c r="H58" s="131">
        <v>293</v>
      </c>
    </row>
    <row r="59" spans="2:8" ht="45.75" customHeight="1" x14ac:dyDescent="0.15">
      <c r="B59" s="129"/>
      <c r="C59" s="1211" t="s">
        <v>602</v>
      </c>
      <c r="D59" s="1212"/>
      <c r="E59" s="1213"/>
      <c r="F59" s="130">
        <v>108</v>
      </c>
      <c r="G59" s="130">
        <v>118</v>
      </c>
      <c r="H59" s="131">
        <v>129</v>
      </c>
    </row>
    <row r="60" spans="2:8" ht="45.75" customHeight="1" x14ac:dyDescent="0.15">
      <c r="B60" s="129"/>
      <c r="C60" s="1211" t="s">
        <v>603</v>
      </c>
      <c r="D60" s="1212"/>
      <c r="E60" s="1213"/>
      <c r="F60" s="130">
        <v>50</v>
      </c>
      <c r="G60" s="130">
        <v>51</v>
      </c>
      <c r="H60" s="131">
        <v>51</v>
      </c>
    </row>
    <row r="61" spans="2:8" ht="45.75" customHeight="1" x14ac:dyDescent="0.15">
      <c r="B61" s="129"/>
      <c r="C61" s="1211" t="s">
        <v>604</v>
      </c>
      <c r="D61" s="1212"/>
      <c r="E61" s="1213"/>
      <c r="F61" s="130">
        <v>46</v>
      </c>
      <c r="G61" s="130">
        <v>46</v>
      </c>
      <c r="H61" s="131">
        <v>46</v>
      </c>
    </row>
    <row r="62" spans="2:8" ht="45.75" customHeight="1" thickBot="1" x14ac:dyDescent="0.2">
      <c r="B62" s="132"/>
      <c r="C62" s="1214" t="s">
        <v>605</v>
      </c>
      <c r="D62" s="1215"/>
      <c r="E62" s="1216"/>
      <c r="F62" s="133">
        <v>15</v>
      </c>
      <c r="G62" s="133">
        <v>15</v>
      </c>
      <c r="H62" s="134">
        <v>15</v>
      </c>
    </row>
    <row r="63" spans="2:8" ht="52.5" customHeight="1" thickBot="1" x14ac:dyDescent="0.2">
      <c r="B63" s="135"/>
      <c r="C63" s="1217" t="s">
        <v>53</v>
      </c>
      <c r="D63" s="1217"/>
      <c r="E63" s="1218"/>
      <c r="F63" s="136">
        <v>1142</v>
      </c>
      <c r="G63" s="136">
        <v>1410</v>
      </c>
      <c r="H63" s="137">
        <v>1525</v>
      </c>
    </row>
    <row r="64" spans="2:8" x14ac:dyDescent="0.15"/>
  </sheetData>
  <sheetProtection algorithmName="SHA-512" hashValue="3xPGxNZE6R++Hw0FExfi7drfgH6mGwjRK5+swmWABialo8+mISFTa2zQkwBgMyj8hypsbjxAPFF0XNwjKOW8aQ==" saltValue="BND9G8GREVMo/h2q/NRr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46388</v>
      </c>
      <c r="E3" s="156"/>
      <c r="F3" s="157">
        <v>114790</v>
      </c>
      <c r="G3" s="158"/>
      <c r="H3" s="159"/>
    </row>
    <row r="4" spans="1:8" x14ac:dyDescent="0.15">
      <c r="A4" s="160"/>
      <c r="B4" s="161"/>
      <c r="C4" s="162"/>
      <c r="D4" s="163">
        <v>25934</v>
      </c>
      <c r="E4" s="164"/>
      <c r="F4" s="165">
        <v>55601</v>
      </c>
      <c r="G4" s="166"/>
      <c r="H4" s="167"/>
    </row>
    <row r="5" spans="1:8" x14ac:dyDescent="0.15">
      <c r="A5" s="148" t="s">
        <v>557</v>
      </c>
      <c r="B5" s="153"/>
      <c r="C5" s="154"/>
      <c r="D5" s="155">
        <v>78141</v>
      </c>
      <c r="E5" s="156"/>
      <c r="F5" s="157">
        <v>126262</v>
      </c>
      <c r="G5" s="158"/>
      <c r="H5" s="159"/>
    </row>
    <row r="6" spans="1:8" x14ac:dyDescent="0.15">
      <c r="A6" s="160"/>
      <c r="B6" s="161"/>
      <c r="C6" s="162"/>
      <c r="D6" s="163">
        <v>52794</v>
      </c>
      <c r="E6" s="164"/>
      <c r="F6" s="165">
        <v>56769</v>
      </c>
      <c r="G6" s="166"/>
      <c r="H6" s="167"/>
    </row>
    <row r="7" spans="1:8" x14ac:dyDescent="0.15">
      <c r="A7" s="148" t="s">
        <v>558</v>
      </c>
      <c r="B7" s="153"/>
      <c r="C7" s="154"/>
      <c r="D7" s="155">
        <v>53800</v>
      </c>
      <c r="E7" s="156"/>
      <c r="F7" s="157">
        <v>126525</v>
      </c>
      <c r="G7" s="158"/>
      <c r="H7" s="159"/>
    </row>
    <row r="8" spans="1:8" x14ac:dyDescent="0.15">
      <c r="A8" s="160"/>
      <c r="B8" s="161"/>
      <c r="C8" s="162"/>
      <c r="D8" s="163">
        <v>40651</v>
      </c>
      <c r="E8" s="164"/>
      <c r="F8" s="165">
        <v>67052</v>
      </c>
      <c r="G8" s="166"/>
      <c r="H8" s="167"/>
    </row>
    <row r="9" spans="1:8" x14ac:dyDescent="0.15">
      <c r="A9" s="148" t="s">
        <v>559</v>
      </c>
      <c r="B9" s="153"/>
      <c r="C9" s="154"/>
      <c r="D9" s="155">
        <v>35312</v>
      </c>
      <c r="E9" s="156"/>
      <c r="F9" s="157">
        <v>122054</v>
      </c>
      <c r="G9" s="158"/>
      <c r="H9" s="159"/>
    </row>
    <row r="10" spans="1:8" x14ac:dyDescent="0.15">
      <c r="A10" s="160"/>
      <c r="B10" s="161"/>
      <c r="C10" s="162"/>
      <c r="D10" s="163">
        <v>24541</v>
      </c>
      <c r="E10" s="164"/>
      <c r="F10" s="165">
        <v>68298</v>
      </c>
      <c r="G10" s="166"/>
      <c r="H10" s="167"/>
    </row>
    <row r="11" spans="1:8" x14ac:dyDescent="0.15">
      <c r="A11" s="148" t="s">
        <v>560</v>
      </c>
      <c r="B11" s="153"/>
      <c r="C11" s="154"/>
      <c r="D11" s="155">
        <v>52224</v>
      </c>
      <c r="E11" s="156"/>
      <c r="F11" s="157">
        <v>111644</v>
      </c>
      <c r="G11" s="158"/>
      <c r="H11" s="159"/>
    </row>
    <row r="12" spans="1:8" x14ac:dyDescent="0.15">
      <c r="A12" s="160"/>
      <c r="B12" s="161"/>
      <c r="C12" s="168"/>
      <c r="D12" s="163">
        <v>38717</v>
      </c>
      <c r="E12" s="164"/>
      <c r="F12" s="165">
        <v>66606</v>
      </c>
      <c r="G12" s="166"/>
      <c r="H12" s="167"/>
    </row>
    <row r="13" spans="1:8" x14ac:dyDescent="0.15">
      <c r="A13" s="148"/>
      <c r="B13" s="153"/>
      <c r="C13" s="169"/>
      <c r="D13" s="170">
        <v>53173</v>
      </c>
      <c r="E13" s="171"/>
      <c r="F13" s="172">
        <v>120255</v>
      </c>
      <c r="G13" s="173"/>
      <c r="H13" s="159"/>
    </row>
    <row r="14" spans="1:8" x14ac:dyDescent="0.15">
      <c r="A14" s="160"/>
      <c r="B14" s="161"/>
      <c r="C14" s="162"/>
      <c r="D14" s="163">
        <v>36527</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8.4600000000000009</v>
      </c>
      <c r="C19" s="174">
        <f>ROUND(VALUE(SUBSTITUTE(実質収支比率等に係る経年分析!G$48,"▲","-")),2)</f>
        <v>7.88</v>
      </c>
      <c r="D19" s="174">
        <f>ROUND(VALUE(SUBSTITUTE(実質収支比率等に係る経年分析!H$48,"▲","-")),2)</f>
        <v>8.4700000000000006</v>
      </c>
      <c r="E19" s="174">
        <f>ROUND(VALUE(SUBSTITUTE(実質収支比率等に係る経年分析!I$48,"▲","-")),2)</f>
        <v>12.45</v>
      </c>
      <c r="F19" s="174">
        <f>ROUND(VALUE(SUBSTITUTE(実質収支比率等に係る経年分析!J$48,"▲","-")),2)</f>
        <v>13.06</v>
      </c>
    </row>
    <row r="20" spans="1:11" x14ac:dyDescent="0.15">
      <c r="A20" s="174" t="s">
        <v>57</v>
      </c>
      <c r="B20" s="174">
        <f>ROUND(VALUE(SUBSTITUTE(実質収支比率等に係る経年分析!F$47,"▲","-")),2)</f>
        <v>12.17</v>
      </c>
      <c r="C20" s="174">
        <f>ROUND(VALUE(SUBSTITUTE(実質収支比率等に係る経年分析!G$47,"▲","-")),2)</f>
        <v>10.69</v>
      </c>
      <c r="D20" s="174">
        <f>ROUND(VALUE(SUBSTITUTE(実質収支比率等に係る経年分析!H$47,"▲","-")),2)</f>
        <v>10.66</v>
      </c>
      <c r="E20" s="174">
        <f>ROUND(VALUE(SUBSTITUTE(実質収支比率等に係る経年分析!I$47,"▲","-")),2)</f>
        <v>13.65</v>
      </c>
      <c r="F20" s="174">
        <f>ROUND(VALUE(SUBSTITUTE(実質収支比率等に係る経年分析!J$47,"▲","-")),2)</f>
        <v>17.940000000000001</v>
      </c>
    </row>
    <row r="21" spans="1:11" x14ac:dyDescent="0.15">
      <c r="A21" s="174" t="s">
        <v>58</v>
      </c>
      <c r="B21" s="174">
        <f>IF(ISNUMBER(VALUE(SUBSTITUTE(実質収支比率等に係る経年分析!F$49,"▲","-"))),ROUND(VALUE(SUBSTITUTE(実質収支比率等に係る経年分析!F$49,"▲","-")),2),NA())</f>
        <v>1.0900000000000001</v>
      </c>
      <c r="C21" s="174">
        <f>IF(ISNUMBER(VALUE(SUBSTITUTE(実質収支比率等に係る経年分析!G$49,"▲","-"))),ROUND(VALUE(SUBSTITUTE(実質収支比率等に係る経年分析!G$49,"▲","-")),2),NA())</f>
        <v>-1.98</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8.0500000000000007</v>
      </c>
      <c r="F21" s="174">
        <f>IF(ISNUMBER(VALUE(SUBSTITUTE(実質収支比率等に係る経年分析!J$49,"▲","-"))),ROUND(VALUE(SUBSTITUTE(実質収支比率等に係る経年分析!J$49,"▲","-")),2),NA())</f>
        <v>0.44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1.58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0.68</v>
      </c>
    </row>
    <row r="32" spans="1:11" x14ac:dyDescent="0.15">
      <c r="A32" s="175" t="str">
        <f>IF(連結実質赤字比率に係る赤字・黒字の構成分析!C$38="",NA(),連結実質赤字比率に係る赤字・黒字の構成分析!C$38)</f>
        <v>国民健康保険特別会計（直診勘定）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6.05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10.119999999999999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8.4499999999999993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413</v>
      </c>
      <c r="E42" s="176"/>
      <c r="F42" s="176"/>
      <c r="G42" s="176">
        <f>'実質公債費比率（分子）の構造'!L$52</f>
        <v>412</v>
      </c>
      <c r="H42" s="176"/>
      <c r="I42" s="176"/>
      <c r="J42" s="176">
        <f>'実質公債費比率（分子）の構造'!M$52</f>
        <v>410</v>
      </c>
      <c r="K42" s="176"/>
      <c r="L42" s="176"/>
      <c r="M42" s="176">
        <f>'実質公債費比率（分子）の構造'!N$52</f>
        <v>413</v>
      </c>
      <c r="N42" s="176"/>
      <c r="O42" s="176"/>
      <c r="P42" s="176">
        <f>'実質公債費比率（分子）の構造'!O$52</f>
        <v>398</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49</v>
      </c>
      <c r="C45" s="176"/>
      <c r="D45" s="176"/>
      <c r="E45" s="176">
        <f>'実質公債費比率（分子）の構造'!L$49</f>
        <v>51</v>
      </c>
      <c r="F45" s="176"/>
      <c r="G45" s="176"/>
      <c r="H45" s="176">
        <f>'実質公債費比率（分子）の構造'!M$49</f>
        <v>49</v>
      </c>
      <c r="I45" s="176"/>
      <c r="J45" s="176"/>
      <c r="K45" s="176">
        <f>'実質公債費比率（分子）の構造'!N$49</f>
        <v>44</v>
      </c>
      <c r="L45" s="176"/>
      <c r="M45" s="176"/>
      <c r="N45" s="176">
        <f>'実質公債費比率（分子）の構造'!O$49</f>
        <v>40</v>
      </c>
      <c r="O45" s="176"/>
      <c r="P45" s="176"/>
    </row>
    <row r="46" spans="1:16" x14ac:dyDescent="0.15">
      <c r="A46" s="176" t="s">
        <v>68</v>
      </c>
      <c r="B46" s="176">
        <f>'実質公債費比率（分子）の構造'!K$48</f>
        <v>285</v>
      </c>
      <c r="C46" s="176"/>
      <c r="D46" s="176"/>
      <c r="E46" s="176">
        <f>'実質公債費比率（分子）の構造'!L$48</f>
        <v>276</v>
      </c>
      <c r="F46" s="176"/>
      <c r="G46" s="176"/>
      <c r="H46" s="176">
        <f>'実質公債費比率（分子）の構造'!M$48</f>
        <v>265</v>
      </c>
      <c r="I46" s="176"/>
      <c r="J46" s="176"/>
      <c r="K46" s="176">
        <f>'実質公債費比率（分子）の構造'!N$48</f>
        <v>273</v>
      </c>
      <c r="L46" s="176"/>
      <c r="M46" s="176"/>
      <c r="N46" s="176">
        <f>'実質公債費比率（分子）の構造'!O$48</f>
        <v>277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357</v>
      </c>
      <c r="C49" s="176"/>
      <c r="D49" s="176"/>
      <c r="E49" s="176">
        <f>'実質公債費比率（分子）の構造'!L$45</f>
        <v>345</v>
      </c>
      <c r="F49" s="176"/>
      <c r="G49" s="176"/>
      <c r="H49" s="176">
        <f>'実質公債費比率（分子）の構造'!M$45</f>
        <v>352</v>
      </c>
      <c r="I49" s="176"/>
      <c r="J49" s="176"/>
      <c r="K49" s="176">
        <f>'実質公債費比率（分子）の構造'!N$45</f>
        <v>367</v>
      </c>
      <c r="L49" s="176"/>
      <c r="M49" s="176"/>
      <c r="N49" s="176">
        <f>'実質公債費比率（分子）の構造'!O$45</f>
        <v>381</v>
      </c>
      <c r="O49" s="176"/>
      <c r="P49" s="176"/>
    </row>
    <row r="50" spans="1:16" x14ac:dyDescent="0.15">
      <c r="A50" s="176" t="s">
        <v>72</v>
      </c>
      <c r="B50" s="176" t="e">
        <f>NA()</f>
        <v>#N/A</v>
      </c>
      <c r="C50" s="176">
        <f>IF(ISNUMBER('実質公債費比率（分子）の構造'!K$53),'実質公債費比率（分子）の構造'!K$53,NA())</f>
        <v>278</v>
      </c>
      <c r="D50" s="176" t="e">
        <f>NA()</f>
        <v>#N/A</v>
      </c>
      <c r="E50" s="176" t="e">
        <f>NA()</f>
        <v>#N/A</v>
      </c>
      <c r="F50" s="176">
        <f>IF(ISNUMBER('実質公債費比率（分子）の構造'!L$53),'実質公債費比率（分子）の構造'!L$53,NA())</f>
        <v>260</v>
      </c>
      <c r="G50" s="176" t="e">
        <f>NA()</f>
        <v>#N/A</v>
      </c>
      <c r="H50" s="176" t="e">
        <f>NA()</f>
        <v>#N/A</v>
      </c>
      <c r="I50" s="176">
        <f>IF(ISNUMBER('実質公債費比率（分子）の構造'!M$53),'実質公債費比率（分子）の構造'!M$53,NA())</f>
        <v>256</v>
      </c>
      <c r="J50" s="176" t="e">
        <f>NA()</f>
        <v>#N/A</v>
      </c>
      <c r="K50" s="176" t="e">
        <f>NA()</f>
        <v>#N/A</v>
      </c>
      <c r="L50" s="176">
        <f>IF(ISNUMBER('実質公債費比率（分子）の構造'!N$53),'実質公債費比率（分子）の構造'!N$53,NA())</f>
        <v>271</v>
      </c>
      <c r="M50" s="176" t="e">
        <f>NA()</f>
        <v>#N/A</v>
      </c>
      <c r="N50" s="176" t="e">
        <f>NA()</f>
        <v>#N/A</v>
      </c>
      <c r="O50" s="176">
        <f>IF(ISNUMBER('実質公債費比率（分子）の構造'!O$53),'実質公債費比率（分子）の構造'!O$53,NA())</f>
        <v>300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4491</v>
      </c>
      <c r="E56" s="175"/>
      <c r="F56" s="175"/>
      <c r="G56" s="175">
        <f>'将来負担比率（分子）の構造'!J$52</f>
        <v>4262</v>
      </c>
      <c r="H56" s="175"/>
      <c r="I56" s="175"/>
      <c r="J56" s="175">
        <f>'将来負担比率（分子）の構造'!K$52</f>
        <v>4052</v>
      </c>
      <c r="K56" s="175"/>
      <c r="L56" s="175"/>
      <c r="M56" s="175">
        <f>'将来負担比率（分子）の構造'!L$52</f>
        <v>3913</v>
      </c>
      <c r="N56" s="175"/>
      <c r="O56" s="175"/>
      <c r="P56" s="175">
        <f>'将来負担比率（分子）の構造'!M$52</f>
        <v>3759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1585</v>
      </c>
      <c r="E58" s="175"/>
      <c r="F58" s="175"/>
      <c r="G58" s="175">
        <f>'将来負担比率（分子）の構造'!J$50</f>
        <v>1405</v>
      </c>
      <c r="H58" s="175"/>
      <c r="I58" s="175"/>
      <c r="J58" s="175">
        <f>'将来負担比率（分子）の構造'!K$50</f>
        <v>1326</v>
      </c>
      <c r="K58" s="175"/>
      <c r="L58" s="175"/>
      <c r="M58" s="175">
        <f>'将来負担比率（分子）の構造'!L$50</f>
        <v>1593</v>
      </c>
      <c r="N58" s="175"/>
      <c r="O58" s="175"/>
      <c r="P58" s="175">
        <f>'将来負担比率（分子）の構造'!M$50</f>
        <v>1616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249</v>
      </c>
      <c r="C63" s="175"/>
      <c r="D63" s="175"/>
      <c r="E63" s="175">
        <f>'将来負担比率（分子）の構造'!J$44</f>
        <v>194</v>
      </c>
      <c r="F63" s="175"/>
      <c r="G63" s="175"/>
      <c r="H63" s="175">
        <f>'将来負担比率（分子）の構造'!K$44</f>
        <v>138</v>
      </c>
      <c r="I63" s="175"/>
      <c r="J63" s="175"/>
      <c r="K63" s="175">
        <f>'将来負担比率（分子）の構造'!L$44</f>
        <v>133</v>
      </c>
      <c r="L63" s="175"/>
      <c r="M63" s="175"/>
      <c r="N63" s="175">
        <f>'将来負担比率（分子）の構造'!M$44</f>
        <v>117</v>
      </c>
      <c r="O63" s="175"/>
      <c r="P63" s="175"/>
    </row>
    <row r="64" spans="1:16" x14ac:dyDescent="0.15">
      <c r="A64" s="175" t="s">
        <v>35</v>
      </c>
      <c r="B64" s="175">
        <f>'将来負担比率（分子）の構造'!I$43</f>
        <v>2784</v>
      </c>
      <c r="C64" s="175"/>
      <c r="D64" s="175"/>
      <c r="E64" s="175">
        <f>'将来負担比率（分子）の構造'!J$43</f>
        <v>2647</v>
      </c>
      <c r="F64" s="175"/>
      <c r="G64" s="175"/>
      <c r="H64" s="175">
        <f>'将来負担比率（分子）の構造'!K$43</f>
        <v>2750</v>
      </c>
      <c r="I64" s="175"/>
      <c r="J64" s="175"/>
      <c r="K64" s="175">
        <f>'将来負担比率（分子）の構造'!L$43</f>
        <v>2545</v>
      </c>
      <c r="L64" s="175"/>
      <c r="M64" s="175"/>
      <c r="N64" s="175">
        <f>'将来負担比率（分子）の構造'!M$43</f>
        <v>2314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3965</v>
      </c>
      <c r="C66" s="175"/>
      <c r="D66" s="175"/>
      <c r="E66" s="175">
        <f>'将来負担比率（分子）の構造'!J$41</f>
        <v>3934</v>
      </c>
      <c r="F66" s="175"/>
      <c r="G66" s="175"/>
      <c r="H66" s="175">
        <f>'将来負担比率（分子）の構造'!K$41</f>
        <v>3771</v>
      </c>
      <c r="I66" s="175"/>
      <c r="J66" s="175"/>
      <c r="K66" s="175">
        <f>'将来負担比率（分子）の構造'!L$41</f>
        <v>3664</v>
      </c>
      <c r="L66" s="175"/>
      <c r="M66" s="175"/>
      <c r="N66" s="175">
        <f>'将来負担比率（分子）の構造'!M$41</f>
        <v>3547</v>
      </c>
      <c r="O66" s="175"/>
      <c r="P66" s="175"/>
    </row>
    <row r="67" spans="1:16" x14ac:dyDescent="0.15">
      <c r="A67" s="175" t="s">
        <v>76</v>
      </c>
      <c r="B67" s="175" t="e">
        <f>NA()</f>
        <v>#N/A</v>
      </c>
      <c r="C67" s="175">
        <f>IF(ISNUMBER('将来負担比率（分子）の構造'!I$53), IF('将来負担比率（分子）の構造'!I$53 &lt; 0, 0, '将来負担比率（分子）の構造'!I$53), NA())</f>
        <v>923</v>
      </c>
      <c r="D67" s="175" t="e">
        <f>NA()</f>
        <v>#N/A</v>
      </c>
      <c r="E67" s="175" t="e">
        <f>NA()</f>
        <v>#N/A</v>
      </c>
      <c r="F67" s="175">
        <f>IF(ISNUMBER('将来負担比率（分子）の構造'!J$53), IF('将来負担比率（分子）の構造'!J$53 &lt; 0, 0, '将来負担比率（分子）の構造'!J$53), NA())</f>
        <v>1107</v>
      </c>
      <c r="G67" s="175" t="e">
        <f>NA()</f>
        <v>#N/A</v>
      </c>
      <c r="H67" s="175" t="e">
        <f>NA()</f>
        <v>#N/A</v>
      </c>
      <c r="I67" s="175">
        <f>IF(ISNUMBER('将来負担比率（分子）の構造'!K$53), IF('将来負担比率（分子）の構造'!K$53 &lt; 0, 0, '将来負担比率（分子）の構造'!K$53), NA())</f>
        <v>1282</v>
      </c>
      <c r="J67" s="175" t="e">
        <f>NA()</f>
        <v>#N/A</v>
      </c>
      <c r="K67" s="175" t="e">
        <f>NA()</f>
        <v>#N/A</v>
      </c>
      <c r="L67" s="175">
        <f>IF(ISNUMBER('将来負担比率（分子）の構造'!L$53), IF('将来負担比率（分子）の構造'!L$53 &lt; 0, 0, '将来負担比率（分子）の構造'!L$53), NA())</f>
        <v>836</v>
      </c>
      <c r="M67" s="175" t="e">
        <f>NA()</f>
        <v>#N/A</v>
      </c>
      <c r="N67" s="175" t="e">
        <f>NA()</f>
        <v>#N/A</v>
      </c>
      <c r="O67" s="175">
        <f>IF(ISNUMBER('将来負担比率（分子）の構造'!M$53), IF('将来負担比率（分子）の構造'!M$53 &lt; 0, 0, '将来負担比率（分子）の構造'!M$53), NA())</f>
        <v>603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308</v>
      </c>
      <c r="C72" s="179">
        <f>基金残高に係る経年分析!G55</f>
        <v>418</v>
      </c>
      <c r="D72" s="179">
        <f>基金残高に係る経年分析!H55</f>
        <v>528</v>
      </c>
    </row>
    <row r="73" spans="1:16" x14ac:dyDescent="0.15">
      <c r="A73" s="178" t="s">
        <v>79</v>
      </c>
      <c r="B73" s="179">
        <f>基金残高に係る経年分析!F56</f>
        <v>248</v>
      </c>
      <c r="C73" s="179">
        <f>基金残高に係る経年分析!G56</f>
        <v>398</v>
      </c>
      <c r="D73" s="179">
        <f>基金残高に係る経年分析!H56</f>
        <v>449</v>
      </c>
    </row>
    <row r="74" spans="1:16" x14ac:dyDescent="0.15">
      <c r="A74" s="178" t="s">
        <v>80</v>
      </c>
      <c r="B74" s="179">
        <f>基金残高に係る経年分析!F57</f>
        <v>586</v>
      </c>
      <c r="C74" s="179">
        <f>基金残高に係る経年分析!G57</f>
        <v>594</v>
      </c>
      <c r="D74" s="179">
        <f>基金残高に係る経年分析!H57</f>
        <v>549</v>
      </c>
    </row>
  </sheetData>
  <sheetProtection algorithmName="SHA-512" hashValue="9PG7j9EYmtB62E1uIGclNh5y8iNiVtb/VkoIP9LF/XdGrSs4JvXveMtF9Evk39g3a+YwgB1rU0tx9RyPz1ttKQ==" saltValue="kM5aOtLrOa3jJ0xonQC6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1276610</v>
      </c>
      <c r="S5" s="674"/>
      <c r="T5" s="674"/>
      <c r="U5" s="674"/>
      <c r="V5" s="674"/>
      <c r="W5" s="674"/>
      <c r="X5" s="674"/>
      <c r="Y5" s="702"/>
      <c r="Z5" s="715">
        <v>27.4</v>
      </c>
      <c r="AA5" s="715"/>
      <c r="AB5" s="715"/>
      <c r="AC5" s="715"/>
      <c r="AD5" s="716">
        <v>1276610</v>
      </c>
      <c r="AE5" s="716"/>
      <c r="AF5" s="716"/>
      <c r="AG5" s="716"/>
      <c r="AH5" s="716"/>
      <c r="AI5" s="716"/>
      <c r="AJ5" s="716"/>
      <c r="AK5" s="716"/>
      <c r="AL5" s="703">
        <v>42.7</v>
      </c>
      <c r="AM5" s="685"/>
      <c r="AN5" s="685"/>
      <c r="AO5" s="704"/>
      <c r="AP5" s="676" t="s">
        <v>226</v>
      </c>
      <c r="AQ5" s="677"/>
      <c r="AR5" s="677"/>
      <c r="AS5" s="677"/>
      <c r="AT5" s="677"/>
      <c r="AU5" s="677"/>
      <c r="AV5" s="677"/>
      <c r="AW5" s="677"/>
      <c r="AX5" s="677"/>
      <c r="AY5" s="677"/>
      <c r="AZ5" s="677"/>
      <c r="BA5" s="677"/>
      <c r="BB5" s="677"/>
      <c r="BC5" s="677"/>
      <c r="BD5" s="677"/>
      <c r="BE5" s="677"/>
      <c r="BF5" s="678"/>
      <c r="BG5" s="621">
        <v>1276610</v>
      </c>
      <c r="BH5" s="622"/>
      <c r="BI5" s="622"/>
      <c r="BJ5" s="622"/>
      <c r="BK5" s="622"/>
      <c r="BL5" s="622"/>
      <c r="BM5" s="622"/>
      <c r="BN5" s="623"/>
      <c r="BO5" s="659">
        <v>100</v>
      </c>
      <c r="BP5" s="659"/>
      <c r="BQ5" s="659"/>
      <c r="BR5" s="659"/>
      <c r="BS5" s="660" t="s">
        <v>227</v>
      </c>
      <c r="BT5" s="660"/>
      <c r="BU5" s="660"/>
      <c r="BV5" s="660"/>
      <c r="BW5" s="660"/>
      <c r="BX5" s="660"/>
      <c r="BY5" s="660"/>
      <c r="BZ5" s="660"/>
      <c r="CA5" s="660"/>
      <c r="CB5" s="695"/>
      <c r="CD5" s="679" t="s">
        <v>221</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219</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48015</v>
      </c>
      <c r="S6" s="622"/>
      <c r="T6" s="622"/>
      <c r="U6" s="622"/>
      <c r="V6" s="622"/>
      <c r="W6" s="622"/>
      <c r="X6" s="622"/>
      <c r="Y6" s="623"/>
      <c r="Z6" s="659">
        <v>1</v>
      </c>
      <c r="AA6" s="659"/>
      <c r="AB6" s="659"/>
      <c r="AC6" s="659"/>
      <c r="AD6" s="660">
        <v>48015</v>
      </c>
      <c r="AE6" s="660"/>
      <c r="AF6" s="660"/>
      <c r="AG6" s="660"/>
      <c r="AH6" s="660"/>
      <c r="AI6" s="660"/>
      <c r="AJ6" s="660"/>
      <c r="AK6" s="660"/>
      <c r="AL6" s="624">
        <v>1.6</v>
      </c>
      <c r="AM6" s="625"/>
      <c r="AN6" s="625"/>
      <c r="AO6" s="661"/>
      <c r="AP6" s="618" t="s">
        <v>232</v>
      </c>
      <c r="AQ6" s="619"/>
      <c r="AR6" s="619"/>
      <c r="AS6" s="619"/>
      <c r="AT6" s="619"/>
      <c r="AU6" s="619"/>
      <c r="AV6" s="619"/>
      <c r="AW6" s="619"/>
      <c r="AX6" s="619"/>
      <c r="AY6" s="619"/>
      <c r="AZ6" s="619"/>
      <c r="BA6" s="619"/>
      <c r="BB6" s="619"/>
      <c r="BC6" s="619"/>
      <c r="BD6" s="619"/>
      <c r="BE6" s="619"/>
      <c r="BF6" s="620"/>
      <c r="BG6" s="621">
        <v>1276610</v>
      </c>
      <c r="BH6" s="622"/>
      <c r="BI6" s="622"/>
      <c r="BJ6" s="622"/>
      <c r="BK6" s="622"/>
      <c r="BL6" s="622"/>
      <c r="BM6" s="622"/>
      <c r="BN6" s="623"/>
      <c r="BO6" s="659">
        <v>100</v>
      </c>
      <c r="BP6" s="659"/>
      <c r="BQ6" s="659"/>
      <c r="BR6" s="659"/>
      <c r="BS6" s="660" t="s">
        <v>227</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45438</v>
      </c>
      <c r="CS6" s="622"/>
      <c r="CT6" s="622"/>
      <c r="CU6" s="622"/>
      <c r="CV6" s="622"/>
      <c r="CW6" s="622"/>
      <c r="CX6" s="622"/>
      <c r="CY6" s="623"/>
      <c r="CZ6" s="703">
        <v>1.1000000000000001</v>
      </c>
      <c r="DA6" s="685"/>
      <c r="DB6" s="685"/>
      <c r="DC6" s="705"/>
      <c r="DD6" s="627" t="s">
        <v>227</v>
      </c>
      <c r="DE6" s="622"/>
      <c r="DF6" s="622"/>
      <c r="DG6" s="622"/>
      <c r="DH6" s="622"/>
      <c r="DI6" s="622"/>
      <c r="DJ6" s="622"/>
      <c r="DK6" s="622"/>
      <c r="DL6" s="622"/>
      <c r="DM6" s="622"/>
      <c r="DN6" s="622"/>
      <c r="DO6" s="622"/>
      <c r="DP6" s="623"/>
      <c r="DQ6" s="627">
        <v>45438</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334</v>
      </c>
      <c r="S7" s="622"/>
      <c r="T7" s="622"/>
      <c r="U7" s="622"/>
      <c r="V7" s="622"/>
      <c r="W7" s="622"/>
      <c r="X7" s="622"/>
      <c r="Y7" s="623"/>
      <c r="Z7" s="659">
        <v>0</v>
      </c>
      <c r="AA7" s="659"/>
      <c r="AB7" s="659"/>
      <c r="AC7" s="659"/>
      <c r="AD7" s="660">
        <v>334</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424435</v>
      </c>
      <c r="BH7" s="622"/>
      <c r="BI7" s="622"/>
      <c r="BJ7" s="622"/>
      <c r="BK7" s="622"/>
      <c r="BL7" s="622"/>
      <c r="BM7" s="622"/>
      <c r="BN7" s="623"/>
      <c r="BO7" s="659">
        <v>33.200000000000003</v>
      </c>
      <c r="BP7" s="659"/>
      <c r="BQ7" s="659"/>
      <c r="BR7" s="659"/>
      <c r="BS7" s="660" t="s">
        <v>236</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625337</v>
      </c>
      <c r="CS7" s="622"/>
      <c r="CT7" s="622"/>
      <c r="CU7" s="622"/>
      <c r="CV7" s="622"/>
      <c r="CW7" s="622"/>
      <c r="CX7" s="622"/>
      <c r="CY7" s="623"/>
      <c r="CZ7" s="659">
        <v>14.6</v>
      </c>
      <c r="DA7" s="659"/>
      <c r="DB7" s="659"/>
      <c r="DC7" s="659"/>
      <c r="DD7" s="627">
        <v>51965</v>
      </c>
      <c r="DE7" s="622"/>
      <c r="DF7" s="622"/>
      <c r="DG7" s="622"/>
      <c r="DH7" s="622"/>
      <c r="DI7" s="622"/>
      <c r="DJ7" s="622"/>
      <c r="DK7" s="622"/>
      <c r="DL7" s="622"/>
      <c r="DM7" s="622"/>
      <c r="DN7" s="622"/>
      <c r="DO7" s="622"/>
      <c r="DP7" s="623"/>
      <c r="DQ7" s="627">
        <v>534237</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4942</v>
      </c>
      <c r="S8" s="622"/>
      <c r="T8" s="622"/>
      <c r="U8" s="622"/>
      <c r="V8" s="622"/>
      <c r="W8" s="622"/>
      <c r="X8" s="622"/>
      <c r="Y8" s="623"/>
      <c r="Z8" s="659">
        <v>0.1</v>
      </c>
      <c r="AA8" s="659"/>
      <c r="AB8" s="659"/>
      <c r="AC8" s="659"/>
      <c r="AD8" s="660">
        <v>4942</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12201</v>
      </c>
      <c r="BH8" s="622"/>
      <c r="BI8" s="622"/>
      <c r="BJ8" s="622"/>
      <c r="BK8" s="622"/>
      <c r="BL8" s="622"/>
      <c r="BM8" s="622"/>
      <c r="BN8" s="623"/>
      <c r="BO8" s="659">
        <v>1</v>
      </c>
      <c r="BP8" s="659"/>
      <c r="BQ8" s="659"/>
      <c r="BR8" s="659"/>
      <c r="BS8" s="660" t="s">
        <v>127</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1163515</v>
      </c>
      <c r="CS8" s="622"/>
      <c r="CT8" s="622"/>
      <c r="CU8" s="622"/>
      <c r="CV8" s="622"/>
      <c r="CW8" s="622"/>
      <c r="CX8" s="622"/>
      <c r="CY8" s="623"/>
      <c r="CZ8" s="659">
        <v>27.2</v>
      </c>
      <c r="DA8" s="659"/>
      <c r="DB8" s="659"/>
      <c r="DC8" s="659"/>
      <c r="DD8" s="627">
        <v>6128</v>
      </c>
      <c r="DE8" s="622"/>
      <c r="DF8" s="622"/>
      <c r="DG8" s="622"/>
      <c r="DH8" s="622"/>
      <c r="DI8" s="622"/>
      <c r="DJ8" s="622"/>
      <c r="DK8" s="622"/>
      <c r="DL8" s="622"/>
      <c r="DM8" s="622"/>
      <c r="DN8" s="622"/>
      <c r="DO8" s="622"/>
      <c r="DP8" s="623"/>
      <c r="DQ8" s="627">
        <v>771743</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3649</v>
      </c>
      <c r="S9" s="622"/>
      <c r="T9" s="622"/>
      <c r="U9" s="622"/>
      <c r="V9" s="622"/>
      <c r="W9" s="622"/>
      <c r="X9" s="622"/>
      <c r="Y9" s="623"/>
      <c r="Z9" s="659">
        <v>0.1</v>
      </c>
      <c r="AA9" s="659"/>
      <c r="AB9" s="659"/>
      <c r="AC9" s="659"/>
      <c r="AD9" s="660">
        <v>3649</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307755</v>
      </c>
      <c r="BH9" s="622"/>
      <c r="BI9" s="622"/>
      <c r="BJ9" s="622"/>
      <c r="BK9" s="622"/>
      <c r="BL9" s="622"/>
      <c r="BM9" s="622"/>
      <c r="BN9" s="623"/>
      <c r="BO9" s="659">
        <v>24.1</v>
      </c>
      <c r="BP9" s="659"/>
      <c r="BQ9" s="659"/>
      <c r="BR9" s="659"/>
      <c r="BS9" s="660" t="s">
        <v>227</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533552</v>
      </c>
      <c r="CS9" s="622"/>
      <c r="CT9" s="622"/>
      <c r="CU9" s="622"/>
      <c r="CV9" s="622"/>
      <c r="CW9" s="622"/>
      <c r="CX9" s="622"/>
      <c r="CY9" s="623"/>
      <c r="CZ9" s="659">
        <v>12.5</v>
      </c>
      <c r="DA9" s="659"/>
      <c r="DB9" s="659"/>
      <c r="DC9" s="659"/>
      <c r="DD9" s="627">
        <v>13440</v>
      </c>
      <c r="DE9" s="622"/>
      <c r="DF9" s="622"/>
      <c r="DG9" s="622"/>
      <c r="DH9" s="622"/>
      <c r="DI9" s="622"/>
      <c r="DJ9" s="622"/>
      <c r="DK9" s="622"/>
      <c r="DL9" s="622"/>
      <c r="DM9" s="622"/>
      <c r="DN9" s="622"/>
      <c r="DO9" s="622"/>
      <c r="DP9" s="623"/>
      <c r="DQ9" s="627">
        <v>459282</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227</v>
      </c>
      <c r="S10" s="622"/>
      <c r="T10" s="622"/>
      <c r="U10" s="622"/>
      <c r="V10" s="622"/>
      <c r="W10" s="622"/>
      <c r="X10" s="622"/>
      <c r="Y10" s="623"/>
      <c r="Z10" s="659" t="s">
        <v>127</v>
      </c>
      <c r="AA10" s="659"/>
      <c r="AB10" s="659"/>
      <c r="AC10" s="659"/>
      <c r="AD10" s="660" t="s">
        <v>127</v>
      </c>
      <c r="AE10" s="660"/>
      <c r="AF10" s="660"/>
      <c r="AG10" s="660"/>
      <c r="AH10" s="660"/>
      <c r="AI10" s="660"/>
      <c r="AJ10" s="660"/>
      <c r="AK10" s="660"/>
      <c r="AL10" s="624" t="s">
        <v>236</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20525</v>
      </c>
      <c r="BH10" s="622"/>
      <c r="BI10" s="622"/>
      <c r="BJ10" s="622"/>
      <c r="BK10" s="622"/>
      <c r="BL10" s="622"/>
      <c r="BM10" s="622"/>
      <c r="BN10" s="623"/>
      <c r="BO10" s="659">
        <v>1.6</v>
      </c>
      <c r="BP10" s="659"/>
      <c r="BQ10" s="659"/>
      <c r="BR10" s="659"/>
      <c r="BS10" s="660" t="s">
        <v>127</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4305</v>
      </c>
      <c r="CS10" s="622"/>
      <c r="CT10" s="622"/>
      <c r="CU10" s="622"/>
      <c r="CV10" s="622"/>
      <c r="CW10" s="622"/>
      <c r="CX10" s="622"/>
      <c r="CY10" s="623"/>
      <c r="CZ10" s="659">
        <v>0.1</v>
      </c>
      <c r="DA10" s="659"/>
      <c r="DB10" s="659"/>
      <c r="DC10" s="659"/>
      <c r="DD10" s="627" t="s">
        <v>227</v>
      </c>
      <c r="DE10" s="622"/>
      <c r="DF10" s="622"/>
      <c r="DG10" s="622"/>
      <c r="DH10" s="622"/>
      <c r="DI10" s="622"/>
      <c r="DJ10" s="622"/>
      <c r="DK10" s="622"/>
      <c r="DL10" s="622"/>
      <c r="DM10" s="622"/>
      <c r="DN10" s="622"/>
      <c r="DO10" s="622"/>
      <c r="DP10" s="623"/>
      <c r="DQ10" s="627">
        <v>305</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172838</v>
      </c>
      <c r="S11" s="622"/>
      <c r="T11" s="622"/>
      <c r="U11" s="622"/>
      <c r="V11" s="622"/>
      <c r="W11" s="622"/>
      <c r="X11" s="622"/>
      <c r="Y11" s="623"/>
      <c r="Z11" s="624">
        <v>3.7</v>
      </c>
      <c r="AA11" s="625"/>
      <c r="AB11" s="625"/>
      <c r="AC11" s="626"/>
      <c r="AD11" s="627">
        <v>172838</v>
      </c>
      <c r="AE11" s="622"/>
      <c r="AF11" s="622"/>
      <c r="AG11" s="622"/>
      <c r="AH11" s="622"/>
      <c r="AI11" s="622"/>
      <c r="AJ11" s="622"/>
      <c r="AK11" s="623"/>
      <c r="AL11" s="624">
        <v>5.8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83954</v>
      </c>
      <c r="BH11" s="622"/>
      <c r="BI11" s="622"/>
      <c r="BJ11" s="622"/>
      <c r="BK11" s="622"/>
      <c r="BL11" s="622"/>
      <c r="BM11" s="622"/>
      <c r="BN11" s="623"/>
      <c r="BO11" s="659">
        <v>6.6</v>
      </c>
      <c r="BP11" s="659"/>
      <c r="BQ11" s="659"/>
      <c r="BR11" s="659"/>
      <c r="BS11" s="660" t="s">
        <v>227</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188812</v>
      </c>
      <c r="CS11" s="622"/>
      <c r="CT11" s="622"/>
      <c r="CU11" s="622"/>
      <c r="CV11" s="622"/>
      <c r="CW11" s="622"/>
      <c r="CX11" s="622"/>
      <c r="CY11" s="623"/>
      <c r="CZ11" s="659">
        <v>4.4000000000000004</v>
      </c>
      <c r="DA11" s="659"/>
      <c r="DB11" s="659"/>
      <c r="DC11" s="659"/>
      <c r="DD11" s="627">
        <v>48376</v>
      </c>
      <c r="DE11" s="622"/>
      <c r="DF11" s="622"/>
      <c r="DG11" s="622"/>
      <c r="DH11" s="622"/>
      <c r="DI11" s="622"/>
      <c r="DJ11" s="622"/>
      <c r="DK11" s="622"/>
      <c r="DL11" s="622"/>
      <c r="DM11" s="622"/>
      <c r="DN11" s="622"/>
      <c r="DO11" s="622"/>
      <c r="DP11" s="623"/>
      <c r="DQ11" s="627">
        <v>139223</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5799</v>
      </c>
      <c r="S12" s="622"/>
      <c r="T12" s="622"/>
      <c r="U12" s="622"/>
      <c r="V12" s="622"/>
      <c r="W12" s="622"/>
      <c r="X12" s="622"/>
      <c r="Y12" s="623"/>
      <c r="Z12" s="659">
        <v>0.1</v>
      </c>
      <c r="AA12" s="659"/>
      <c r="AB12" s="659"/>
      <c r="AC12" s="659"/>
      <c r="AD12" s="660">
        <v>5799</v>
      </c>
      <c r="AE12" s="660"/>
      <c r="AF12" s="660"/>
      <c r="AG12" s="660"/>
      <c r="AH12" s="660"/>
      <c r="AI12" s="660"/>
      <c r="AJ12" s="660"/>
      <c r="AK12" s="660"/>
      <c r="AL12" s="624">
        <v>0.2</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787860</v>
      </c>
      <c r="BH12" s="622"/>
      <c r="BI12" s="622"/>
      <c r="BJ12" s="622"/>
      <c r="BK12" s="622"/>
      <c r="BL12" s="622"/>
      <c r="BM12" s="622"/>
      <c r="BN12" s="623"/>
      <c r="BO12" s="659">
        <v>61.7</v>
      </c>
      <c r="BP12" s="659"/>
      <c r="BQ12" s="659"/>
      <c r="BR12" s="659"/>
      <c r="BS12" s="660" t="s">
        <v>227</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304981</v>
      </c>
      <c r="CS12" s="622"/>
      <c r="CT12" s="622"/>
      <c r="CU12" s="622"/>
      <c r="CV12" s="622"/>
      <c r="CW12" s="622"/>
      <c r="CX12" s="622"/>
      <c r="CY12" s="623"/>
      <c r="CZ12" s="659">
        <v>7.1</v>
      </c>
      <c r="DA12" s="659"/>
      <c r="DB12" s="659"/>
      <c r="DC12" s="659"/>
      <c r="DD12" s="627">
        <v>37451</v>
      </c>
      <c r="DE12" s="622"/>
      <c r="DF12" s="622"/>
      <c r="DG12" s="622"/>
      <c r="DH12" s="622"/>
      <c r="DI12" s="622"/>
      <c r="DJ12" s="622"/>
      <c r="DK12" s="622"/>
      <c r="DL12" s="622"/>
      <c r="DM12" s="622"/>
      <c r="DN12" s="622"/>
      <c r="DO12" s="622"/>
      <c r="DP12" s="623"/>
      <c r="DQ12" s="627">
        <v>207349</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59" t="s">
        <v>227</v>
      </c>
      <c r="AA13" s="659"/>
      <c r="AB13" s="659"/>
      <c r="AC13" s="659"/>
      <c r="AD13" s="660" t="s">
        <v>227</v>
      </c>
      <c r="AE13" s="660"/>
      <c r="AF13" s="660"/>
      <c r="AG13" s="660"/>
      <c r="AH13" s="660"/>
      <c r="AI13" s="660"/>
      <c r="AJ13" s="660"/>
      <c r="AK13" s="660"/>
      <c r="AL13" s="624" t="s">
        <v>127</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787855</v>
      </c>
      <c r="BH13" s="622"/>
      <c r="BI13" s="622"/>
      <c r="BJ13" s="622"/>
      <c r="BK13" s="622"/>
      <c r="BL13" s="622"/>
      <c r="BM13" s="622"/>
      <c r="BN13" s="623"/>
      <c r="BO13" s="659">
        <v>61.7</v>
      </c>
      <c r="BP13" s="659"/>
      <c r="BQ13" s="659"/>
      <c r="BR13" s="659"/>
      <c r="BS13" s="660" t="s">
        <v>236</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465560</v>
      </c>
      <c r="CS13" s="622"/>
      <c r="CT13" s="622"/>
      <c r="CU13" s="622"/>
      <c r="CV13" s="622"/>
      <c r="CW13" s="622"/>
      <c r="CX13" s="622"/>
      <c r="CY13" s="623"/>
      <c r="CZ13" s="659">
        <v>10.9</v>
      </c>
      <c r="DA13" s="659"/>
      <c r="DB13" s="659"/>
      <c r="DC13" s="659"/>
      <c r="DD13" s="627">
        <v>102235</v>
      </c>
      <c r="DE13" s="622"/>
      <c r="DF13" s="622"/>
      <c r="DG13" s="622"/>
      <c r="DH13" s="622"/>
      <c r="DI13" s="622"/>
      <c r="DJ13" s="622"/>
      <c r="DK13" s="622"/>
      <c r="DL13" s="622"/>
      <c r="DM13" s="622"/>
      <c r="DN13" s="622"/>
      <c r="DO13" s="622"/>
      <c r="DP13" s="623"/>
      <c r="DQ13" s="627">
        <v>384951</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127</v>
      </c>
      <c r="S14" s="622"/>
      <c r="T14" s="622"/>
      <c r="U14" s="622"/>
      <c r="V14" s="622"/>
      <c r="W14" s="622"/>
      <c r="X14" s="622"/>
      <c r="Y14" s="623"/>
      <c r="Z14" s="659" t="s">
        <v>127</v>
      </c>
      <c r="AA14" s="659"/>
      <c r="AB14" s="659"/>
      <c r="AC14" s="659"/>
      <c r="AD14" s="660" t="s">
        <v>127</v>
      </c>
      <c r="AE14" s="660"/>
      <c r="AF14" s="660"/>
      <c r="AG14" s="660"/>
      <c r="AH14" s="660"/>
      <c r="AI14" s="660"/>
      <c r="AJ14" s="660"/>
      <c r="AK14" s="660"/>
      <c r="AL14" s="624" t="s">
        <v>227</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24771</v>
      </c>
      <c r="BH14" s="622"/>
      <c r="BI14" s="622"/>
      <c r="BJ14" s="622"/>
      <c r="BK14" s="622"/>
      <c r="BL14" s="622"/>
      <c r="BM14" s="622"/>
      <c r="BN14" s="623"/>
      <c r="BO14" s="659">
        <v>1.9</v>
      </c>
      <c r="BP14" s="659"/>
      <c r="BQ14" s="659"/>
      <c r="BR14" s="659"/>
      <c r="BS14" s="660" t="s">
        <v>127</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156120</v>
      </c>
      <c r="CS14" s="622"/>
      <c r="CT14" s="622"/>
      <c r="CU14" s="622"/>
      <c r="CV14" s="622"/>
      <c r="CW14" s="622"/>
      <c r="CX14" s="622"/>
      <c r="CY14" s="623"/>
      <c r="CZ14" s="659">
        <v>3.7</v>
      </c>
      <c r="DA14" s="659"/>
      <c r="DB14" s="659"/>
      <c r="DC14" s="659"/>
      <c r="DD14" s="627" t="s">
        <v>227</v>
      </c>
      <c r="DE14" s="622"/>
      <c r="DF14" s="622"/>
      <c r="DG14" s="622"/>
      <c r="DH14" s="622"/>
      <c r="DI14" s="622"/>
      <c r="DJ14" s="622"/>
      <c r="DK14" s="622"/>
      <c r="DL14" s="622"/>
      <c r="DM14" s="622"/>
      <c r="DN14" s="622"/>
      <c r="DO14" s="622"/>
      <c r="DP14" s="623"/>
      <c r="DQ14" s="627">
        <v>155568</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227</v>
      </c>
      <c r="S15" s="622"/>
      <c r="T15" s="622"/>
      <c r="U15" s="622"/>
      <c r="V15" s="622"/>
      <c r="W15" s="622"/>
      <c r="X15" s="622"/>
      <c r="Y15" s="623"/>
      <c r="Z15" s="659" t="s">
        <v>227</v>
      </c>
      <c r="AA15" s="659"/>
      <c r="AB15" s="659"/>
      <c r="AC15" s="659"/>
      <c r="AD15" s="660" t="s">
        <v>227</v>
      </c>
      <c r="AE15" s="660"/>
      <c r="AF15" s="660"/>
      <c r="AG15" s="660"/>
      <c r="AH15" s="660"/>
      <c r="AI15" s="660"/>
      <c r="AJ15" s="660"/>
      <c r="AK15" s="660"/>
      <c r="AL15" s="624" t="s">
        <v>227</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39544</v>
      </c>
      <c r="BH15" s="622"/>
      <c r="BI15" s="622"/>
      <c r="BJ15" s="622"/>
      <c r="BK15" s="622"/>
      <c r="BL15" s="622"/>
      <c r="BM15" s="622"/>
      <c r="BN15" s="623"/>
      <c r="BO15" s="659">
        <v>3.1</v>
      </c>
      <c r="BP15" s="659"/>
      <c r="BQ15" s="659"/>
      <c r="BR15" s="659"/>
      <c r="BS15" s="660" t="s">
        <v>236</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407263</v>
      </c>
      <c r="CS15" s="622"/>
      <c r="CT15" s="622"/>
      <c r="CU15" s="622"/>
      <c r="CV15" s="622"/>
      <c r="CW15" s="622"/>
      <c r="CX15" s="622"/>
      <c r="CY15" s="623"/>
      <c r="CZ15" s="659">
        <v>9.5</v>
      </c>
      <c r="DA15" s="659"/>
      <c r="DB15" s="659"/>
      <c r="DC15" s="659"/>
      <c r="DD15" s="627">
        <v>78088</v>
      </c>
      <c r="DE15" s="622"/>
      <c r="DF15" s="622"/>
      <c r="DG15" s="622"/>
      <c r="DH15" s="622"/>
      <c r="DI15" s="622"/>
      <c r="DJ15" s="622"/>
      <c r="DK15" s="622"/>
      <c r="DL15" s="622"/>
      <c r="DM15" s="622"/>
      <c r="DN15" s="622"/>
      <c r="DO15" s="622"/>
      <c r="DP15" s="623"/>
      <c r="DQ15" s="627">
        <v>327803</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4508</v>
      </c>
      <c r="S16" s="622"/>
      <c r="T16" s="622"/>
      <c r="U16" s="622"/>
      <c r="V16" s="622"/>
      <c r="W16" s="622"/>
      <c r="X16" s="622"/>
      <c r="Y16" s="623"/>
      <c r="Z16" s="659">
        <v>0.1</v>
      </c>
      <c r="AA16" s="659"/>
      <c r="AB16" s="659"/>
      <c r="AC16" s="659"/>
      <c r="AD16" s="660">
        <v>4508</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59" t="s">
        <v>227</v>
      </c>
      <c r="BP16" s="659"/>
      <c r="BQ16" s="659"/>
      <c r="BR16" s="659"/>
      <c r="BS16" s="660" t="s">
        <v>127</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t="s">
        <v>127</v>
      </c>
      <c r="CS16" s="622"/>
      <c r="CT16" s="622"/>
      <c r="CU16" s="622"/>
      <c r="CV16" s="622"/>
      <c r="CW16" s="622"/>
      <c r="CX16" s="622"/>
      <c r="CY16" s="623"/>
      <c r="CZ16" s="659" t="s">
        <v>227</v>
      </c>
      <c r="DA16" s="659"/>
      <c r="DB16" s="659"/>
      <c r="DC16" s="659"/>
      <c r="DD16" s="627" t="s">
        <v>227</v>
      </c>
      <c r="DE16" s="622"/>
      <c r="DF16" s="622"/>
      <c r="DG16" s="622"/>
      <c r="DH16" s="622"/>
      <c r="DI16" s="622"/>
      <c r="DJ16" s="622"/>
      <c r="DK16" s="622"/>
      <c r="DL16" s="622"/>
      <c r="DM16" s="622"/>
      <c r="DN16" s="622"/>
      <c r="DO16" s="622"/>
      <c r="DP16" s="623"/>
      <c r="DQ16" s="627" t="s">
        <v>227</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20770</v>
      </c>
      <c r="S17" s="622"/>
      <c r="T17" s="622"/>
      <c r="U17" s="622"/>
      <c r="V17" s="622"/>
      <c r="W17" s="622"/>
      <c r="X17" s="622"/>
      <c r="Y17" s="623"/>
      <c r="Z17" s="659">
        <v>0.4</v>
      </c>
      <c r="AA17" s="659"/>
      <c r="AB17" s="659"/>
      <c r="AC17" s="659"/>
      <c r="AD17" s="660">
        <v>20770</v>
      </c>
      <c r="AE17" s="660"/>
      <c r="AF17" s="660"/>
      <c r="AG17" s="660"/>
      <c r="AH17" s="660"/>
      <c r="AI17" s="660"/>
      <c r="AJ17" s="660"/>
      <c r="AK17" s="660"/>
      <c r="AL17" s="624">
        <v>0.7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59" t="s">
        <v>227</v>
      </c>
      <c r="BP17" s="659"/>
      <c r="BQ17" s="659"/>
      <c r="BR17" s="659"/>
      <c r="BS17" s="660" t="s">
        <v>227</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380591</v>
      </c>
      <c r="CS17" s="622"/>
      <c r="CT17" s="622"/>
      <c r="CU17" s="622"/>
      <c r="CV17" s="622"/>
      <c r="CW17" s="622"/>
      <c r="CX17" s="622"/>
      <c r="CY17" s="623"/>
      <c r="CZ17" s="659">
        <v>8.9</v>
      </c>
      <c r="DA17" s="659"/>
      <c r="DB17" s="659"/>
      <c r="DC17" s="659"/>
      <c r="DD17" s="627" t="s">
        <v>227</v>
      </c>
      <c r="DE17" s="622"/>
      <c r="DF17" s="622"/>
      <c r="DG17" s="622"/>
      <c r="DH17" s="622"/>
      <c r="DI17" s="622"/>
      <c r="DJ17" s="622"/>
      <c r="DK17" s="622"/>
      <c r="DL17" s="622"/>
      <c r="DM17" s="622"/>
      <c r="DN17" s="622"/>
      <c r="DO17" s="622"/>
      <c r="DP17" s="623"/>
      <c r="DQ17" s="627">
        <v>380591</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3979</v>
      </c>
      <c r="S18" s="622"/>
      <c r="T18" s="622"/>
      <c r="U18" s="622"/>
      <c r="V18" s="622"/>
      <c r="W18" s="622"/>
      <c r="X18" s="622"/>
      <c r="Y18" s="623"/>
      <c r="Z18" s="659">
        <v>0.1</v>
      </c>
      <c r="AA18" s="659"/>
      <c r="AB18" s="659"/>
      <c r="AC18" s="659"/>
      <c r="AD18" s="660">
        <v>3979</v>
      </c>
      <c r="AE18" s="660"/>
      <c r="AF18" s="660"/>
      <c r="AG18" s="660"/>
      <c r="AH18" s="660"/>
      <c r="AI18" s="660"/>
      <c r="AJ18" s="660"/>
      <c r="AK18" s="660"/>
      <c r="AL18" s="624">
        <v>0.1</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59" t="s">
        <v>227</v>
      </c>
      <c r="BP18" s="659"/>
      <c r="BQ18" s="659"/>
      <c r="BR18" s="659"/>
      <c r="BS18" s="660" t="s">
        <v>227</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59" t="s">
        <v>227</v>
      </c>
      <c r="DA18" s="659"/>
      <c r="DB18" s="659"/>
      <c r="DC18" s="659"/>
      <c r="DD18" s="627" t="s">
        <v>227</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3129</v>
      </c>
      <c r="S19" s="622"/>
      <c r="T19" s="622"/>
      <c r="U19" s="622"/>
      <c r="V19" s="622"/>
      <c r="W19" s="622"/>
      <c r="X19" s="622"/>
      <c r="Y19" s="623"/>
      <c r="Z19" s="659">
        <v>0.1</v>
      </c>
      <c r="AA19" s="659"/>
      <c r="AB19" s="659"/>
      <c r="AC19" s="659"/>
      <c r="AD19" s="660">
        <v>3129</v>
      </c>
      <c r="AE19" s="660"/>
      <c r="AF19" s="660"/>
      <c r="AG19" s="660"/>
      <c r="AH19" s="660"/>
      <c r="AI19" s="660"/>
      <c r="AJ19" s="660"/>
      <c r="AK19" s="660"/>
      <c r="AL19" s="624">
        <v>0.1</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227</v>
      </c>
      <c r="BH19" s="622"/>
      <c r="BI19" s="622"/>
      <c r="BJ19" s="622"/>
      <c r="BK19" s="622"/>
      <c r="BL19" s="622"/>
      <c r="BM19" s="622"/>
      <c r="BN19" s="623"/>
      <c r="BO19" s="659" t="s">
        <v>127</v>
      </c>
      <c r="BP19" s="659"/>
      <c r="BQ19" s="659"/>
      <c r="BR19" s="659"/>
      <c r="BS19" s="660" t="s">
        <v>127</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227</v>
      </c>
      <c r="CS19" s="622"/>
      <c r="CT19" s="622"/>
      <c r="CU19" s="622"/>
      <c r="CV19" s="622"/>
      <c r="CW19" s="622"/>
      <c r="CX19" s="622"/>
      <c r="CY19" s="623"/>
      <c r="CZ19" s="659" t="s">
        <v>227</v>
      </c>
      <c r="DA19" s="659"/>
      <c r="DB19" s="659"/>
      <c r="DC19" s="659"/>
      <c r="DD19" s="627" t="s">
        <v>127</v>
      </c>
      <c r="DE19" s="622"/>
      <c r="DF19" s="622"/>
      <c r="DG19" s="622"/>
      <c r="DH19" s="622"/>
      <c r="DI19" s="622"/>
      <c r="DJ19" s="622"/>
      <c r="DK19" s="622"/>
      <c r="DL19" s="622"/>
      <c r="DM19" s="622"/>
      <c r="DN19" s="622"/>
      <c r="DO19" s="622"/>
      <c r="DP19" s="623"/>
      <c r="DQ19" s="627" t="s">
        <v>127</v>
      </c>
      <c r="DR19" s="622"/>
      <c r="DS19" s="622"/>
      <c r="DT19" s="622"/>
      <c r="DU19" s="622"/>
      <c r="DV19" s="622"/>
      <c r="DW19" s="622"/>
      <c r="DX19" s="622"/>
      <c r="DY19" s="622"/>
      <c r="DZ19" s="622"/>
      <c r="EA19" s="622"/>
      <c r="EB19" s="622"/>
      <c r="EC19" s="658"/>
    </row>
    <row r="20" spans="2:133" ht="11.25" customHeight="1" x14ac:dyDescent="0.15">
      <c r="B20" s="696" t="s">
        <v>274</v>
      </c>
      <c r="C20" s="697"/>
      <c r="D20" s="697"/>
      <c r="E20" s="697"/>
      <c r="F20" s="697"/>
      <c r="G20" s="697"/>
      <c r="H20" s="697"/>
      <c r="I20" s="697"/>
      <c r="J20" s="697"/>
      <c r="K20" s="697"/>
      <c r="L20" s="697"/>
      <c r="M20" s="697"/>
      <c r="N20" s="697"/>
      <c r="O20" s="697"/>
      <c r="P20" s="697"/>
      <c r="Q20" s="698"/>
      <c r="R20" s="621">
        <v>850</v>
      </c>
      <c r="S20" s="622"/>
      <c r="T20" s="622"/>
      <c r="U20" s="622"/>
      <c r="V20" s="622"/>
      <c r="W20" s="622"/>
      <c r="X20" s="622"/>
      <c r="Y20" s="623"/>
      <c r="Z20" s="659">
        <v>0</v>
      </c>
      <c r="AA20" s="659"/>
      <c r="AB20" s="659"/>
      <c r="AC20" s="659"/>
      <c r="AD20" s="660">
        <v>850</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227</v>
      </c>
      <c r="BH20" s="622"/>
      <c r="BI20" s="622"/>
      <c r="BJ20" s="622"/>
      <c r="BK20" s="622"/>
      <c r="BL20" s="622"/>
      <c r="BM20" s="622"/>
      <c r="BN20" s="623"/>
      <c r="BO20" s="659" t="s">
        <v>127</v>
      </c>
      <c r="BP20" s="659"/>
      <c r="BQ20" s="659"/>
      <c r="BR20" s="659"/>
      <c r="BS20" s="660" t="s">
        <v>227</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4275474</v>
      </c>
      <c r="CS20" s="622"/>
      <c r="CT20" s="622"/>
      <c r="CU20" s="622"/>
      <c r="CV20" s="622"/>
      <c r="CW20" s="622"/>
      <c r="CX20" s="622"/>
      <c r="CY20" s="623"/>
      <c r="CZ20" s="659">
        <v>100</v>
      </c>
      <c r="DA20" s="659"/>
      <c r="DB20" s="659"/>
      <c r="DC20" s="659"/>
      <c r="DD20" s="627">
        <v>337683</v>
      </c>
      <c r="DE20" s="622"/>
      <c r="DF20" s="622"/>
      <c r="DG20" s="622"/>
      <c r="DH20" s="622"/>
      <c r="DI20" s="622"/>
      <c r="DJ20" s="622"/>
      <c r="DK20" s="622"/>
      <c r="DL20" s="622"/>
      <c r="DM20" s="622"/>
      <c r="DN20" s="622"/>
      <c r="DO20" s="622"/>
      <c r="DP20" s="623"/>
      <c r="DQ20" s="627">
        <v>3406490</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1567060</v>
      </c>
      <c r="S21" s="622"/>
      <c r="T21" s="622"/>
      <c r="U21" s="622"/>
      <c r="V21" s="622"/>
      <c r="W21" s="622"/>
      <c r="X21" s="622"/>
      <c r="Y21" s="623"/>
      <c r="Z21" s="659">
        <v>33.6</v>
      </c>
      <c r="AA21" s="659"/>
      <c r="AB21" s="659"/>
      <c r="AC21" s="659"/>
      <c r="AD21" s="660">
        <v>1423114</v>
      </c>
      <c r="AE21" s="660"/>
      <c r="AF21" s="660"/>
      <c r="AG21" s="660"/>
      <c r="AH21" s="660"/>
      <c r="AI21" s="660"/>
      <c r="AJ21" s="660"/>
      <c r="AK21" s="660"/>
      <c r="AL21" s="624">
        <v>47.6</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127</v>
      </c>
      <c r="BH21" s="622"/>
      <c r="BI21" s="622"/>
      <c r="BJ21" s="622"/>
      <c r="BK21" s="622"/>
      <c r="BL21" s="622"/>
      <c r="BM21" s="622"/>
      <c r="BN21" s="623"/>
      <c r="BO21" s="659" t="s">
        <v>227</v>
      </c>
      <c r="BP21" s="659"/>
      <c r="BQ21" s="659"/>
      <c r="BR21" s="659"/>
      <c r="BS21" s="660" t="s">
        <v>227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1423114</v>
      </c>
      <c r="S22" s="622"/>
      <c r="T22" s="622"/>
      <c r="U22" s="622"/>
      <c r="V22" s="622"/>
      <c r="W22" s="622"/>
      <c r="X22" s="622"/>
      <c r="Y22" s="623"/>
      <c r="Z22" s="659">
        <v>30.5</v>
      </c>
      <c r="AA22" s="659"/>
      <c r="AB22" s="659"/>
      <c r="AC22" s="659"/>
      <c r="AD22" s="660">
        <v>1423114</v>
      </c>
      <c r="AE22" s="660"/>
      <c r="AF22" s="660"/>
      <c r="AG22" s="660"/>
      <c r="AH22" s="660"/>
      <c r="AI22" s="660"/>
      <c r="AJ22" s="660"/>
      <c r="AK22" s="660"/>
      <c r="AL22" s="624">
        <v>47.6</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227</v>
      </c>
      <c r="BH22" s="622"/>
      <c r="BI22" s="622"/>
      <c r="BJ22" s="622"/>
      <c r="BK22" s="622"/>
      <c r="BL22" s="622"/>
      <c r="BM22" s="622"/>
      <c r="BN22" s="623"/>
      <c r="BO22" s="659" t="s">
        <v>227</v>
      </c>
      <c r="BP22" s="659"/>
      <c r="BQ22" s="659"/>
      <c r="BR22" s="659"/>
      <c r="BS22" s="660" t="s">
        <v>127</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143946</v>
      </c>
      <c r="S23" s="622"/>
      <c r="T23" s="622"/>
      <c r="U23" s="622"/>
      <c r="V23" s="622"/>
      <c r="W23" s="622"/>
      <c r="X23" s="622"/>
      <c r="Y23" s="623"/>
      <c r="Z23" s="659">
        <v>3.1</v>
      </c>
      <c r="AA23" s="659"/>
      <c r="AB23" s="659"/>
      <c r="AC23" s="659"/>
      <c r="AD23" s="660" t="s">
        <v>127</v>
      </c>
      <c r="AE23" s="660"/>
      <c r="AF23" s="660"/>
      <c r="AG23" s="660"/>
      <c r="AH23" s="660"/>
      <c r="AI23" s="660"/>
      <c r="AJ23" s="660"/>
      <c r="AK23" s="660"/>
      <c r="AL23" s="624" t="s">
        <v>127</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127</v>
      </c>
      <c r="BH23" s="622"/>
      <c r="BI23" s="622"/>
      <c r="BJ23" s="622"/>
      <c r="BK23" s="622"/>
      <c r="BL23" s="622"/>
      <c r="BM23" s="622"/>
      <c r="BN23" s="623"/>
      <c r="BO23" s="659" t="s">
        <v>127</v>
      </c>
      <c r="BP23" s="659"/>
      <c r="BQ23" s="659"/>
      <c r="BR23" s="659"/>
      <c r="BS23" s="660" t="s">
        <v>127</v>
      </c>
      <c r="BT23" s="660"/>
      <c r="BU23" s="660"/>
      <c r="BV23" s="660"/>
      <c r="BW23" s="660"/>
      <c r="BX23" s="660"/>
      <c r="BY23" s="660"/>
      <c r="BZ23" s="660"/>
      <c r="CA23" s="660"/>
      <c r="CB23" s="695"/>
      <c r="CD23" s="679" t="s">
        <v>221</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227</v>
      </c>
      <c r="S24" s="622"/>
      <c r="T24" s="622"/>
      <c r="U24" s="622"/>
      <c r="V24" s="622"/>
      <c r="W24" s="622"/>
      <c r="X24" s="622"/>
      <c r="Y24" s="623"/>
      <c r="Z24" s="659" t="s">
        <v>227</v>
      </c>
      <c r="AA24" s="659"/>
      <c r="AB24" s="659"/>
      <c r="AC24" s="659"/>
      <c r="AD24" s="660" t="s">
        <v>127</v>
      </c>
      <c r="AE24" s="660"/>
      <c r="AF24" s="660"/>
      <c r="AG24" s="660"/>
      <c r="AH24" s="660"/>
      <c r="AI24" s="660"/>
      <c r="AJ24" s="660"/>
      <c r="AK24" s="660"/>
      <c r="AL24" s="624" t="s">
        <v>227</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227</v>
      </c>
      <c r="BH24" s="622"/>
      <c r="BI24" s="622"/>
      <c r="BJ24" s="622"/>
      <c r="BK24" s="622"/>
      <c r="BL24" s="622"/>
      <c r="BM24" s="622"/>
      <c r="BN24" s="623"/>
      <c r="BO24" s="659" t="s">
        <v>236</v>
      </c>
      <c r="BP24" s="659"/>
      <c r="BQ24" s="659"/>
      <c r="BR24" s="659"/>
      <c r="BS24" s="660" t="s">
        <v>127</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1535062</v>
      </c>
      <c r="CS24" s="674"/>
      <c r="CT24" s="674"/>
      <c r="CU24" s="674"/>
      <c r="CV24" s="674"/>
      <c r="CW24" s="674"/>
      <c r="CX24" s="674"/>
      <c r="CY24" s="702"/>
      <c r="CZ24" s="703">
        <v>35.9</v>
      </c>
      <c r="DA24" s="685"/>
      <c r="DB24" s="685"/>
      <c r="DC24" s="705"/>
      <c r="DD24" s="701">
        <v>1207530</v>
      </c>
      <c r="DE24" s="674"/>
      <c r="DF24" s="674"/>
      <c r="DG24" s="674"/>
      <c r="DH24" s="674"/>
      <c r="DI24" s="674"/>
      <c r="DJ24" s="674"/>
      <c r="DK24" s="702"/>
      <c r="DL24" s="701">
        <v>1201726</v>
      </c>
      <c r="DM24" s="674"/>
      <c r="DN24" s="674"/>
      <c r="DO24" s="674"/>
      <c r="DP24" s="674"/>
      <c r="DQ24" s="674"/>
      <c r="DR24" s="674"/>
      <c r="DS24" s="674"/>
      <c r="DT24" s="674"/>
      <c r="DU24" s="674"/>
      <c r="DV24" s="702"/>
      <c r="DW24" s="703">
        <v>39.6</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3108504</v>
      </c>
      <c r="S25" s="622"/>
      <c r="T25" s="622"/>
      <c r="U25" s="622"/>
      <c r="V25" s="622"/>
      <c r="W25" s="622"/>
      <c r="X25" s="622"/>
      <c r="Y25" s="623"/>
      <c r="Z25" s="659">
        <v>66.7</v>
      </c>
      <c r="AA25" s="659"/>
      <c r="AB25" s="659"/>
      <c r="AC25" s="659"/>
      <c r="AD25" s="660">
        <v>2964558</v>
      </c>
      <c r="AE25" s="660"/>
      <c r="AF25" s="660"/>
      <c r="AG25" s="660"/>
      <c r="AH25" s="660"/>
      <c r="AI25" s="660"/>
      <c r="AJ25" s="660"/>
      <c r="AK25" s="660"/>
      <c r="AL25" s="624">
        <v>99.2</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127</v>
      </c>
      <c r="BH25" s="622"/>
      <c r="BI25" s="622"/>
      <c r="BJ25" s="622"/>
      <c r="BK25" s="622"/>
      <c r="BL25" s="622"/>
      <c r="BM25" s="622"/>
      <c r="BN25" s="623"/>
      <c r="BO25" s="659" t="s">
        <v>127</v>
      </c>
      <c r="BP25" s="659"/>
      <c r="BQ25" s="659"/>
      <c r="BR25" s="659"/>
      <c r="BS25" s="660" t="s">
        <v>127</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777015</v>
      </c>
      <c r="CS25" s="634"/>
      <c r="CT25" s="634"/>
      <c r="CU25" s="634"/>
      <c r="CV25" s="634"/>
      <c r="CW25" s="634"/>
      <c r="CX25" s="634"/>
      <c r="CY25" s="635"/>
      <c r="CZ25" s="624">
        <v>18.2</v>
      </c>
      <c r="DA25" s="636"/>
      <c r="DB25" s="636"/>
      <c r="DC25" s="637"/>
      <c r="DD25" s="627">
        <v>726968</v>
      </c>
      <c r="DE25" s="634"/>
      <c r="DF25" s="634"/>
      <c r="DG25" s="634"/>
      <c r="DH25" s="634"/>
      <c r="DI25" s="634"/>
      <c r="DJ25" s="634"/>
      <c r="DK25" s="635"/>
      <c r="DL25" s="627">
        <v>725839</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712</v>
      </c>
      <c r="S26" s="622"/>
      <c r="T26" s="622"/>
      <c r="U26" s="622"/>
      <c r="V26" s="622"/>
      <c r="W26" s="622"/>
      <c r="X26" s="622"/>
      <c r="Y26" s="623"/>
      <c r="Z26" s="659">
        <v>0</v>
      </c>
      <c r="AA26" s="659"/>
      <c r="AB26" s="659"/>
      <c r="AC26" s="659"/>
      <c r="AD26" s="660">
        <v>712</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227</v>
      </c>
      <c r="BH26" s="622"/>
      <c r="BI26" s="622"/>
      <c r="BJ26" s="622"/>
      <c r="BK26" s="622"/>
      <c r="BL26" s="622"/>
      <c r="BM26" s="622"/>
      <c r="BN26" s="623"/>
      <c r="BO26" s="659" t="s">
        <v>236</v>
      </c>
      <c r="BP26" s="659"/>
      <c r="BQ26" s="659"/>
      <c r="BR26" s="659"/>
      <c r="BS26" s="660" t="s">
        <v>227</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458620</v>
      </c>
      <c r="CS26" s="622"/>
      <c r="CT26" s="622"/>
      <c r="CU26" s="622"/>
      <c r="CV26" s="622"/>
      <c r="CW26" s="622"/>
      <c r="CX26" s="622"/>
      <c r="CY26" s="623"/>
      <c r="CZ26" s="624">
        <v>10.7</v>
      </c>
      <c r="DA26" s="636"/>
      <c r="DB26" s="636"/>
      <c r="DC26" s="637"/>
      <c r="DD26" s="627">
        <v>430987</v>
      </c>
      <c r="DE26" s="622"/>
      <c r="DF26" s="622"/>
      <c r="DG26" s="622"/>
      <c r="DH26" s="622"/>
      <c r="DI26" s="622"/>
      <c r="DJ26" s="622"/>
      <c r="DK26" s="623"/>
      <c r="DL26" s="627" t="s">
        <v>227</v>
      </c>
      <c r="DM26" s="622"/>
      <c r="DN26" s="622"/>
      <c r="DO26" s="622"/>
      <c r="DP26" s="622"/>
      <c r="DQ26" s="622"/>
      <c r="DR26" s="622"/>
      <c r="DS26" s="622"/>
      <c r="DT26" s="622"/>
      <c r="DU26" s="622"/>
      <c r="DV26" s="623"/>
      <c r="DW26" s="624" t="s">
        <v>127</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3881</v>
      </c>
      <c r="S27" s="622"/>
      <c r="T27" s="622"/>
      <c r="U27" s="622"/>
      <c r="V27" s="622"/>
      <c r="W27" s="622"/>
      <c r="X27" s="622"/>
      <c r="Y27" s="623"/>
      <c r="Z27" s="659">
        <v>0.1</v>
      </c>
      <c r="AA27" s="659"/>
      <c r="AB27" s="659"/>
      <c r="AC27" s="659"/>
      <c r="AD27" s="660" t="s">
        <v>227</v>
      </c>
      <c r="AE27" s="660"/>
      <c r="AF27" s="660"/>
      <c r="AG27" s="660"/>
      <c r="AH27" s="660"/>
      <c r="AI27" s="660"/>
      <c r="AJ27" s="660"/>
      <c r="AK27" s="660"/>
      <c r="AL27" s="624" t="s">
        <v>227</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1276610</v>
      </c>
      <c r="BH27" s="622"/>
      <c r="BI27" s="622"/>
      <c r="BJ27" s="622"/>
      <c r="BK27" s="622"/>
      <c r="BL27" s="622"/>
      <c r="BM27" s="622"/>
      <c r="BN27" s="623"/>
      <c r="BO27" s="659">
        <v>100</v>
      </c>
      <c r="BP27" s="659"/>
      <c r="BQ27" s="659"/>
      <c r="BR27" s="659"/>
      <c r="BS27" s="660" t="s">
        <v>227</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377456</v>
      </c>
      <c r="CS27" s="634"/>
      <c r="CT27" s="634"/>
      <c r="CU27" s="634"/>
      <c r="CV27" s="634"/>
      <c r="CW27" s="634"/>
      <c r="CX27" s="634"/>
      <c r="CY27" s="635"/>
      <c r="CZ27" s="624">
        <v>8.8000000000000007</v>
      </c>
      <c r="DA27" s="636"/>
      <c r="DB27" s="636"/>
      <c r="DC27" s="637"/>
      <c r="DD27" s="627">
        <v>99971</v>
      </c>
      <c r="DE27" s="634"/>
      <c r="DF27" s="634"/>
      <c r="DG27" s="634"/>
      <c r="DH27" s="634"/>
      <c r="DI27" s="634"/>
      <c r="DJ27" s="634"/>
      <c r="DK27" s="635"/>
      <c r="DL27" s="627">
        <v>95296</v>
      </c>
      <c r="DM27" s="634"/>
      <c r="DN27" s="634"/>
      <c r="DO27" s="634"/>
      <c r="DP27" s="634"/>
      <c r="DQ27" s="634"/>
      <c r="DR27" s="634"/>
      <c r="DS27" s="634"/>
      <c r="DT27" s="634"/>
      <c r="DU27" s="634"/>
      <c r="DV27" s="635"/>
      <c r="DW27" s="624">
        <v>3.1</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69222</v>
      </c>
      <c r="S28" s="622"/>
      <c r="T28" s="622"/>
      <c r="U28" s="622"/>
      <c r="V28" s="622"/>
      <c r="W28" s="622"/>
      <c r="X28" s="622"/>
      <c r="Y28" s="623"/>
      <c r="Z28" s="659">
        <v>1.5</v>
      </c>
      <c r="AA28" s="659"/>
      <c r="AB28" s="659"/>
      <c r="AC28" s="659"/>
      <c r="AD28" s="660">
        <v>11346</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380591</v>
      </c>
      <c r="CS28" s="622"/>
      <c r="CT28" s="622"/>
      <c r="CU28" s="622"/>
      <c r="CV28" s="622"/>
      <c r="CW28" s="622"/>
      <c r="CX28" s="622"/>
      <c r="CY28" s="623"/>
      <c r="CZ28" s="624">
        <v>8.9</v>
      </c>
      <c r="DA28" s="636"/>
      <c r="DB28" s="636"/>
      <c r="DC28" s="637"/>
      <c r="DD28" s="627">
        <v>380591</v>
      </c>
      <c r="DE28" s="622"/>
      <c r="DF28" s="622"/>
      <c r="DG28" s="622"/>
      <c r="DH28" s="622"/>
      <c r="DI28" s="622"/>
      <c r="DJ28" s="622"/>
      <c r="DK28" s="623"/>
      <c r="DL28" s="627">
        <v>380591</v>
      </c>
      <c r="DM28" s="622"/>
      <c r="DN28" s="622"/>
      <c r="DO28" s="622"/>
      <c r="DP28" s="622"/>
      <c r="DQ28" s="622"/>
      <c r="DR28" s="622"/>
      <c r="DS28" s="622"/>
      <c r="DT28" s="622"/>
      <c r="DU28" s="622"/>
      <c r="DV28" s="623"/>
      <c r="DW28" s="624">
        <v>12.5</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12450</v>
      </c>
      <c r="S29" s="622"/>
      <c r="T29" s="622"/>
      <c r="U29" s="622"/>
      <c r="V29" s="622"/>
      <c r="W29" s="622"/>
      <c r="X29" s="622"/>
      <c r="Y29" s="623"/>
      <c r="Z29" s="659">
        <v>0.3</v>
      </c>
      <c r="AA29" s="659"/>
      <c r="AB29" s="659"/>
      <c r="AC29" s="659"/>
      <c r="AD29" s="660" t="s">
        <v>227</v>
      </c>
      <c r="AE29" s="660"/>
      <c r="AF29" s="660"/>
      <c r="AG29" s="660"/>
      <c r="AH29" s="660"/>
      <c r="AI29" s="660"/>
      <c r="AJ29" s="660"/>
      <c r="AK29" s="660"/>
      <c r="AL29" s="624" t="s">
        <v>227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71</v>
      </c>
      <c r="CG29" s="619"/>
      <c r="CH29" s="619"/>
      <c r="CI29" s="619"/>
      <c r="CJ29" s="619"/>
      <c r="CK29" s="619"/>
      <c r="CL29" s="619"/>
      <c r="CM29" s="619"/>
      <c r="CN29" s="619"/>
      <c r="CO29" s="619"/>
      <c r="CP29" s="619"/>
      <c r="CQ29" s="620"/>
      <c r="CR29" s="621">
        <v>380591</v>
      </c>
      <c r="CS29" s="634"/>
      <c r="CT29" s="634"/>
      <c r="CU29" s="634"/>
      <c r="CV29" s="634"/>
      <c r="CW29" s="634"/>
      <c r="CX29" s="634"/>
      <c r="CY29" s="635"/>
      <c r="CZ29" s="624">
        <v>8.9</v>
      </c>
      <c r="DA29" s="636"/>
      <c r="DB29" s="636"/>
      <c r="DC29" s="637"/>
      <c r="DD29" s="627">
        <v>380591</v>
      </c>
      <c r="DE29" s="634"/>
      <c r="DF29" s="634"/>
      <c r="DG29" s="634"/>
      <c r="DH29" s="634"/>
      <c r="DI29" s="634"/>
      <c r="DJ29" s="634"/>
      <c r="DK29" s="635"/>
      <c r="DL29" s="627">
        <v>380591</v>
      </c>
      <c r="DM29" s="634"/>
      <c r="DN29" s="634"/>
      <c r="DO29" s="634"/>
      <c r="DP29" s="634"/>
      <c r="DQ29" s="634"/>
      <c r="DR29" s="634"/>
      <c r="DS29" s="634"/>
      <c r="DT29" s="634"/>
      <c r="DU29" s="634"/>
      <c r="DV29" s="635"/>
      <c r="DW29" s="624">
        <v>12.5</v>
      </c>
      <c r="DX29" s="636"/>
      <c r="DY29" s="636"/>
      <c r="DZ29" s="636"/>
      <c r="EA29" s="636"/>
      <c r="EB29" s="636"/>
      <c r="EC29" s="648"/>
    </row>
    <row r="30" spans="2:133" ht="11.25" customHeight="1" x14ac:dyDescent="0.15">
      <c r="B30" s="618" t="s">
        <v>305</v>
      </c>
      <c r="C30" s="619"/>
      <c r="D30" s="619"/>
      <c r="E30" s="619"/>
      <c r="F30" s="619"/>
      <c r="G30" s="619"/>
      <c r="H30" s="619"/>
      <c r="I30" s="619"/>
      <c r="J30" s="619"/>
      <c r="K30" s="619"/>
      <c r="L30" s="619"/>
      <c r="M30" s="619"/>
      <c r="N30" s="619"/>
      <c r="O30" s="619"/>
      <c r="P30" s="619"/>
      <c r="Q30" s="620"/>
      <c r="R30" s="621">
        <v>446145</v>
      </c>
      <c r="S30" s="622"/>
      <c r="T30" s="622"/>
      <c r="U30" s="622"/>
      <c r="V30" s="622"/>
      <c r="W30" s="622"/>
      <c r="X30" s="622"/>
      <c r="Y30" s="623"/>
      <c r="Z30" s="659">
        <v>9.6</v>
      </c>
      <c r="AA30" s="659"/>
      <c r="AB30" s="659"/>
      <c r="AC30" s="659"/>
      <c r="AD30" s="660" t="s">
        <v>127</v>
      </c>
      <c r="AE30" s="660"/>
      <c r="AF30" s="660"/>
      <c r="AG30" s="660"/>
      <c r="AH30" s="660"/>
      <c r="AI30" s="660"/>
      <c r="AJ30" s="660"/>
      <c r="AK30" s="660"/>
      <c r="AL30" s="624" t="s">
        <v>227</v>
      </c>
      <c r="AM30" s="625"/>
      <c r="AN30" s="625"/>
      <c r="AO30" s="661"/>
      <c r="AP30" s="679" t="s">
        <v>221</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18" t="s">
        <v>308</v>
      </c>
      <c r="CG30" s="619"/>
      <c r="CH30" s="619"/>
      <c r="CI30" s="619"/>
      <c r="CJ30" s="619"/>
      <c r="CK30" s="619"/>
      <c r="CL30" s="619"/>
      <c r="CM30" s="619"/>
      <c r="CN30" s="619"/>
      <c r="CO30" s="619"/>
      <c r="CP30" s="619"/>
      <c r="CQ30" s="620"/>
      <c r="CR30" s="621">
        <v>365184</v>
      </c>
      <c r="CS30" s="622"/>
      <c r="CT30" s="622"/>
      <c r="CU30" s="622"/>
      <c r="CV30" s="622"/>
      <c r="CW30" s="622"/>
      <c r="CX30" s="622"/>
      <c r="CY30" s="623"/>
      <c r="CZ30" s="624">
        <v>8.5</v>
      </c>
      <c r="DA30" s="636"/>
      <c r="DB30" s="636"/>
      <c r="DC30" s="637"/>
      <c r="DD30" s="627">
        <v>365184</v>
      </c>
      <c r="DE30" s="622"/>
      <c r="DF30" s="622"/>
      <c r="DG30" s="622"/>
      <c r="DH30" s="622"/>
      <c r="DI30" s="622"/>
      <c r="DJ30" s="622"/>
      <c r="DK30" s="623"/>
      <c r="DL30" s="627">
        <v>365184</v>
      </c>
      <c r="DM30" s="622"/>
      <c r="DN30" s="622"/>
      <c r="DO30" s="622"/>
      <c r="DP30" s="622"/>
      <c r="DQ30" s="622"/>
      <c r="DR30" s="622"/>
      <c r="DS30" s="622"/>
      <c r="DT30" s="622"/>
      <c r="DU30" s="622"/>
      <c r="DV30" s="623"/>
      <c r="DW30" s="624">
        <v>12</v>
      </c>
      <c r="DX30" s="636"/>
      <c r="DY30" s="636"/>
      <c r="DZ30" s="636"/>
      <c r="EA30" s="636"/>
      <c r="EB30" s="636"/>
      <c r="EC30" s="648"/>
    </row>
    <row r="31" spans="2:133" ht="11.25" customHeight="1" x14ac:dyDescent="0.15">
      <c r="B31" s="696" t="s">
        <v>309</v>
      </c>
      <c r="C31" s="697"/>
      <c r="D31" s="697"/>
      <c r="E31" s="697"/>
      <c r="F31" s="697"/>
      <c r="G31" s="697"/>
      <c r="H31" s="697"/>
      <c r="I31" s="697"/>
      <c r="J31" s="697"/>
      <c r="K31" s="697"/>
      <c r="L31" s="697"/>
      <c r="M31" s="697"/>
      <c r="N31" s="697"/>
      <c r="O31" s="697"/>
      <c r="P31" s="697"/>
      <c r="Q31" s="698"/>
      <c r="R31" s="621" t="s">
        <v>127</v>
      </c>
      <c r="S31" s="622"/>
      <c r="T31" s="622"/>
      <c r="U31" s="622"/>
      <c r="V31" s="622"/>
      <c r="W31" s="622"/>
      <c r="X31" s="622"/>
      <c r="Y31" s="623"/>
      <c r="Z31" s="659" t="s">
        <v>236</v>
      </c>
      <c r="AA31" s="659"/>
      <c r="AB31" s="659"/>
      <c r="AC31" s="659"/>
      <c r="AD31" s="660" t="s">
        <v>227</v>
      </c>
      <c r="AE31" s="660"/>
      <c r="AF31" s="660"/>
      <c r="AG31" s="660"/>
      <c r="AH31" s="660"/>
      <c r="AI31" s="660"/>
      <c r="AJ31" s="660"/>
      <c r="AK31" s="660"/>
      <c r="AL31" s="624" t="s">
        <v>127</v>
      </c>
      <c r="AM31" s="625"/>
      <c r="AN31" s="625"/>
      <c r="AO31" s="661"/>
      <c r="AP31" s="687" t="s">
        <v>310</v>
      </c>
      <c r="AQ31" s="688"/>
      <c r="AR31" s="688"/>
      <c r="AS31" s="688"/>
      <c r="AT31" s="689" t="s">
        <v>311</v>
      </c>
      <c r="AU31" s="218"/>
      <c r="AV31" s="218"/>
      <c r="AW31" s="218"/>
      <c r="AX31" s="676" t="s">
        <v>186</v>
      </c>
      <c r="AY31" s="677"/>
      <c r="AZ31" s="677"/>
      <c r="BA31" s="677"/>
      <c r="BB31" s="677"/>
      <c r="BC31" s="677"/>
      <c r="BD31" s="677"/>
      <c r="BE31" s="677"/>
      <c r="BF31" s="678"/>
      <c r="BG31" s="683">
        <v>99.3</v>
      </c>
      <c r="BH31" s="684"/>
      <c r="BI31" s="684"/>
      <c r="BJ31" s="684"/>
      <c r="BK31" s="684"/>
      <c r="BL31" s="684"/>
      <c r="BM31" s="685">
        <v>97</v>
      </c>
      <c r="BN31" s="684"/>
      <c r="BO31" s="684"/>
      <c r="BP31" s="684"/>
      <c r="BQ31" s="686"/>
      <c r="BR31" s="683">
        <v>99.4</v>
      </c>
      <c r="BS31" s="684"/>
      <c r="BT31" s="684"/>
      <c r="BU31" s="684"/>
      <c r="BV31" s="684"/>
      <c r="BW31" s="684"/>
      <c r="BX31" s="685">
        <v>96.9</v>
      </c>
      <c r="BY31" s="684"/>
      <c r="BZ31" s="684"/>
      <c r="CA31" s="684"/>
      <c r="CB31" s="686"/>
      <c r="CD31" s="642"/>
      <c r="CE31" s="643"/>
      <c r="CF31" s="618" t="s">
        <v>312</v>
      </c>
      <c r="CG31" s="619"/>
      <c r="CH31" s="619"/>
      <c r="CI31" s="619"/>
      <c r="CJ31" s="619"/>
      <c r="CK31" s="619"/>
      <c r="CL31" s="619"/>
      <c r="CM31" s="619"/>
      <c r="CN31" s="619"/>
      <c r="CO31" s="619"/>
      <c r="CP31" s="619"/>
      <c r="CQ31" s="620"/>
      <c r="CR31" s="621">
        <v>15407</v>
      </c>
      <c r="CS31" s="634"/>
      <c r="CT31" s="634"/>
      <c r="CU31" s="634"/>
      <c r="CV31" s="634"/>
      <c r="CW31" s="634"/>
      <c r="CX31" s="634"/>
      <c r="CY31" s="635"/>
      <c r="CZ31" s="624">
        <v>0.4</v>
      </c>
      <c r="DA31" s="636"/>
      <c r="DB31" s="636"/>
      <c r="DC31" s="637"/>
      <c r="DD31" s="627">
        <v>15407</v>
      </c>
      <c r="DE31" s="634"/>
      <c r="DF31" s="634"/>
      <c r="DG31" s="634"/>
      <c r="DH31" s="634"/>
      <c r="DI31" s="634"/>
      <c r="DJ31" s="634"/>
      <c r="DK31" s="635"/>
      <c r="DL31" s="627">
        <v>15407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313</v>
      </c>
      <c r="C32" s="619"/>
      <c r="D32" s="619"/>
      <c r="E32" s="619"/>
      <c r="F32" s="619"/>
      <c r="G32" s="619"/>
      <c r="H32" s="619"/>
      <c r="I32" s="619"/>
      <c r="J32" s="619"/>
      <c r="K32" s="619"/>
      <c r="L32" s="619"/>
      <c r="M32" s="619"/>
      <c r="N32" s="619"/>
      <c r="O32" s="619"/>
      <c r="P32" s="619"/>
      <c r="Q32" s="620"/>
      <c r="R32" s="621">
        <v>278591</v>
      </c>
      <c r="S32" s="622"/>
      <c r="T32" s="622"/>
      <c r="U32" s="622"/>
      <c r="V32" s="622"/>
      <c r="W32" s="622"/>
      <c r="X32" s="622"/>
      <c r="Y32" s="623"/>
      <c r="Z32" s="659">
        <v>6</v>
      </c>
      <c r="AA32" s="659"/>
      <c r="AB32" s="659"/>
      <c r="AC32" s="659"/>
      <c r="AD32" s="660" t="s">
        <v>227</v>
      </c>
      <c r="AE32" s="660"/>
      <c r="AF32" s="660"/>
      <c r="AG32" s="660"/>
      <c r="AH32" s="660"/>
      <c r="AI32" s="660"/>
      <c r="AJ32" s="660"/>
      <c r="AK32" s="660"/>
      <c r="AL32" s="624" t="s">
        <v>127</v>
      </c>
      <c r="AM32" s="625"/>
      <c r="AN32" s="625"/>
      <c r="AO32" s="661"/>
      <c r="AP32" s="662"/>
      <c r="AQ32" s="663"/>
      <c r="AR32" s="663"/>
      <c r="AS32" s="663"/>
      <c r="AT32" s="690"/>
      <c r="AU32" s="214" t="s">
        <v>314</v>
      </c>
      <c r="AX32" s="618" t="s">
        <v>315</v>
      </c>
      <c r="AY32" s="619"/>
      <c r="AZ32" s="619"/>
      <c r="BA32" s="619"/>
      <c r="BB32" s="619"/>
      <c r="BC32" s="619"/>
      <c r="BD32" s="619"/>
      <c r="BE32" s="619"/>
      <c r="BF32" s="620"/>
      <c r="BG32" s="692">
        <v>99</v>
      </c>
      <c r="BH32" s="634"/>
      <c r="BI32" s="634"/>
      <c r="BJ32" s="634"/>
      <c r="BK32" s="634"/>
      <c r="BL32" s="634"/>
      <c r="BM32" s="625">
        <v>96.9</v>
      </c>
      <c r="BN32" s="634"/>
      <c r="BO32" s="634"/>
      <c r="BP32" s="634"/>
      <c r="BQ32" s="657"/>
      <c r="BR32" s="692">
        <v>99.4</v>
      </c>
      <c r="BS32" s="634"/>
      <c r="BT32" s="634"/>
      <c r="BU32" s="634"/>
      <c r="BV32" s="634"/>
      <c r="BW32" s="634"/>
      <c r="BX32" s="625">
        <v>97.1</v>
      </c>
      <c r="BY32" s="634"/>
      <c r="BZ32" s="634"/>
      <c r="CA32" s="634"/>
      <c r="CB32" s="657"/>
      <c r="CD32" s="644"/>
      <c r="CE32" s="645"/>
      <c r="CF32" s="618" t="s">
        <v>316</v>
      </c>
      <c r="CG32" s="619"/>
      <c r="CH32" s="619"/>
      <c r="CI32" s="619"/>
      <c r="CJ32" s="619"/>
      <c r="CK32" s="619"/>
      <c r="CL32" s="619"/>
      <c r="CM32" s="619"/>
      <c r="CN32" s="619"/>
      <c r="CO32" s="619"/>
      <c r="CP32" s="619"/>
      <c r="CQ32" s="620"/>
      <c r="CR32" s="621" t="s">
        <v>227</v>
      </c>
      <c r="CS32" s="622"/>
      <c r="CT32" s="622"/>
      <c r="CU32" s="622"/>
      <c r="CV32" s="622"/>
      <c r="CW32" s="622"/>
      <c r="CX32" s="622"/>
      <c r="CY32" s="623"/>
      <c r="CZ32" s="624" t="s">
        <v>127</v>
      </c>
      <c r="DA32" s="636"/>
      <c r="DB32" s="636"/>
      <c r="DC32" s="637"/>
      <c r="DD32" s="627" t="s">
        <v>127</v>
      </c>
      <c r="DE32" s="622"/>
      <c r="DF32" s="622"/>
      <c r="DG32" s="622"/>
      <c r="DH32" s="622"/>
      <c r="DI32" s="622"/>
      <c r="DJ32" s="622"/>
      <c r="DK32" s="623"/>
      <c r="DL32" s="627" t="s">
        <v>227</v>
      </c>
      <c r="DM32" s="622"/>
      <c r="DN32" s="622"/>
      <c r="DO32" s="622"/>
      <c r="DP32" s="622"/>
      <c r="DQ32" s="622"/>
      <c r="DR32" s="622"/>
      <c r="DS32" s="622"/>
      <c r="DT32" s="622"/>
      <c r="DU32" s="622"/>
      <c r="DV32" s="623"/>
      <c r="DW32" s="624" t="s">
        <v>127</v>
      </c>
      <c r="DX32" s="636"/>
      <c r="DY32" s="636"/>
      <c r="DZ32" s="636"/>
      <c r="EA32" s="636"/>
      <c r="EB32" s="636"/>
      <c r="EC32" s="648"/>
    </row>
    <row r="33" spans="2:133" ht="11.25" customHeight="1" x14ac:dyDescent="0.15">
      <c r="B33" s="618" t="s">
        <v>317</v>
      </c>
      <c r="C33" s="619"/>
      <c r="D33" s="619"/>
      <c r="E33" s="619"/>
      <c r="F33" s="619"/>
      <c r="G33" s="619"/>
      <c r="H33" s="619"/>
      <c r="I33" s="619"/>
      <c r="J33" s="619"/>
      <c r="K33" s="619"/>
      <c r="L33" s="619"/>
      <c r="M33" s="619"/>
      <c r="N33" s="619"/>
      <c r="O33" s="619"/>
      <c r="P33" s="619"/>
      <c r="Q33" s="620"/>
      <c r="R33" s="621">
        <v>1628</v>
      </c>
      <c r="S33" s="622"/>
      <c r="T33" s="622"/>
      <c r="U33" s="622"/>
      <c r="V33" s="622"/>
      <c r="W33" s="622"/>
      <c r="X33" s="622"/>
      <c r="Y33" s="623"/>
      <c r="Z33" s="659">
        <v>0</v>
      </c>
      <c r="AA33" s="659"/>
      <c r="AB33" s="659"/>
      <c r="AC33" s="659"/>
      <c r="AD33" s="660">
        <v>1128</v>
      </c>
      <c r="AE33" s="660"/>
      <c r="AF33" s="660"/>
      <c r="AG33" s="660"/>
      <c r="AH33" s="660"/>
      <c r="AI33" s="660"/>
      <c r="AJ33" s="660"/>
      <c r="AK33" s="660"/>
      <c r="AL33" s="624">
        <v>0</v>
      </c>
      <c r="AM33" s="625"/>
      <c r="AN33" s="625"/>
      <c r="AO33" s="661"/>
      <c r="AP33" s="664"/>
      <c r="AQ33" s="665"/>
      <c r="AR33" s="665"/>
      <c r="AS33" s="665"/>
      <c r="AT33" s="691"/>
      <c r="AU33" s="219"/>
      <c r="AV33" s="219"/>
      <c r="AW33" s="219"/>
      <c r="AX33" s="602" t="s">
        <v>318</v>
      </c>
      <c r="AY33" s="603"/>
      <c r="AZ33" s="603"/>
      <c r="BA33" s="603"/>
      <c r="BB33" s="603"/>
      <c r="BC33" s="603"/>
      <c r="BD33" s="603"/>
      <c r="BE33" s="603"/>
      <c r="BF33" s="604"/>
      <c r="BG33" s="682">
        <v>99.5</v>
      </c>
      <c r="BH33" s="606"/>
      <c r="BI33" s="606"/>
      <c r="BJ33" s="606"/>
      <c r="BK33" s="606"/>
      <c r="BL33" s="606"/>
      <c r="BM33" s="652">
        <v>97.1</v>
      </c>
      <c r="BN33" s="606"/>
      <c r="BO33" s="606"/>
      <c r="BP33" s="606"/>
      <c r="BQ33" s="669"/>
      <c r="BR33" s="682">
        <v>99.5</v>
      </c>
      <c r="BS33" s="606"/>
      <c r="BT33" s="606"/>
      <c r="BU33" s="606"/>
      <c r="BV33" s="606"/>
      <c r="BW33" s="606"/>
      <c r="BX33" s="652">
        <v>96.8</v>
      </c>
      <c r="BY33" s="606"/>
      <c r="BZ33" s="606"/>
      <c r="CA33" s="606"/>
      <c r="CB33" s="669"/>
      <c r="CD33" s="618" t="s">
        <v>319</v>
      </c>
      <c r="CE33" s="619"/>
      <c r="CF33" s="619"/>
      <c r="CG33" s="619"/>
      <c r="CH33" s="619"/>
      <c r="CI33" s="619"/>
      <c r="CJ33" s="619"/>
      <c r="CK33" s="619"/>
      <c r="CL33" s="619"/>
      <c r="CM33" s="619"/>
      <c r="CN33" s="619"/>
      <c r="CO33" s="619"/>
      <c r="CP33" s="619"/>
      <c r="CQ33" s="620"/>
      <c r="CR33" s="621">
        <v>2402729</v>
      </c>
      <c r="CS33" s="634"/>
      <c r="CT33" s="634"/>
      <c r="CU33" s="634"/>
      <c r="CV33" s="634"/>
      <c r="CW33" s="634"/>
      <c r="CX33" s="634"/>
      <c r="CY33" s="635"/>
      <c r="CZ33" s="624">
        <v>56.2</v>
      </c>
      <c r="DA33" s="636"/>
      <c r="DB33" s="636"/>
      <c r="DC33" s="637"/>
      <c r="DD33" s="627">
        <v>2088077</v>
      </c>
      <c r="DE33" s="634"/>
      <c r="DF33" s="634"/>
      <c r="DG33" s="634"/>
      <c r="DH33" s="634"/>
      <c r="DI33" s="634"/>
      <c r="DJ33" s="634"/>
      <c r="DK33" s="635"/>
      <c r="DL33" s="627">
        <v>1425850</v>
      </c>
      <c r="DM33" s="634"/>
      <c r="DN33" s="634"/>
      <c r="DO33" s="634"/>
      <c r="DP33" s="634"/>
      <c r="DQ33" s="634"/>
      <c r="DR33" s="634"/>
      <c r="DS33" s="634"/>
      <c r="DT33" s="634"/>
      <c r="DU33" s="634"/>
      <c r="DV33" s="635"/>
      <c r="DW33" s="624">
        <v>46.9</v>
      </c>
      <c r="DX33" s="636"/>
      <c r="DY33" s="636"/>
      <c r="DZ33" s="636"/>
      <c r="EA33" s="636"/>
      <c r="EB33" s="636"/>
      <c r="EC33" s="648"/>
    </row>
    <row r="34" spans="2:133" ht="11.25" customHeight="1" x14ac:dyDescent="0.15">
      <c r="B34" s="618" t="s">
        <v>320</v>
      </c>
      <c r="C34" s="619"/>
      <c r="D34" s="619"/>
      <c r="E34" s="619"/>
      <c r="F34" s="619"/>
      <c r="G34" s="619"/>
      <c r="H34" s="619"/>
      <c r="I34" s="619"/>
      <c r="J34" s="619"/>
      <c r="K34" s="619"/>
      <c r="L34" s="619"/>
      <c r="M34" s="619"/>
      <c r="N34" s="619"/>
      <c r="O34" s="619"/>
      <c r="P34" s="619"/>
      <c r="Q34" s="620"/>
      <c r="R34" s="621">
        <v>99512</v>
      </c>
      <c r="S34" s="622"/>
      <c r="T34" s="622"/>
      <c r="U34" s="622"/>
      <c r="V34" s="622"/>
      <c r="W34" s="622"/>
      <c r="X34" s="622"/>
      <c r="Y34" s="623"/>
      <c r="Z34" s="659">
        <v>2.1</v>
      </c>
      <c r="AA34" s="659"/>
      <c r="AB34" s="659"/>
      <c r="AC34" s="659"/>
      <c r="AD34" s="660" t="s">
        <v>127</v>
      </c>
      <c r="AE34" s="660"/>
      <c r="AF34" s="660"/>
      <c r="AG34" s="660"/>
      <c r="AH34" s="660"/>
      <c r="AI34" s="660"/>
      <c r="AJ34" s="660"/>
      <c r="AK34" s="660"/>
      <c r="AL34" s="624" t="s">
        <v>127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729767</v>
      </c>
      <c r="CS34" s="622"/>
      <c r="CT34" s="622"/>
      <c r="CU34" s="622"/>
      <c r="CV34" s="622"/>
      <c r="CW34" s="622"/>
      <c r="CX34" s="622"/>
      <c r="CY34" s="623"/>
      <c r="CZ34" s="624">
        <v>17.100000000000001</v>
      </c>
      <c r="DA34" s="636"/>
      <c r="DB34" s="636"/>
      <c r="DC34" s="637"/>
      <c r="DD34" s="627">
        <v>567269</v>
      </c>
      <c r="DE34" s="622"/>
      <c r="DF34" s="622"/>
      <c r="DG34" s="622"/>
      <c r="DH34" s="622"/>
      <c r="DI34" s="622"/>
      <c r="DJ34" s="622"/>
      <c r="DK34" s="623"/>
      <c r="DL34" s="627">
        <v>407443</v>
      </c>
      <c r="DM34" s="622"/>
      <c r="DN34" s="622"/>
      <c r="DO34" s="622"/>
      <c r="DP34" s="622"/>
      <c r="DQ34" s="622"/>
      <c r="DR34" s="622"/>
      <c r="DS34" s="622"/>
      <c r="DT34" s="622"/>
      <c r="DU34" s="622"/>
      <c r="DV34" s="623"/>
      <c r="DW34" s="624">
        <v>13.4</v>
      </c>
      <c r="DX34" s="636"/>
      <c r="DY34" s="636"/>
      <c r="DZ34" s="636"/>
      <c r="EA34" s="636"/>
      <c r="EB34" s="636"/>
      <c r="EC34" s="648"/>
    </row>
    <row r="35" spans="2:133" ht="11.25" customHeight="1" x14ac:dyDescent="0.15">
      <c r="B35" s="618" t="s">
        <v>322</v>
      </c>
      <c r="C35" s="619"/>
      <c r="D35" s="619"/>
      <c r="E35" s="619"/>
      <c r="F35" s="619"/>
      <c r="G35" s="619"/>
      <c r="H35" s="619"/>
      <c r="I35" s="619"/>
      <c r="J35" s="619"/>
      <c r="K35" s="619"/>
      <c r="L35" s="619"/>
      <c r="M35" s="619"/>
      <c r="N35" s="619"/>
      <c r="O35" s="619"/>
      <c r="P35" s="619"/>
      <c r="Q35" s="620"/>
      <c r="R35" s="621">
        <v>64762</v>
      </c>
      <c r="S35" s="622"/>
      <c r="T35" s="622"/>
      <c r="U35" s="622"/>
      <c r="V35" s="622"/>
      <c r="W35" s="622"/>
      <c r="X35" s="622"/>
      <c r="Y35" s="623"/>
      <c r="Z35" s="659">
        <v>1.4</v>
      </c>
      <c r="AA35" s="659"/>
      <c r="AB35" s="659"/>
      <c r="AC35" s="659"/>
      <c r="AD35" s="660">
        <v>9588</v>
      </c>
      <c r="AE35" s="660"/>
      <c r="AF35" s="660"/>
      <c r="AG35" s="660"/>
      <c r="AH35" s="660"/>
      <c r="AI35" s="660"/>
      <c r="AJ35" s="660"/>
      <c r="AK35" s="660"/>
      <c r="AL35" s="624">
        <v>0.3</v>
      </c>
      <c r="AM35" s="625"/>
      <c r="AN35" s="625"/>
      <c r="AO35" s="661"/>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40890</v>
      </c>
      <c r="CS35" s="634"/>
      <c r="CT35" s="634"/>
      <c r="CU35" s="634"/>
      <c r="CV35" s="634"/>
      <c r="CW35" s="634"/>
      <c r="CX35" s="634"/>
      <c r="CY35" s="635"/>
      <c r="CZ35" s="624">
        <v>1</v>
      </c>
      <c r="DA35" s="636"/>
      <c r="DB35" s="636"/>
      <c r="DC35" s="637"/>
      <c r="DD35" s="627">
        <v>31597</v>
      </c>
      <c r="DE35" s="634"/>
      <c r="DF35" s="634"/>
      <c r="DG35" s="634"/>
      <c r="DH35" s="634"/>
      <c r="DI35" s="634"/>
      <c r="DJ35" s="634"/>
      <c r="DK35" s="635"/>
      <c r="DL35" s="627">
        <v>21460</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326</v>
      </c>
      <c r="C36" s="619"/>
      <c r="D36" s="619"/>
      <c r="E36" s="619"/>
      <c r="F36" s="619"/>
      <c r="G36" s="619"/>
      <c r="H36" s="619"/>
      <c r="I36" s="619"/>
      <c r="J36" s="619"/>
      <c r="K36" s="619"/>
      <c r="L36" s="619"/>
      <c r="M36" s="619"/>
      <c r="N36" s="619"/>
      <c r="O36" s="619"/>
      <c r="P36" s="619"/>
      <c r="Q36" s="620"/>
      <c r="R36" s="621">
        <v>287111</v>
      </c>
      <c r="S36" s="622"/>
      <c r="T36" s="622"/>
      <c r="U36" s="622"/>
      <c r="V36" s="622"/>
      <c r="W36" s="622"/>
      <c r="X36" s="622"/>
      <c r="Y36" s="623"/>
      <c r="Z36" s="659">
        <v>6.2</v>
      </c>
      <c r="AA36" s="659"/>
      <c r="AB36" s="659"/>
      <c r="AC36" s="659"/>
      <c r="AD36" s="660" t="s">
        <v>127</v>
      </c>
      <c r="AE36" s="660"/>
      <c r="AF36" s="660"/>
      <c r="AG36" s="660"/>
      <c r="AH36" s="660"/>
      <c r="AI36" s="660"/>
      <c r="AJ36" s="660"/>
      <c r="AK36" s="660"/>
      <c r="AL36" s="624" t="s">
        <v>127</v>
      </c>
      <c r="AM36" s="625"/>
      <c r="AN36" s="625"/>
      <c r="AO36" s="661"/>
      <c r="AP36" s="222"/>
      <c r="AQ36" s="670" t="s">
        <v>327</v>
      </c>
      <c r="AR36" s="671"/>
      <c r="AS36" s="671"/>
      <c r="AT36" s="671"/>
      <c r="AU36" s="671"/>
      <c r="AV36" s="671"/>
      <c r="AW36" s="671"/>
      <c r="AX36" s="671"/>
      <c r="AY36" s="672"/>
      <c r="AZ36" s="673">
        <v>904044</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67572</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658139</v>
      </c>
      <c r="CS36" s="622"/>
      <c r="CT36" s="622"/>
      <c r="CU36" s="622"/>
      <c r="CV36" s="622"/>
      <c r="CW36" s="622"/>
      <c r="CX36" s="622"/>
      <c r="CY36" s="623"/>
      <c r="CZ36" s="624">
        <v>15.4</v>
      </c>
      <c r="DA36" s="636"/>
      <c r="DB36" s="636"/>
      <c r="DC36" s="637"/>
      <c r="DD36" s="627">
        <v>575435</v>
      </c>
      <c r="DE36" s="622"/>
      <c r="DF36" s="622"/>
      <c r="DG36" s="622"/>
      <c r="DH36" s="622"/>
      <c r="DI36" s="622"/>
      <c r="DJ36" s="622"/>
      <c r="DK36" s="623"/>
      <c r="DL36" s="627">
        <v>367166</v>
      </c>
      <c r="DM36" s="622"/>
      <c r="DN36" s="622"/>
      <c r="DO36" s="622"/>
      <c r="DP36" s="622"/>
      <c r="DQ36" s="622"/>
      <c r="DR36" s="622"/>
      <c r="DS36" s="622"/>
      <c r="DT36" s="622"/>
      <c r="DU36" s="622"/>
      <c r="DV36" s="623"/>
      <c r="DW36" s="624">
        <v>12.1</v>
      </c>
      <c r="DX36" s="636"/>
      <c r="DY36" s="636"/>
      <c r="DZ36" s="636"/>
      <c r="EA36" s="636"/>
      <c r="EB36" s="636"/>
      <c r="EC36" s="648"/>
    </row>
    <row r="37" spans="2:133" ht="11.25" customHeight="1" x14ac:dyDescent="0.15">
      <c r="B37" s="618" t="s">
        <v>330</v>
      </c>
      <c r="C37" s="619"/>
      <c r="D37" s="619"/>
      <c r="E37" s="619"/>
      <c r="F37" s="619"/>
      <c r="G37" s="619"/>
      <c r="H37" s="619"/>
      <c r="I37" s="619"/>
      <c r="J37" s="619"/>
      <c r="K37" s="619"/>
      <c r="L37" s="619"/>
      <c r="M37" s="619"/>
      <c r="N37" s="619"/>
      <c r="O37" s="619"/>
      <c r="P37" s="619"/>
      <c r="Q37" s="620"/>
      <c r="R37" s="621">
        <v>39130</v>
      </c>
      <c r="S37" s="622"/>
      <c r="T37" s="622"/>
      <c r="U37" s="622"/>
      <c r="V37" s="622"/>
      <c r="W37" s="622"/>
      <c r="X37" s="622"/>
      <c r="Y37" s="623"/>
      <c r="Z37" s="659">
        <v>0.8</v>
      </c>
      <c r="AA37" s="659"/>
      <c r="AB37" s="659"/>
      <c r="AC37" s="659"/>
      <c r="AD37" s="660">
        <v>7</v>
      </c>
      <c r="AE37" s="660"/>
      <c r="AF37" s="660"/>
      <c r="AG37" s="660"/>
      <c r="AH37" s="660"/>
      <c r="AI37" s="660"/>
      <c r="AJ37" s="660"/>
      <c r="AK37" s="660"/>
      <c r="AL37" s="624">
        <v>0</v>
      </c>
      <c r="AM37" s="625"/>
      <c r="AN37" s="625"/>
      <c r="AO37" s="661"/>
      <c r="AQ37" s="654" t="s">
        <v>331</v>
      </c>
      <c r="AR37" s="655"/>
      <c r="AS37" s="655"/>
      <c r="AT37" s="655"/>
      <c r="AU37" s="655"/>
      <c r="AV37" s="655"/>
      <c r="AW37" s="655"/>
      <c r="AX37" s="655"/>
      <c r="AY37" s="656"/>
      <c r="AZ37" s="621">
        <v>308735</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58215</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277884</v>
      </c>
      <c r="CS37" s="634"/>
      <c r="CT37" s="634"/>
      <c r="CU37" s="634"/>
      <c r="CV37" s="634"/>
      <c r="CW37" s="634"/>
      <c r="CX37" s="634"/>
      <c r="CY37" s="635"/>
      <c r="CZ37" s="624">
        <v>6.5</v>
      </c>
      <c r="DA37" s="636"/>
      <c r="DB37" s="636"/>
      <c r="DC37" s="637"/>
      <c r="DD37" s="627">
        <v>277884</v>
      </c>
      <c r="DE37" s="634"/>
      <c r="DF37" s="634"/>
      <c r="DG37" s="634"/>
      <c r="DH37" s="634"/>
      <c r="DI37" s="634"/>
      <c r="DJ37" s="634"/>
      <c r="DK37" s="635"/>
      <c r="DL37" s="627">
        <v>269974</v>
      </c>
      <c r="DM37" s="634"/>
      <c r="DN37" s="634"/>
      <c r="DO37" s="634"/>
      <c r="DP37" s="634"/>
      <c r="DQ37" s="634"/>
      <c r="DR37" s="634"/>
      <c r="DS37" s="634"/>
      <c r="DT37" s="634"/>
      <c r="DU37" s="634"/>
      <c r="DV37" s="635"/>
      <c r="DW37" s="624">
        <v>8.9</v>
      </c>
      <c r="DX37" s="636"/>
      <c r="DY37" s="636"/>
      <c r="DZ37" s="636"/>
      <c r="EA37" s="636"/>
      <c r="EB37" s="636"/>
      <c r="EC37" s="648"/>
    </row>
    <row r="38" spans="2:133" ht="11.25" customHeight="1" x14ac:dyDescent="0.15">
      <c r="B38" s="618" t="s">
        <v>334</v>
      </c>
      <c r="C38" s="619"/>
      <c r="D38" s="619"/>
      <c r="E38" s="619"/>
      <c r="F38" s="619"/>
      <c r="G38" s="619"/>
      <c r="H38" s="619"/>
      <c r="I38" s="619"/>
      <c r="J38" s="619"/>
      <c r="K38" s="619"/>
      <c r="L38" s="619"/>
      <c r="M38" s="619"/>
      <c r="N38" s="619"/>
      <c r="O38" s="619"/>
      <c r="P38" s="619"/>
      <c r="Q38" s="620"/>
      <c r="R38" s="621">
        <v>248164</v>
      </c>
      <c r="S38" s="622"/>
      <c r="T38" s="622"/>
      <c r="U38" s="622"/>
      <c r="V38" s="622"/>
      <c r="W38" s="622"/>
      <c r="X38" s="622"/>
      <c r="Y38" s="623"/>
      <c r="Z38" s="659">
        <v>5.3</v>
      </c>
      <c r="AA38" s="659"/>
      <c r="AB38" s="659"/>
      <c r="AC38" s="659"/>
      <c r="AD38" s="660" t="s">
        <v>236</v>
      </c>
      <c r="AE38" s="660"/>
      <c r="AF38" s="660"/>
      <c r="AG38" s="660"/>
      <c r="AH38" s="660"/>
      <c r="AI38" s="660"/>
      <c r="AJ38" s="660"/>
      <c r="AK38" s="660"/>
      <c r="AL38" s="624" t="s">
        <v>227</v>
      </c>
      <c r="AM38" s="625"/>
      <c r="AN38" s="625"/>
      <c r="AO38" s="661"/>
      <c r="AQ38" s="654" t="s">
        <v>335</v>
      </c>
      <c r="AR38" s="655"/>
      <c r="AS38" s="655"/>
      <c r="AT38" s="655"/>
      <c r="AU38" s="655"/>
      <c r="AV38" s="655"/>
      <c r="AW38" s="655"/>
      <c r="AX38" s="655"/>
      <c r="AY38" s="656"/>
      <c r="AZ38" s="621">
        <v>4488</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942</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899556</v>
      </c>
      <c r="CS38" s="622"/>
      <c r="CT38" s="622"/>
      <c r="CU38" s="622"/>
      <c r="CV38" s="622"/>
      <c r="CW38" s="622"/>
      <c r="CX38" s="622"/>
      <c r="CY38" s="623"/>
      <c r="CZ38" s="624">
        <v>21</v>
      </c>
      <c r="DA38" s="636"/>
      <c r="DB38" s="636"/>
      <c r="DC38" s="637"/>
      <c r="DD38" s="627">
        <v>843776</v>
      </c>
      <c r="DE38" s="622"/>
      <c r="DF38" s="622"/>
      <c r="DG38" s="622"/>
      <c r="DH38" s="622"/>
      <c r="DI38" s="622"/>
      <c r="DJ38" s="622"/>
      <c r="DK38" s="623"/>
      <c r="DL38" s="627">
        <v>629781</v>
      </c>
      <c r="DM38" s="622"/>
      <c r="DN38" s="622"/>
      <c r="DO38" s="622"/>
      <c r="DP38" s="622"/>
      <c r="DQ38" s="622"/>
      <c r="DR38" s="622"/>
      <c r="DS38" s="622"/>
      <c r="DT38" s="622"/>
      <c r="DU38" s="622"/>
      <c r="DV38" s="623"/>
      <c r="DW38" s="624">
        <v>20.7</v>
      </c>
      <c r="DX38" s="636"/>
      <c r="DY38" s="636"/>
      <c r="DZ38" s="636"/>
      <c r="EA38" s="636"/>
      <c r="EB38" s="636"/>
      <c r="EC38" s="648"/>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127</v>
      </c>
      <c r="S39" s="622"/>
      <c r="T39" s="622"/>
      <c r="U39" s="622"/>
      <c r="V39" s="622"/>
      <c r="W39" s="622"/>
      <c r="X39" s="622"/>
      <c r="Y39" s="623"/>
      <c r="Z39" s="659" t="s">
        <v>227</v>
      </c>
      <c r="AA39" s="659"/>
      <c r="AB39" s="659"/>
      <c r="AC39" s="659"/>
      <c r="AD39" s="660" t="s">
        <v>127</v>
      </c>
      <c r="AE39" s="660"/>
      <c r="AF39" s="660"/>
      <c r="AG39" s="660"/>
      <c r="AH39" s="660"/>
      <c r="AI39" s="660"/>
      <c r="AJ39" s="660"/>
      <c r="AK39" s="660"/>
      <c r="AL39" s="624" t="s">
        <v>227</v>
      </c>
      <c r="AM39" s="625"/>
      <c r="AN39" s="625"/>
      <c r="AO39" s="661"/>
      <c r="AQ39" s="654" t="s">
        <v>339</v>
      </c>
      <c r="AR39" s="655"/>
      <c r="AS39" s="655"/>
      <c r="AT39" s="655"/>
      <c r="AU39" s="655"/>
      <c r="AV39" s="655"/>
      <c r="AW39" s="655"/>
      <c r="AX39" s="655"/>
      <c r="AY39" s="656"/>
      <c r="AZ39" s="621" t="s">
        <v>127</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1403</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70377</v>
      </c>
      <c r="CS39" s="634"/>
      <c r="CT39" s="634"/>
      <c r="CU39" s="634"/>
      <c r="CV39" s="634"/>
      <c r="CW39" s="634"/>
      <c r="CX39" s="634"/>
      <c r="CY39" s="635"/>
      <c r="CZ39" s="624">
        <v>1.6</v>
      </c>
      <c r="DA39" s="636"/>
      <c r="DB39" s="636"/>
      <c r="DC39" s="637"/>
      <c r="DD39" s="627">
        <v>70000</v>
      </c>
      <c r="DE39" s="634"/>
      <c r="DF39" s="634"/>
      <c r="DG39" s="634"/>
      <c r="DH39" s="634"/>
      <c r="DI39" s="634"/>
      <c r="DJ39" s="634"/>
      <c r="DK39" s="635"/>
      <c r="DL39" s="627" t="s">
        <v>127</v>
      </c>
      <c r="DM39" s="634"/>
      <c r="DN39" s="634"/>
      <c r="DO39" s="634"/>
      <c r="DP39" s="634"/>
      <c r="DQ39" s="634"/>
      <c r="DR39" s="634"/>
      <c r="DS39" s="634"/>
      <c r="DT39" s="634"/>
      <c r="DU39" s="634"/>
      <c r="DV39" s="635"/>
      <c r="DW39" s="624" t="s">
        <v>227</v>
      </c>
      <c r="DX39" s="636"/>
      <c r="DY39" s="636"/>
      <c r="DZ39" s="636"/>
      <c r="EA39" s="636"/>
      <c r="EB39" s="636"/>
      <c r="EC39" s="648"/>
    </row>
    <row r="40" spans="2:133" ht="11.25" customHeight="1" x14ac:dyDescent="0.15">
      <c r="B40" s="618" t="s">
        <v>342</v>
      </c>
      <c r="C40" s="619"/>
      <c r="D40" s="619"/>
      <c r="E40" s="619"/>
      <c r="F40" s="619"/>
      <c r="G40" s="619"/>
      <c r="H40" s="619"/>
      <c r="I40" s="619"/>
      <c r="J40" s="619"/>
      <c r="K40" s="619"/>
      <c r="L40" s="619"/>
      <c r="M40" s="619"/>
      <c r="N40" s="619"/>
      <c r="O40" s="619"/>
      <c r="P40" s="619"/>
      <c r="Q40" s="620"/>
      <c r="R40" s="621">
        <v>49764</v>
      </c>
      <c r="S40" s="622"/>
      <c r="T40" s="622"/>
      <c r="U40" s="622"/>
      <c r="V40" s="622"/>
      <c r="W40" s="622"/>
      <c r="X40" s="622"/>
      <c r="Y40" s="623"/>
      <c r="Z40" s="659">
        <v>1.1000000000000001</v>
      </c>
      <c r="AA40" s="659"/>
      <c r="AB40" s="659"/>
      <c r="AC40" s="659"/>
      <c r="AD40" s="660" t="s">
        <v>236</v>
      </c>
      <c r="AE40" s="660"/>
      <c r="AF40" s="660"/>
      <c r="AG40" s="660"/>
      <c r="AH40" s="660"/>
      <c r="AI40" s="660"/>
      <c r="AJ40" s="660"/>
      <c r="AK40" s="660"/>
      <c r="AL40" s="624" t="s">
        <v>227</v>
      </c>
      <c r="AM40" s="625"/>
      <c r="AN40" s="625"/>
      <c r="AO40" s="661"/>
      <c r="AQ40" s="654" t="s">
        <v>343</v>
      </c>
      <c r="AR40" s="655"/>
      <c r="AS40" s="655"/>
      <c r="AT40" s="655"/>
      <c r="AU40" s="655"/>
      <c r="AV40" s="655"/>
      <c r="AW40" s="655"/>
      <c r="AX40" s="655"/>
      <c r="AY40" s="656"/>
      <c r="AZ40" s="621" t="s">
        <v>127</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99</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4000</v>
      </c>
      <c r="CS40" s="622"/>
      <c r="CT40" s="622"/>
      <c r="CU40" s="622"/>
      <c r="CV40" s="622"/>
      <c r="CW40" s="622"/>
      <c r="CX40" s="622"/>
      <c r="CY40" s="623"/>
      <c r="CZ40" s="624">
        <v>0.1</v>
      </c>
      <c r="DA40" s="636"/>
      <c r="DB40" s="636"/>
      <c r="DC40" s="637"/>
      <c r="DD40" s="627" t="s">
        <v>227</v>
      </c>
      <c r="DE40" s="622"/>
      <c r="DF40" s="622"/>
      <c r="DG40" s="622"/>
      <c r="DH40" s="622"/>
      <c r="DI40" s="622"/>
      <c r="DJ40" s="622"/>
      <c r="DK40" s="623"/>
      <c r="DL40" s="627" t="s">
        <v>227</v>
      </c>
      <c r="DM40" s="622"/>
      <c r="DN40" s="622"/>
      <c r="DO40" s="622"/>
      <c r="DP40" s="622"/>
      <c r="DQ40" s="622"/>
      <c r="DR40" s="622"/>
      <c r="DS40" s="622"/>
      <c r="DT40" s="622"/>
      <c r="DU40" s="622"/>
      <c r="DV40" s="623"/>
      <c r="DW40" s="624" t="s">
        <v>227</v>
      </c>
      <c r="DX40" s="636"/>
      <c r="DY40" s="636"/>
      <c r="DZ40" s="636"/>
      <c r="EA40" s="636"/>
      <c r="EB40" s="636"/>
      <c r="EC40" s="648"/>
    </row>
    <row r="41" spans="2:133" ht="11.25" customHeight="1" x14ac:dyDescent="0.15">
      <c r="B41" s="602" t="s">
        <v>347</v>
      </c>
      <c r="C41" s="603"/>
      <c r="D41" s="603"/>
      <c r="E41" s="603"/>
      <c r="F41" s="603"/>
      <c r="G41" s="603"/>
      <c r="H41" s="603"/>
      <c r="I41" s="603"/>
      <c r="J41" s="603"/>
      <c r="K41" s="603"/>
      <c r="L41" s="603"/>
      <c r="M41" s="603"/>
      <c r="N41" s="603"/>
      <c r="O41" s="603"/>
      <c r="P41" s="603"/>
      <c r="Q41" s="604"/>
      <c r="R41" s="605">
        <v>4659812</v>
      </c>
      <c r="S41" s="646"/>
      <c r="T41" s="646"/>
      <c r="U41" s="646"/>
      <c r="V41" s="646"/>
      <c r="W41" s="646"/>
      <c r="X41" s="646"/>
      <c r="Y41" s="649"/>
      <c r="Z41" s="650">
        <v>100</v>
      </c>
      <c r="AA41" s="650"/>
      <c r="AB41" s="650"/>
      <c r="AC41" s="650"/>
      <c r="AD41" s="651">
        <v>2987339</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232367</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127</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227</v>
      </c>
      <c r="CS41" s="634"/>
      <c r="CT41" s="634"/>
      <c r="CU41" s="634"/>
      <c r="CV41" s="634"/>
      <c r="CW41" s="634"/>
      <c r="CX41" s="634"/>
      <c r="CY41" s="635"/>
      <c r="CZ41" s="624" t="s">
        <v>127</v>
      </c>
      <c r="DA41" s="636"/>
      <c r="DB41" s="636"/>
      <c r="DC41" s="637"/>
      <c r="DD41" s="627" t="s">
        <v>127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351</v>
      </c>
      <c r="AR42" s="667"/>
      <c r="AS42" s="667"/>
      <c r="AT42" s="667"/>
      <c r="AU42" s="667"/>
      <c r="AV42" s="667"/>
      <c r="AW42" s="667"/>
      <c r="AX42" s="667"/>
      <c r="AY42" s="668"/>
      <c r="AZ42" s="605">
        <v>358454</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377</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337683</v>
      </c>
      <c r="CS42" s="634"/>
      <c r="CT42" s="634"/>
      <c r="CU42" s="634"/>
      <c r="CV42" s="634"/>
      <c r="CW42" s="634"/>
      <c r="CX42" s="634"/>
      <c r="CY42" s="635"/>
      <c r="CZ42" s="624">
        <v>7.9</v>
      </c>
      <c r="DA42" s="636"/>
      <c r="DB42" s="636"/>
      <c r="DC42" s="637"/>
      <c r="DD42" s="627">
        <v>110883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8783</v>
      </c>
      <c r="CS43" s="634"/>
      <c r="CT43" s="634"/>
      <c r="CU43" s="634"/>
      <c r="CV43" s="634"/>
      <c r="CW43" s="634"/>
      <c r="CX43" s="634"/>
      <c r="CY43" s="635"/>
      <c r="CZ43" s="624">
        <v>0.2</v>
      </c>
      <c r="DA43" s="636"/>
      <c r="DB43" s="636"/>
      <c r="DC43" s="637"/>
      <c r="DD43" s="627">
        <v>8783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337683</v>
      </c>
      <c r="CS44" s="622"/>
      <c r="CT44" s="622"/>
      <c r="CU44" s="622"/>
      <c r="CV44" s="622"/>
      <c r="CW44" s="622"/>
      <c r="CX44" s="622"/>
      <c r="CY44" s="623"/>
      <c r="CZ44" s="624">
        <v>7.9</v>
      </c>
      <c r="DA44" s="625"/>
      <c r="DB44" s="625"/>
      <c r="DC44" s="626"/>
      <c r="DD44" s="627">
        <v>110883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50127</v>
      </c>
      <c r="CS45" s="634"/>
      <c r="CT45" s="634"/>
      <c r="CU45" s="634"/>
      <c r="CV45" s="634"/>
      <c r="CW45" s="634"/>
      <c r="CX45" s="634"/>
      <c r="CY45" s="635"/>
      <c r="CZ45" s="624">
        <v>1.2</v>
      </c>
      <c r="DA45" s="636"/>
      <c r="DB45" s="636"/>
      <c r="DC45" s="637"/>
      <c r="DD45" s="627">
        <v>2925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250344</v>
      </c>
      <c r="CS46" s="622"/>
      <c r="CT46" s="622"/>
      <c r="CU46" s="622"/>
      <c r="CV46" s="622"/>
      <c r="CW46" s="622"/>
      <c r="CX46" s="622"/>
      <c r="CY46" s="623"/>
      <c r="CZ46" s="624">
        <v>5.9</v>
      </c>
      <c r="DA46" s="625"/>
      <c r="DB46" s="625"/>
      <c r="DC46" s="626"/>
      <c r="DD46" s="627">
        <v>86657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127</v>
      </c>
      <c r="CS47" s="634"/>
      <c r="CT47" s="634"/>
      <c r="CU47" s="634"/>
      <c r="CV47" s="634"/>
      <c r="CW47" s="634"/>
      <c r="CX47" s="634"/>
      <c r="CY47" s="635"/>
      <c r="CZ47" s="624" t="s">
        <v>227</v>
      </c>
      <c r="DA47" s="636"/>
      <c r="DB47" s="636"/>
      <c r="DC47" s="637"/>
      <c r="DD47" s="627" t="s">
        <v>127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127</v>
      </c>
      <c r="CS48" s="622"/>
      <c r="CT48" s="622"/>
      <c r="CU48" s="622"/>
      <c r="CV48" s="622"/>
      <c r="CW48" s="622"/>
      <c r="CX48" s="622"/>
      <c r="CY48" s="623"/>
      <c r="CZ48" s="624" t="s">
        <v>127</v>
      </c>
      <c r="DA48" s="625"/>
      <c r="DB48" s="625"/>
      <c r="DC48" s="626"/>
      <c r="DD48" s="627" t="s">
        <v>227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4275474</v>
      </c>
      <c r="CS49" s="606"/>
      <c r="CT49" s="606"/>
      <c r="CU49" s="606"/>
      <c r="CV49" s="606"/>
      <c r="CW49" s="606"/>
      <c r="CX49" s="606"/>
      <c r="CY49" s="607"/>
      <c r="CZ49" s="608">
        <v>100</v>
      </c>
      <c r="DA49" s="609"/>
      <c r="DB49" s="609"/>
      <c r="DC49" s="610"/>
      <c r="DD49" s="611">
        <v>3406490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crxRJncomImYl6bCxFnzhHpFI9CWPwEN1zWM+wRaJcXj3vumFVRfvykwpbOrLWXcvNHAMbn16oC+wvDpXCchA==" saltValue="+7zdXgAfp2OKtB6Aej7k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8" t="s">
        <v>364</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9" t="s">
        <v>365</v>
      </c>
      <c r="DK2" s="1100"/>
      <c r="DL2" s="1100"/>
      <c r="DM2" s="1100"/>
      <c r="DN2" s="1100"/>
      <c r="DO2" s="1101"/>
      <c r="DP2" s="228"/>
      <c r="DQ2" s="1099" t="s">
        <v>366</v>
      </c>
      <c r="DR2" s="1100"/>
      <c r="DS2" s="1100"/>
      <c r="DT2" s="1100"/>
      <c r="DU2" s="1100"/>
      <c r="DV2" s="1100"/>
      <c r="DW2" s="1100"/>
      <c r="DX2" s="1100"/>
      <c r="DY2" s="1100"/>
      <c r="DZ2" s="110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7" t="s">
        <v>367</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102"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92" t="s">
        <v>383</v>
      </c>
      <c r="DH5" s="1093"/>
      <c r="DI5" s="1093"/>
      <c r="DJ5" s="1093"/>
      <c r="DK5" s="1094"/>
      <c r="DL5" s="1092" t="s">
        <v>384</v>
      </c>
      <c r="DM5" s="1093"/>
      <c r="DN5" s="1093"/>
      <c r="DO5" s="1093"/>
      <c r="DP5" s="1094"/>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3"/>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5"/>
      <c r="DH6" s="1096"/>
      <c r="DI6" s="1096"/>
      <c r="DJ6" s="1096"/>
      <c r="DK6" s="1097"/>
      <c r="DL6" s="1095"/>
      <c r="DM6" s="1096"/>
      <c r="DN6" s="1096"/>
      <c r="DO6" s="1096"/>
      <c r="DP6" s="1097"/>
      <c r="DQ6" s="1004"/>
      <c r="DR6" s="1005"/>
      <c r="DS6" s="1005"/>
      <c r="DT6" s="1005"/>
      <c r="DU6" s="1006"/>
      <c r="DV6" s="1004"/>
      <c r="DW6" s="1005"/>
      <c r="DX6" s="1005"/>
      <c r="DY6" s="1005"/>
      <c r="DZ6" s="1016"/>
      <c r="EA6" s="234"/>
    </row>
    <row r="7" spans="1:131" s="235" customFormat="1" ht="26.25" customHeight="1" thickTop="1" x14ac:dyDescent="0.15">
      <c r="A7" s="236">
        <v>1</v>
      </c>
      <c r="B7" s="1055" t="s">
        <v>386</v>
      </c>
      <c r="C7" s="1056"/>
      <c r="D7" s="1056"/>
      <c r="E7" s="1056"/>
      <c r="F7" s="1056"/>
      <c r="G7" s="1056"/>
      <c r="H7" s="1056"/>
      <c r="I7" s="1056"/>
      <c r="J7" s="1056"/>
      <c r="K7" s="1056"/>
      <c r="L7" s="1056"/>
      <c r="M7" s="1056"/>
      <c r="N7" s="1056"/>
      <c r="O7" s="1056"/>
      <c r="P7" s="1057"/>
      <c r="Q7" s="1110">
        <v>4660</v>
      </c>
      <c r="R7" s="1111"/>
      <c r="S7" s="1111"/>
      <c r="T7" s="1111"/>
      <c r="U7" s="1111"/>
      <c r="V7" s="1111">
        <v>4275</v>
      </c>
      <c r="W7" s="1111"/>
      <c r="X7" s="1111"/>
      <c r="Y7" s="1111"/>
      <c r="Z7" s="1111"/>
      <c r="AA7" s="1111">
        <v>384</v>
      </c>
      <c r="AB7" s="1111"/>
      <c r="AC7" s="1111"/>
      <c r="AD7" s="1111"/>
      <c r="AE7" s="1112"/>
      <c r="AF7" s="1113">
        <v>384</v>
      </c>
      <c r="AG7" s="1114"/>
      <c r="AH7" s="1114"/>
      <c r="AI7" s="1114"/>
      <c r="AJ7" s="1115"/>
      <c r="AK7" s="1116">
        <v>65</v>
      </c>
      <c r="AL7" s="1117"/>
      <c r="AM7" s="1117"/>
      <c r="AN7" s="1117"/>
      <c r="AO7" s="1117"/>
      <c r="AP7" s="1117">
        <v>3547</v>
      </c>
      <c r="AQ7" s="1117"/>
      <c r="AR7" s="1117"/>
      <c r="AS7" s="1117"/>
      <c r="AT7" s="1117"/>
      <c r="AU7" s="1118" t="s">
        <v>599</v>
      </c>
      <c r="AV7" s="1118"/>
      <c r="AW7" s="1118"/>
      <c r="AX7" s="1118"/>
      <c r="AY7" s="1119"/>
      <c r="AZ7" s="232"/>
      <c r="BA7" s="232"/>
      <c r="BB7" s="232"/>
      <c r="BC7" s="232"/>
      <c r="BD7" s="232"/>
      <c r="BE7" s="233"/>
      <c r="BF7" s="233"/>
      <c r="BG7" s="233"/>
      <c r="BH7" s="233"/>
      <c r="BI7" s="233"/>
      <c r="BJ7" s="233"/>
      <c r="BK7" s="233"/>
      <c r="BL7" s="233"/>
      <c r="BM7" s="233"/>
      <c r="BN7" s="233"/>
      <c r="BO7" s="233"/>
      <c r="BP7" s="233"/>
      <c r="BQ7" s="236">
        <v>1</v>
      </c>
      <c r="BR7" s="237"/>
      <c r="BS7" s="1107"/>
      <c r="BT7" s="1108"/>
      <c r="BU7" s="1108"/>
      <c r="BV7" s="1108"/>
      <c r="BW7" s="1108"/>
      <c r="BX7" s="1108"/>
      <c r="BY7" s="1108"/>
      <c r="BZ7" s="1108"/>
      <c r="CA7" s="1108"/>
      <c r="CB7" s="1108"/>
      <c r="CC7" s="1108"/>
      <c r="CD7" s="1108"/>
      <c r="CE7" s="1108"/>
      <c r="CF7" s="1108"/>
      <c r="CG7" s="1120"/>
      <c r="CH7" s="1104"/>
      <c r="CI7" s="1105"/>
      <c r="CJ7" s="1105"/>
      <c r="CK7" s="1105"/>
      <c r="CL7" s="1106"/>
      <c r="CM7" s="1104"/>
      <c r="CN7" s="1105"/>
      <c r="CO7" s="1105"/>
      <c r="CP7" s="1105"/>
      <c r="CQ7" s="1106"/>
      <c r="CR7" s="1104"/>
      <c r="CS7" s="1105"/>
      <c r="CT7" s="1105"/>
      <c r="CU7" s="1105"/>
      <c r="CV7" s="1106"/>
      <c r="CW7" s="1104"/>
      <c r="CX7" s="1105"/>
      <c r="CY7" s="1105"/>
      <c r="CZ7" s="1105"/>
      <c r="DA7" s="1106"/>
      <c r="DB7" s="1104"/>
      <c r="DC7" s="1105"/>
      <c r="DD7" s="1105"/>
      <c r="DE7" s="1105"/>
      <c r="DF7" s="1106"/>
      <c r="DG7" s="1104"/>
      <c r="DH7" s="1105"/>
      <c r="DI7" s="1105"/>
      <c r="DJ7" s="1105"/>
      <c r="DK7" s="1106"/>
      <c r="DL7" s="1104"/>
      <c r="DM7" s="1105"/>
      <c r="DN7" s="1105"/>
      <c r="DO7" s="1105"/>
      <c r="DP7" s="1106"/>
      <c r="DQ7" s="1104"/>
      <c r="DR7" s="1105"/>
      <c r="DS7" s="1105"/>
      <c r="DT7" s="1105"/>
      <c r="DU7" s="1106"/>
      <c r="DV7" s="1107"/>
      <c r="DW7" s="1108"/>
      <c r="DX7" s="1108"/>
      <c r="DY7" s="1108"/>
      <c r="DZ7" s="110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8"/>
      <c r="AL8" s="1089"/>
      <c r="AM8" s="1089"/>
      <c r="AN8" s="1089"/>
      <c r="AO8" s="1089"/>
      <c r="AP8" s="1089"/>
      <c r="AQ8" s="1089"/>
      <c r="AR8" s="1089"/>
      <c r="AS8" s="1089"/>
      <c r="AT8" s="1089"/>
      <c r="AU8" s="1090"/>
      <c r="AV8" s="1090"/>
      <c r="AW8" s="1090"/>
      <c r="AX8" s="1090"/>
      <c r="AY8" s="1091"/>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8"/>
      <c r="AL9" s="1089"/>
      <c r="AM9" s="1089"/>
      <c r="AN9" s="1089"/>
      <c r="AO9" s="1089"/>
      <c r="AP9" s="1089"/>
      <c r="AQ9" s="1089"/>
      <c r="AR9" s="1089"/>
      <c r="AS9" s="1089"/>
      <c r="AT9" s="1089"/>
      <c r="AU9" s="1090"/>
      <c r="AV9" s="1090"/>
      <c r="AW9" s="1090"/>
      <c r="AX9" s="1090"/>
      <c r="AY9" s="1091"/>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8"/>
      <c r="AL10" s="1089"/>
      <c r="AM10" s="1089"/>
      <c r="AN10" s="1089"/>
      <c r="AO10" s="1089"/>
      <c r="AP10" s="1089"/>
      <c r="AQ10" s="1089"/>
      <c r="AR10" s="1089"/>
      <c r="AS10" s="1089"/>
      <c r="AT10" s="1089"/>
      <c r="AU10" s="1090"/>
      <c r="AV10" s="1090"/>
      <c r="AW10" s="1090"/>
      <c r="AX10" s="1090"/>
      <c r="AY10" s="1091"/>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8"/>
      <c r="AL11" s="1089"/>
      <c r="AM11" s="1089"/>
      <c r="AN11" s="1089"/>
      <c r="AO11" s="1089"/>
      <c r="AP11" s="1089"/>
      <c r="AQ11" s="1089"/>
      <c r="AR11" s="1089"/>
      <c r="AS11" s="1089"/>
      <c r="AT11" s="1089"/>
      <c r="AU11" s="1090"/>
      <c r="AV11" s="1090"/>
      <c r="AW11" s="1090"/>
      <c r="AX11" s="1090"/>
      <c r="AY11" s="1091"/>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8"/>
      <c r="AL12" s="1089"/>
      <c r="AM12" s="1089"/>
      <c r="AN12" s="1089"/>
      <c r="AO12" s="1089"/>
      <c r="AP12" s="1089"/>
      <c r="AQ12" s="1089"/>
      <c r="AR12" s="1089"/>
      <c r="AS12" s="1089"/>
      <c r="AT12" s="1089"/>
      <c r="AU12" s="1090"/>
      <c r="AV12" s="1090"/>
      <c r="AW12" s="1090"/>
      <c r="AX12" s="1090"/>
      <c r="AY12" s="1091"/>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8"/>
      <c r="AL13" s="1089"/>
      <c r="AM13" s="1089"/>
      <c r="AN13" s="1089"/>
      <c r="AO13" s="1089"/>
      <c r="AP13" s="1089"/>
      <c r="AQ13" s="1089"/>
      <c r="AR13" s="1089"/>
      <c r="AS13" s="1089"/>
      <c r="AT13" s="1089"/>
      <c r="AU13" s="1090"/>
      <c r="AV13" s="1090"/>
      <c r="AW13" s="1090"/>
      <c r="AX13" s="1090"/>
      <c r="AY13" s="1091"/>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8"/>
      <c r="AL14" s="1089"/>
      <c r="AM14" s="1089"/>
      <c r="AN14" s="1089"/>
      <c r="AO14" s="1089"/>
      <c r="AP14" s="1089"/>
      <c r="AQ14" s="1089"/>
      <c r="AR14" s="1089"/>
      <c r="AS14" s="1089"/>
      <c r="AT14" s="1089"/>
      <c r="AU14" s="1090"/>
      <c r="AV14" s="1090"/>
      <c r="AW14" s="1090"/>
      <c r="AX14" s="1090"/>
      <c r="AY14" s="1091"/>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8"/>
      <c r="AL15" s="1089"/>
      <c r="AM15" s="1089"/>
      <c r="AN15" s="1089"/>
      <c r="AO15" s="1089"/>
      <c r="AP15" s="1089"/>
      <c r="AQ15" s="1089"/>
      <c r="AR15" s="1089"/>
      <c r="AS15" s="1089"/>
      <c r="AT15" s="1089"/>
      <c r="AU15" s="1090"/>
      <c r="AV15" s="1090"/>
      <c r="AW15" s="1090"/>
      <c r="AX15" s="1090"/>
      <c r="AY15" s="1091"/>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8"/>
      <c r="AL16" s="1089"/>
      <c r="AM16" s="1089"/>
      <c r="AN16" s="1089"/>
      <c r="AO16" s="1089"/>
      <c r="AP16" s="1089"/>
      <c r="AQ16" s="1089"/>
      <c r="AR16" s="1089"/>
      <c r="AS16" s="1089"/>
      <c r="AT16" s="1089"/>
      <c r="AU16" s="1090"/>
      <c r="AV16" s="1090"/>
      <c r="AW16" s="1090"/>
      <c r="AX16" s="1090"/>
      <c r="AY16" s="1091"/>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8"/>
      <c r="AL17" s="1089"/>
      <c r="AM17" s="1089"/>
      <c r="AN17" s="1089"/>
      <c r="AO17" s="1089"/>
      <c r="AP17" s="1089"/>
      <c r="AQ17" s="1089"/>
      <c r="AR17" s="1089"/>
      <c r="AS17" s="1089"/>
      <c r="AT17" s="1089"/>
      <c r="AU17" s="1090"/>
      <c r="AV17" s="1090"/>
      <c r="AW17" s="1090"/>
      <c r="AX17" s="1090"/>
      <c r="AY17" s="1091"/>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8"/>
      <c r="AL18" s="1089"/>
      <c r="AM18" s="1089"/>
      <c r="AN18" s="1089"/>
      <c r="AO18" s="1089"/>
      <c r="AP18" s="1089"/>
      <c r="AQ18" s="1089"/>
      <c r="AR18" s="1089"/>
      <c r="AS18" s="1089"/>
      <c r="AT18" s="1089"/>
      <c r="AU18" s="1090"/>
      <c r="AV18" s="1090"/>
      <c r="AW18" s="1090"/>
      <c r="AX18" s="1090"/>
      <c r="AY18" s="1091"/>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8"/>
      <c r="AL19" s="1089"/>
      <c r="AM19" s="1089"/>
      <c r="AN19" s="1089"/>
      <c r="AO19" s="1089"/>
      <c r="AP19" s="1089"/>
      <c r="AQ19" s="1089"/>
      <c r="AR19" s="1089"/>
      <c r="AS19" s="1089"/>
      <c r="AT19" s="1089"/>
      <c r="AU19" s="1090"/>
      <c r="AV19" s="1090"/>
      <c r="AW19" s="1090"/>
      <c r="AX19" s="1090"/>
      <c r="AY19" s="1091"/>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8"/>
      <c r="AL20" s="1089"/>
      <c r="AM20" s="1089"/>
      <c r="AN20" s="1089"/>
      <c r="AO20" s="1089"/>
      <c r="AP20" s="1089"/>
      <c r="AQ20" s="1089"/>
      <c r="AR20" s="1089"/>
      <c r="AS20" s="1089"/>
      <c r="AT20" s="1089"/>
      <c r="AU20" s="1090"/>
      <c r="AV20" s="1090"/>
      <c r="AW20" s="1090"/>
      <c r="AX20" s="1090"/>
      <c r="AY20" s="1091"/>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8"/>
      <c r="AL21" s="1089"/>
      <c r="AM21" s="1089"/>
      <c r="AN21" s="1089"/>
      <c r="AO21" s="1089"/>
      <c r="AP21" s="1089"/>
      <c r="AQ21" s="1089"/>
      <c r="AR21" s="1089"/>
      <c r="AS21" s="1089"/>
      <c r="AT21" s="1089"/>
      <c r="AU21" s="1090"/>
      <c r="AV21" s="1090"/>
      <c r="AW21" s="1090"/>
      <c r="AX21" s="1090"/>
      <c r="AY21" s="1091"/>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81"/>
      <c r="R22" s="1082"/>
      <c r="S22" s="1082"/>
      <c r="T22" s="1082"/>
      <c r="U22" s="1082"/>
      <c r="V22" s="1082"/>
      <c r="W22" s="1082"/>
      <c r="X22" s="1082"/>
      <c r="Y22" s="1082"/>
      <c r="Z22" s="1082"/>
      <c r="AA22" s="1082"/>
      <c r="AB22" s="1082"/>
      <c r="AC22" s="1082"/>
      <c r="AD22" s="1082"/>
      <c r="AE22" s="1083"/>
      <c r="AF22" s="1035"/>
      <c r="AG22" s="1036"/>
      <c r="AH22" s="1036"/>
      <c r="AI22" s="1036"/>
      <c r="AJ22" s="1037"/>
      <c r="AK22" s="1084"/>
      <c r="AL22" s="1085"/>
      <c r="AM22" s="1085"/>
      <c r="AN22" s="1085"/>
      <c r="AO22" s="1085"/>
      <c r="AP22" s="1085"/>
      <c r="AQ22" s="1085"/>
      <c r="AR22" s="1085"/>
      <c r="AS22" s="1085"/>
      <c r="AT22" s="1085"/>
      <c r="AU22" s="1086"/>
      <c r="AV22" s="1086"/>
      <c r="AW22" s="1086"/>
      <c r="AX22" s="1086"/>
      <c r="AY22" s="1087"/>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75"/>
      <c r="R23" s="1069"/>
      <c r="S23" s="1069"/>
      <c r="T23" s="1069"/>
      <c r="U23" s="1069"/>
      <c r="V23" s="1069"/>
      <c r="W23" s="1069"/>
      <c r="X23" s="1069"/>
      <c r="Y23" s="1069"/>
      <c r="Z23" s="1069"/>
      <c r="AA23" s="1069"/>
      <c r="AB23" s="1069"/>
      <c r="AC23" s="1069"/>
      <c r="AD23" s="1069"/>
      <c r="AE23" s="1076"/>
      <c r="AF23" s="1077">
        <v>384</v>
      </c>
      <c r="AG23" s="1069"/>
      <c r="AH23" s="1069"/>
      <c r="AI23" s="1069"/>
      <c r="AJ23" s="1078"/>
      <c r="AK23" s="1079"/>
      <c r="AL23" s="1080"/>
      <c r="AM23" s="1080"/>
      <c r="AN23" s="1080"/>
      <c r="AO23" s="1080"/>
      <c r="AP23" s="1069"/>
      <c r="AQ23" s="1069"/>
      <c r="AR23" s="1069"/>
      <c r="AS23" s="1069"/>
      <c r="AT23" s="1069"/>
      <c r="AU23" s="1070"/>
      <c r="AV23" s="1070"/>
      <c r="AW23" s="1070"/>
      <c r="AX23" s="1070"/>
      <c r="AY23" s="1071"/>
      <c r="AZ23" s="1072" t="s">
        <v>390</v>
      </c>
      <c r="BA23" s="1073"/>
      <c r="BB23" s="1073"/>
      <c r="BC23" s="1073"/>
      <c r="BD23" s="1074"/>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8" t="s">
        <v>391</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7" t="s">
        <v>392</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63" t="s">
        <v>396</v>
      </c>
      <c r="AG26" s="1008"/>
      <c r="AH26" s="1008"/>
      <c r="AI26" s="1008"/>
      <c r="AJ26" s="1064"/>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5"/>
      <c r="AG27" s="1011"/>
      <c r="AH27" s="1011"/>
      <c r="AI27" s="1011"/>
      <c r="AJ27" s="106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5" t="s">
        <v>401</v>
      </c>
      <c r="C28" s="1056"/>
      <c r="D28" s="1056"/>
      <c r="E28" s="1056"/>
      <c r="F28" s="1056"/>
      <c r="G28" s="1056"/>
      <c r="H28" s="1056"/>
      <c r="I28" s="1056"/>
      <c r="J28" s="1056"/>
      <c r="K28" s="1056"/>
      <c r="L28" s="1056"/>
      <c r="M28" s="1056"/>
      <c r="N28" s="1056"/>
      <c r="O28" s="1056"/>
      <c r="P28" s="1057"/>
      <c r="Q28" s="1058">
        <v>148</v>
      </c>
      <c r="R28" s="1059"/>
      <c r="S28" s="1059"/>
      <c r="T28" s="1059"/>
      <c r="U28" s="1059"/>
      <c r="V28" s="1059">
        <v>142</v>
      </c>
      <c r="W28" s="1059"/>
      <c r="X28" s="1059"/>
      <c r="Y28" s="1059"/>
      <c r="Z28" s="1059"/>
      <c r="AA28" s="1059">
        <v>6</v>
      </c>
      <c r="AB28" s="1059"/>
      <c r="AC28" s="1059"/>
      <c r="AD28" s="1059"/>
      <c r="AE28" s="1060"/>
      <c r="AF28" s="1061">
        <v>6</v>
      </c>
      <c r="AG28" s="1059"/>
      <c r="AH28" s="1059"/>
      <c r="AI28" s="1059"/>
      <c r="AJ28" s="1062"/>
      <c r="AK28" s="1046">
        <v>35</v>
      </c>
      <c r="AL28" s="1047"/>
      <c r="AM28" s="1047"/>
      <c r="AN28" s="1047"/>
      <c r="AO28" s="1048"/>
      <c r="AP28" s="1049" t="s">
        <v>523</v>
      </c>
      <c r="AQ28" s="1047"/>
      <c r="AR28" s="1047"/>
      <c r="AS28" s="1047"/>
      <c r="AT28" s="1048"/>
      <c r="AU28" s="1049" t="s">
        <v>523</v>
      </c>
      <c r="AV28" s="1047"/>
      <c r="AW28" s="1047"/>
      <c r="AX28" s="1047"/>
      <c r="AY28" s="1048"/>
      <c r="AZ28" s="1050" t="s">
        <v>523</v>
      </c>
      <c r="BA28" s="1051"/>
      <c r="BB28" s="1051"/>
      <c r="BC28" s="1051"/>
      <c r="BD28" s="1052"/>
      <c r="BE28" s="1053"/>
      <c r="BF28" s="1053"/>
      <c r="BG28" s="1053"/>
      <c r="BH28" s="1053"/>
      <c r="BI28" s="1054"/>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838</v>
      </c>
      <c r="R29" s="1039"/>
      <c r="S29" s="1039"/>
      <c r="T29" s="1039"/>
      <c r="U29" s="1039"/>
      <c r="V29" s="1039">
        <v>771</v>
      </c>
      <c r="W29" s="1039"/>
      <c r="X29" s="1039"/>
      <c r="Y29" s="1039"/>
      <c r="Z29" s="1039"/>
      <c r="AA29" s="1039">
        <v>68</v>
      </c>
      <c r="AB29" s="1039"/>
      <c r="AC29" s="1039"/>
      <c r="AD29" s="1039"/>
      <c r="AE29" s="1040"/>
      <c r="AF29" s="1035">
        <v>68</v>
      </c>
      <c r="AG29" s="1036"/>
      <c r="AH29" s="1036"/>
      <c r="AI29" s="1036"/>
      <c r="AJ29" s="1037"/>
      <c r="AK29" s="1042">
        <v>74</v>
      </c>
      <c r="AL29" s="979"/>
      <c r="AM29" s="979"/>
      <c r="AN29" s="979"/>
      <c r="AO29" s="980"/>
      <c r="AP29" s="981" t="s">
        <v>523</v>
      </c>
      <c r="AQ29" s="979"/>
      <c r="AR29" s="979"/>
      <c r="AS29" s="979"/>
      <c r="AT29" s="980"/>
      <c r="AU29" s="981" t="s">
        <v>523</v>
      </c>
      <c r="AV29" s="979"/>
      <c r="AW29" s="979"/>
      <c r="AX29" s="979"/>
      <c r="AY29" s="980"/>
      <c r="AZ29" s="1043" t="s">
        <v>523</v>
      </c>
      <c r="BA29" s="1044"/>
      <c r="BB29" s="1044"/>
      <c r="BC29" s="1044"/>
      <c r="BD29" s="1045"/>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566</v>
      </c>
      <c r="R30" s="1039"/>
      <c r="S30" s="1039"/>
      <c r="T30" s="1039"/>
      <c r="U30" s="1039"/>
      <c r="V30" s="1039">
        <v>545</v>
      </c>
      <c r="W30" s="1039"/>
      <c r="X30" s="1039"/>
      <c r="Y30" s="1039"/>
      <c r="Z30" s="1039"/>
      <c r="AA30" s="1039">
        <v>21</v>
      </c>
      <c r="AB30" s="1039"/>
      <c r="AC30" s="1039"/>
      <c r="AD30" s="1039"/>
      <c r="AE30" s="1040"/>
      <c r="AF30" s="1035">
        <v>21</v>
      </c>
      <c r="AG30" s="1036"/>
      <c r="AH30" s="1036"/>
      <c r="AI30" s="1036"/>
      <c r="AJ30" s="1037"/>
      <c r="AK30" s="1042">
        <v>158</v>
      </c>
      <c r="AL30" s="979"/>
      <c r="AM30" s="979"/>
      <c r="AN30" s="979"/>
      <c r="AO30" s="980"/>
      <c r="AP30" s="981">
        <v>673</v>
      </c>
      <c r="AQ30" s="979"/>
      <c r="AR30" s="979"/>
      <c r="AS30" s="979"/>
      <c r="AT30" s="980"/>
      <c r="AU30" s="981">
        <v>196</v>
      </c>
      <c r="AV30" s="979"/>
      <c r="AW30" s="979"/>
      <c r="AX30" s="979"/>
      <c r="AY30" s="980"/>
      <c r="AZ30" s="1043" t="s">
        <v>523</v>
      </c>
      <c r="BA30" s="1044"/>
      <c r="BB30" s="1044"/>
      <c r="BC30" s="1044"/>
      <c r="BD30" s="1045"/>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1087</v>
      </c>
      <c r="R31" s="1039"/>
      <c r="S31" s="1039"/>
      <c r="T31" s="1039"/>
      <c r="U31" s="1039"/>
      <c r="V31" s="1039">
        <v>909</v>
      </c>
      <c r="W31" s="1039"/>
      <c r="X31" s="1039"/>
      <c r="Y31" s="1039"/>
      <c r="Z31" s="1039"/>
      <c r="AA31" s="1039">
        <v>178</v>
      </c>
      <c r="AB31" s="1039"/>
      <c r="AC31" s="1039"/>
      <c r="AD31" s="1039"/>
      <c r="AE31" s="1040"/>
      <c r="AF31" s="1035">
        <v>178</v>
      </c>
      <c r="AG31" s="1036"/>
      <c r="AH31" s="1036"/>
      <c r="AI31" s="1036"/>
      <c r="AJ31" s="1037"/>
      <c r="AK31" s="1042">
        <v>141</v>
      </c>
      <c r="AL31" s="979"/>
      <c r="AM31" s="979"/>
      <c r="AN31" s="979"/>
      <c r="AO31" s="980"/>
      <c r="AP31" s="981" t="s">
        <v>523</v>
      </c>
      <c r="AQ31" s="979"/>
      <c r="AR31" s="979"/>
      <c r="AS31" s="979"/>
      <c r="AT31" s="980"/>
      <c r="AU31" s="981" t="s">
        <v>523</v>
      </c>
      <c r="AV31" s="979"/>
      <c r="AW31" s="979"/>
      <c r="AX31" s="979"/>
      <c r="AY31" s="980"/>
      <c r="AZ31" s="1043" t="s">
        <v>523</v>
      </c>
      <c r="BA31" s="1044"/>
      <c r="BB31" s="1044"/>
      <c r="BC31" s="1044"/>
      <c r="BD31" s="1045"/>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405</v>
      </c>
      <c r="C32" s="1031"/>
      <c r="D32" s="1031"/>
      <c r="E32" s="1031"/>
      <c r="F32" s="1031"/>
      <c r="G32" s="1031"/>
      <c r="H32" s="1031"/>
      <c r="I32" s="1031"/>
      <c r="J32" s="1031"/>
      <c r="K32" s="1031"/>
      <c r="L32" s="1031"/>
      <c r="M32" s="1031"/>
      <c r="N32" s="1031"/>
      <c r="O32" s="1031"/>
      <c r="P32" s="1032"/>
      <c r="Q32" s="1038">
        <v>259</v>
      </c>
      <c r="R32" s="1039"/>
      <c r="S32" s="1039"/>
      <c r="T32" s="1039"/>
      <c r="U32" s="1039"/>
      <c r="V32" s="1039">
        <v>239</v>
      </c>
      <c r="W32" s="1039"/>
      <c r="X32" s="1039"/>
      <c r="Y32" s="1039"/>
      <c r="Z32" s="1039"/>
      <c r="AA32" s="1039">
        <v>20</v>
      </c>
      <c r="AB32" s="1039"/>
      <c r="AC32" s="1039"/>
      <c r="AD32" s="1039"/>
      <c r="AE32" s="1040"/>
      <c r="AF32" s="1035">
        <v>20</v>
      </c>
      <c r="AG32" s="1036"/>
      <c r="AH32" s="1036"/>
      <c r="AI32" s="1036"/>
      <c r="AJ32" s="1037"/>
      <c r="AK32" s="1042">
        <v>85</v>
      </c>
      <c r="AL32" s="979"/>
      <c r="AM32" s="979"/>
      <c r="AN32" s="979"/>
      <c r="AO32" s="980"/>
      <c r="AP32" s="981" t="s">
        <v>523</v>
      </c>
      <c r="AQ32" s="979"/>
      <c r="AR32" s="979"/>
      <c r="AS32" s="979"/>
      <c r="AT32" s="980"/>
      <c r="AU32" s="981" t="s">
        <v>523</v>
      </c>
      <c r="AV32" s="979"/>
      <c r="AW32" s="979"/>
      <c r="AX32" s="979"/>
      <c r="AY32" s="980"/>
      <c r="AZ32" s="1043" t="s">
        <v>523</v>
      </c>
      <c r="BA32" s="1044"/>
      <c r="BB32" s="1044"/>
      <c r="BC32" s="1044"/>
      <c r="BD32" s="1045"/>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406</v>
      </c>
      <c r="C33" s="1031"/>
      <c r="D33" s="1031"/>
      <c r="E33" s="1031"/>
      <c r="F33" s="1031"/>
      <c r="G33" s="1031"/>
      <c r="H33" s="1031"/>
      <c r="I33" s="1031"/>
      <c r="J33" s="1031"/>
      <c r="K33" s="1031"/>
      <c r="L33" s="1031"/>
      <c r="M33" s="1031"/>
      <c r="N33" s="1031"/>
      <c r="O33" s="1031"/>
      <c r="P33" s="1032"/>
      <c r="Q33" s="1038">
        <v>192</v>
      </c>
      <c r="R33" s="1039"/>
      <c r="S33" s="1039"/>
      <c r="T33" s="1039"/>
      <c r="U33" s="1039"/>
      <c r="V33" s="1039">
        <v>188</v>
      </c>
      <c r="W33" s="1039"/>
      <c r="X33" s="1039"/>
      <c r="Y33" s="1039"/>
      <c r="Z33" s="1039"/>
      <c r="AA33" s="1039">
        <v>3</v>
      </c>
      <c r="AB33" s="1039"/>
      <c r="AC33" s="1039"/>
      <c r="AD33" s="1039"/>
      <c r="AE33" s="1040"/>
      <c r="AF33" s="1035">
        <v>298</v>
      </c>
      <c r="AG33" s="1036"/>
      <c r="AH33" s="1036"/>
      <c r="AI33" s="1036"/>
      <c r="AJ33" s="1037"/>
      <c r="AK33" s="1042">
        <v>3</v>
      </c>
      <c r="AL33" s="979"/>
      <c r="AM33" s="979"/>
      <c r="AN33" s="979"/>
      <c r="AO33" s="980"/>
      <c r="AP33" s="981">
        <v>452</v>
      </c>
      <c r="AQ33" s="979"/>
      <c r="AR33" s="979"/>
      <c r="AS33" s="979"/>
      <c r="AT33" s="980"/>
      <c r="AU33" s="981">
        <v>32</v>
      </c>
      <c r="AV33" s="979"/>
      <c r="AW33" s="979"/>
      <c r="AX33" s="979"/>
      <c r="AY33" s="980"/>
      <c r="AZ33" s="1043" t="s">
        <v>523</v>
      </c>
      <c r="BA33" s="1044"/>
      <c r="BB33" s="1044"/>
      <c r="BC33" s="1044"/>
      <c r="BD33" s="1045"/>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408</v>
      </c>
      <c r="C34" s="1031"/>
      <c r="D34" s="1031"/>
      <c r="E34" s="1031"/>
      <c r="F34" s="1031"/>
      <c r="G34" s="1031"/>
      <c r="H34" s="1031"/>
      <c r="I34" s="1031"/>
      <c r="J34" s="1031"/>
      <c r="K34" s="1031"/>
      <c r="L34" s="1031"/>
      <c r="M34" s="1031"/>
      <c r="N34" s="1031"/>
      <c r="O34" s="1031"/>
      <c r="P34" s="1032"/>
      <c r="Q34" s="1038">
        <v>78</v>
      </c>
      <c r="R34" s="1039"/>
      <c r="S34" s="1039"/>
      <c r="T34" s="1039"/>
      <c r="U34" s="1039"/>
      <c r="V34" s="1039">
        <v>77</v>
      </c>
      <c r="W34" s="1039"/>
      <c r="X34" s="1039"/>
      <c r="Y34" s="1039"/>
      <c r="Z34" s="1039"/>
      <c r="AA34" s="1039">
        <v>1</v>
      </c>
      <c r="AB34" s="1039"/>
      <c r="AC34" s="1039"/>
      <c r="AD34" s="1039"/>
      <c r="AE34" s="1040"/>
      <c r="AF34" s="1035">
        <v>1</v>
      </c>
      <c r="AG34" s="1036"/>
      <c r="AH34" s="1036"/>
      <c r="AI34" s="1036"/>
      <c r="AJ34" s="1037"/>
      <c r="AK34" s="1042">
        <v>63</v>
      </c>
      <c r="AL34" s="979"/>
      <c r="AM34" s="979"/>
      <c r="AN34" s="979"/>
      <c r="AO34" s="980"/>
      <c r="AP34" s="981">
        <v>487</v>
      </c>
      <c r="AQ34" s="979"/>
      <c r="AR34" s="979"/>
      <c r="AS34" s="979"/>
      <c r="AT34" s="980"/>
      <c r="AU34" s="981">
        <v>481</v>
      </c>
      <c r="AV34" s="979"/>
      <c r="AW34" s="979"/>
      <c r="AX34" s="979"/>
      <c r="AY34" s="980"/>
      <c r="AZ34" s="1043" t="s">
        <v>523</v>
      </c>
      <c r="BA34" s="1044"/>
      <c r="BB34" s="1044"/>
      <c r="BC34" s="1044"/>
      <c r="BD34" s="1045"/>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410</v>
      </c>
      <c r="C35" s="1031"/>
      <c r="D35" s="1031"/>
      <c r="E35" s="1031"/>
      <c r="F35" s="1031"/>
      <c r="G35" s="1031"/>
      <c r="H35" s="1031"/>
      <c r="I35" s="1031"/>
      <c r="J35" s="1031"/>
      <c r="K35" s="1031"/>
      <c r="L35" s="1031"/>
      <c r="M35" s="1031"/>
      <c r="N35" s="1031"/>
      <c r="O35" s="1031"/>
      <c r="P35" s="1032"/>
      <c r="Q35" s="1038">
        <v>368</v>
      </c>
      <c r="R35" s="1039"/>
      <c r="S35" s="1039"/>
      <c r="T35" s="1039"/>
      <c r="U35" s="1039"/>
      <c r="V35" s="1039">
        <v>364</v>
      </c>
      <c r="W35" s="1039"/>
      <c r="X35" s="1039"/>
      <c r="Y35" s="1039"/>
      <c r="Z35" s="1039"/>
      <c r="AA35" s="1039">
        <v>4</v>
      </c>
      <c r="AB35" s="1039"/>
      <c r="AC35" s="1039"/>
      <c r="AD35" s="1039"/>
      <c r="AE35" s="1040"/>
      <c r="AF35" s="1035">
        <v>3</v>
      </c>
      <c r="AG35" s="1036"/>
      <c r="AH35" s="1036"/>
      <c r="AI35" s="1036"/>
      <c r="AJ35" s="1037"/>
      <c r="AK35" s="1042">
        <v>246</v>
      </c>
      <c r="AL35" s="979"/>
      <c r="AM35" s="979"/>
      <c r="AN35" s="979"/>
      <c r="AO35" s="980"/>
      <c r="AP35" s="981">
        <v>1606</v>
      </c>
      <c r="AQ35" s="979"/>
      <c r="AR35" s="979"/>
      <c r="AS35" s="979"/>
      <c r="AT35" s="980"/>
      <c r="AU35" s="981">
        <v>1606</v>
      </c>
      <c r="AV35" s="979"/>
      <c r="AW35" s="979"/>
      <c r="AX35" s="979"/>
      <c r="AY35" s="980"/>
      <c r="AZ35" s="1043" t="s">
        <v>523</v>
      </c>
      <c r="BA35" s="1044"/>
      <c r="BB35" s="1044"/>
      <c r="BC35" s="1044"/>
      <c r="BD35" s="1045"/>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388</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595</v>
      </c>
      <c r="AG63" s="959"/>
      <c r="AH63" s="959"/>
      <c r="AI63" s="959"/>
      <c r="AJ63" s="1022"/>
      <c r="AK63" s="1023"/>
      <c r="AL63" s="963"/>
      <c r="AM63" s="963"/>
      <c r="AN63" s="963"/>
      <c r="AO63" s="963"/>
      <c r="AP63" s="959">
        <v>3218</v>
      </c>
      <c r="AQ63" s="959"/>
      <c r="AR63" s="959"/>
      <c r="AS63" s="959"/>
      <c r="AT63" s="959"/>
      <c r="AU63" s="959">
        <v>2314</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394</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547</v>
      </c>
      <c r="R68" s="982"/>
      <c r="S68" s="982"/>
      <c r="T68" s="982"/>
      <c r="U68" s="982"/>
      <c r="V68" s="982">
        <v>483</v>
      </c>
      <c r="W68" s="982"/>
      <c r="X68" s="982"/>
      <c r="Y68" s="982"/>
      <c r="Z68" s="982"/>
      <c r="AA68" s="982">
        <v>64</v>
      </c>
      <c r="AB68" s="982"/>
      <c r="AC68" s="982"/>
      <c r="AD68" s="982"/>
      <c r="AE68" s="982"/>
      <c r="AF68" s="982">
        <v>64</v>
      </c>
      <c r="AG68" s="982"/>
      <c r="AH68" s="982"/>
      <c r="AI68" s="982"/>
      <c r="AJ68" s="982"/>
      <c r="AK68" s="982" t="s">
        <v>595</v>
      </c>
      <c r="AL68" s="982"/>
      <c r="AM68" s="982"/>
      <c r="AN68" s="982"/>
      <c r="AO68" s="982"/>
      <c r="AP68" s="982" t="s">
        <v>595</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3133</v>
      </c>
      <c r="R69" s="971"/>
      <c r="S69" s="971"/>
      <c r="T69" s="971"/>
      <c r="U69" s="971"/>
      <c r="V69" s="971">
        <v>3028</v>
      </c>
      <c r="W69" s="971"/>
      <c r="X69" s="971"/>
      <c r="Y69" s="971"/>
      <c r="Z69" s="971"/>
      <c r="AA69" s="971">
        <v>105</v>
      </c>
      <c r="AB69" s="971"/>
      <c r="AC69" s="971"/>
      <c r="AD69" s="971"/>
      <c r="AE69" s="971"/>
      <c r="AF69" s="971">
        <v>105</v>
      </c>
      <c r="AG69" s="971"/>
      <c r="AH69" s="971"/>
      <c r="AI69" s="971"/>
      <c r="AJ69" s="971"/>
      <c r="AK69" s="971">
        <v>70</v>
      </c>
      <c r="AL69" s="971"/>
      <c r="AM69" s="971"/>
      <c r="AN69" s="971"/>
      <c r="AO69" s="971"/>
      <c r="AP69" s="971">
        <v>2039</v>
      </c>
      <c r="AQ69" s="971"/>
      <c r="AR69" s="971"/>
      <c r="AS69" s="971"/>
      <c r="AT69" s="971"/>
      <c r="AU69" s="971">
        <v>10</v>
      </c>
      <c r="AV69" s="971"/>
      <c r="AW69" s="971"/>
      <c r="AX69" s="971"/>
      <c r="AY69" s="971"/>
      <c r="AZ69" s="972" t="s">
        <v>596</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61</v>
      </c>
      <c r="R70" s="971"/>
      <c r="S70" s="971"/>
      <c r="T70" s="971"/>
      <c r="U70" s="971"/>
      <c r="V70" s="971">
        <v>56</v>
      </c>
      <c r="W70" s="971"/>
      <c r="X70" s="971"/>
      <c r="Y70" s="971"/>
      <c r="Z70" s="971"/>
      <c r="AA70" s="971">
        <v>5</v>
      </c>
      <c r="AB70" s="971"/>
      <c r="AC70" s="971"/>
      <c r="AD70" s="971"/>
      <c r="AE70" s="971"/>
      <c r="AF70" s="971">
        <v>5</v>
      </c>
      <c r="AG70" s="971"/>
      <c r="AH70" s="971"/>
      <c r="AI70" s="971"/>
      <c r="AJ70" s="971"/>
      <c r="AK70" s="971" t="s">
        <v>595</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6958</v>
      </c>
      <c r="R71" s="971"/>
      <c r="S71" s="971"/>
      <c r="T71" s="971"/>
      <c r="U71" s="971"/>
      <c r="V71" s="971">
        <v>6929</v>
      </c>
      <c r="W71" s="971"/>
      <c r="X71" s="971"/>
      <c r="Y71" s="971"/>
      <c r="Z71" s="971"/>
      <c r="AA71" s="971">
        <v>29</v>
      </c>
      <c r="AB71" s="971"/>
      <c r="AC71" s="971"/>
      <c r="AD71" s="971"/>
      <c r="AE71" s="971"/>
      <c r="AF71" s="971">
        <v>29</v>
      </c>
      <c r="AG71" s="971"/>
      <c r="AH71" s="971"/>
      <c r="AI71" s="971"/>
      <c r="AJ71" s="971"/>
      <c r="AK71" s="971">
        <v>90</v>
      </c>
      <c r="AL71" s="971"/>
      <c r="AM71" s="971"/>
      <c r="AN71" s="971"/>
      <c r="AO71" s="971"/>
      <c r="AP71" s="971" t="s">
        <v>595</v>
      </c>
      <c r="AQ71" s="971"/>
      <c r="AR71" s="971"/>
      <c r="AS71" s="971"/>
      <c r="AT71" s="971"/>
      <c r="AU71" s="971" t="s">
        <v>595</v>
      </c>
      <c r="AV71" s="971"/>
      <c r="AW71" s="971"/>
      <c r="AX71" s="971"/>
      <c r="AY71" s="971"/>
      <c r="AZ71" s="972" t="s">
        <v>597</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739</v>
      </c>
      <c r="R72" s="971"/>
      <c r="S72" s="971"/>
      <c r="T72" s="971"/>
      <c r="U72" s="971"/>
      <c r="V72" s="971">
        <v>695</v>
      </c>
      <c r="W72" s="971"/>
      <c r="X72" s="971"/>
      <c r="Y72" s="971"/>
      <c r="Z72" s="971"/>
      <c r="AA72" s="971">
        <v>44</v>
      </c>
      <c r="AB72" s="971"/>
      <c r="AC72" s="971"/>
      <c r="AD72" s="971"/>
      <c r="AE72" s="971"/>
      <c r="AF72" s="971">
        <v>44</v>
      </c>
      <c r="AG72" s="971"/>
      <c r="AH72" s="971"/>
      <c r="AI72" s="971"/>
      <c r="AJ72" s="971"/>
      <c r="AK72" s="971">
        <v>40</v>
      </c>
      <c r="AL72" s="971"/>
      <c r="AM72" s="971"/>
      <c r="AN72" s="971"/>
      <c r="AO72" s="971"/>
      <c r="AP72" s="971">
        <v>393</v>
      </c>
      <c r="AQ72" s="971"/>
      <c r="AR72" s="971"/>
      <c r="AS72" s="971"/>
      <c r="AT72" s="971"/>
      <c r="AU72" s="971">
        <v>107</v>
      </c>
      <c r="AV72" s="971"/>
      <c r="AW72" s="971"/>
      <c r="AX72" s="971"/>
      <c r="AY72" s="971"/>
      <c r="AZ72" s="972" t="s">
        <v>598</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576</v>
      </c>
      <c r="R73" s="971"/>
      <c r="S73" s="971"/>
      <c r="T73" s="971"/>
      <c r="U73" s="971"/>
      <c r="V73" s="971">
        <v>502</v>
      </c>
      <c r="W73" s="971"/>
      <c r="X73" s="971"/>
      <c r="Y73" s="971"/>
      <c r="Z73" s="971"/>
      <c r="AA73" s="971">
        <v>74</v>
      </c>
      <c r="AB73" s="971"/>
      <c r="AC73" s="971"/>
      <c r="AD73" s="971"/>
      <c r="AE73" s="971"/>
      <c r="AF73" s="971">
        <v>74</v>
      </c>
      <c r="AG73" s="971"/>
      <c r="AH73" s="971"/>
      <c r="AI73" s="971"/>
      <c r="AJ73" s="971"/>
      <c r="AK73" s="971" t="s">
        <v>595</v>
      </c>
      <c r="AL73" s="971"/>
      <c r="AM73" s="971"/>
      <c r="AN73" s="971"/>
      <c r="AO73" s="971"/>
      <c r="AP73" s="971">
        <v>2</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267</v>
      </c>
      <c r="R74" s="971"/>
      <c r="S74" s="971"/>
      <c r="T74" s="971"/>
      <c r="U74" s="971"/>
      <c r="V74" s="971">
        <v>235</v>
      </c>
      <c r="W74" s="971"/>
      <c r="X74" s="971"/>
      <c r="Y74" s="971"/>
      <c r="Z74" s="971"/>
      <c r="AA74" s="971">
        <v>32</v>
      </c>
      <c r="AB74" s="971"/>
      <c r="AC74" s="971"/>
      <c r="AD74" s="971"/>
      <c r="AE74" s="971"/>
      <c r="AF74" s="971">
        <v>32</v>
      </c>
      <c r="AG74" s="971"/>
      <c r="AH74" s="971"/>
      <c r="AI74" s="971"/>
      <c r="AJ74" s="971"/>
      <c r="AK74" s="971" t="s">
        <v>595</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279696</v>
      </c>
      <c r="R75" s="979"/>
      <c r="S75" s="979"/>
      <c r="T75" s="979"/>
      <c r="U75" s="980"/>
      <c r="V75" s="981">
        <v>267445</v>
      </c>
      <c r="W75" s="979"/>
      <c r="X75" s="979"/>
      <c r="Y75" s="979"/>
      <c r="Z75" s="980"/>
      <c r="AA75" s="981">
        <v>12251</v>
      </c>
      <c r="AB75" s="979"/>
      <c r="AC75" s="979"/>
      <c r="AD75" s="979"/>
      <c r="AE75" s="980"/>
      <c r="AF75" s="981">
        <v>12251</v>
      </c>
      <c r="AG75" s="979"/>
      <c r="AH75" s="979"/>
      <c r="AI75" s="979"/>
      <c r="AJ75" s="980"/>
      <c r="AK75" s="981" t="s">
        <v>595</v>
      </c>
      <c r="AL75" s="979"/>
      <c r="AM75" s="979"/>
      <c r="AN75" s="979"/>
      <c r="AO75" s="980"/>
      <c r="AP75" s="981" t="s">
        <v>595</v>
      </c>
      <c r="AQ75" s="979"/>
      <c r="AR75" s="979"/>
      <c r="AS75" s="979"/>
      <c r="AT75" s="980"/>
      <c r="AU75" s="981" t="s">
        <v>595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12604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306</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306</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306</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352155</v>
      </c>
      <c r="AB110" s="889"/>
      <c r="AC110" s="889"/>
      <c r="AD110" s="889"/>
      <c r="AE110" s="890"/>
      <c r="AF110" s="891">
        <v>367123</v>
      </c>
      <c r="AG110" s="889"/>
      <c r="AH110" s="889"/>
      <c r="AI110" s="889"/>
      <c r="AJ110" s="890"/>
      <c r="AK110" s="891">
        <v>380591</v>
      </c>
      <c r="AL110" s="889"/>
      <c r="AM110" s="889"/>
      <c r="AN110" s="889"/>
      <c r="AO110" s="890"/>
      <c r="AP110" s="892">
        <v>15</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3770607</v>
      </c>
      <c r="BR110" s="842"/>
      <c r="BS110" s="842"/>
      <c r="BT110" s="842"/>
      <c r="BU110" s="842"/>
      <c r="BV110" s="842">
        <v>3663609</v>
      </c>
      <c r="BW110" s="842"/>
      <c r="BX110" s="842"/>
      <c r="BY110" s="842"/>
      <c r="BZ110" s="842"/>
      <c r="CA110" s="842">
        <v>3546589</v>
      </c>
      <c r="CB110" s="842"/>
      <c r="CC110" s="842"/>
      <c r="CD110" s="842"/>
      <c r="CE110" s="842"/>
      <c r="CF110" s="866">
        <v>139.30000000000001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441</v>
      </c>
      <c r="AL111" s="919"/>
      <c r="AM111" s="919"/>
      <c r="AN111" s="919"/>
      <c r="AO111" s="920"/>
      <c r="AP111" s="922" t="s">
        <v>440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441</v>
      </c>
      <c r="BW111" s="817"/>
      <c r="BX111" s="817"/>
      <c r="BY111" s="817"/>
      <c r="BZ111" s="817"/>
      <c r="CA111" s="817" t="s">
        <v>443</v>
      </c>
      <c r="CB111" s="817"/>
      <c r="CC111" s="817"/>
      <c r="CD111" s="817"/>
      <c r="CE111" s="817"/>
      <c r="CF111" s="875" t="s">
        <v>443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443</v>
      </c>
      <c r="DR111" s="817"/>
      <c r="DS111" s="817"/>
      <c r="DT111" s="817"/>
      <c r="DU111" s="817"/>
      <c r="DV111" s="794" t="s">
        <v>441</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2750416</v>
      </c>
      <c r="BR112" s="817"/>
      <c r="BS112" s="817"/>
      <c r="BT112" s="817"/>
      <c r="BU112" s="817"/>
      <c r="BV112" s="817">
        <v>2544792</v>
      </c>
      <c r="BW112" s="817"/>
      <c r="BX112" s="817"/>
      <c r="BY112" s="817"/>
      <c r="BZ112" s="817"/>
      <c r="CA112" s="817">
        <v>2314333</v>
      </c>
      <c r="CB112" s="817"/>
      <c r="CC112" s="817"/>
      <c r="CD112" s="817"/>
      <c r="CE112" s="817"/>
      <c r="CF112" s="875">
        <v>90.9</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265361</v>
      </c>
      <c r="AB113" s="919"/>
      <c r="AC113" s="919"/>
      <c r="AD113" s="919"/>
      <c r="AE113" s="920"/>
      <c r="AF113" s="921">
        <v>273392</v>
      </c>
      <c r="AG113" s="919"/>
      <c r="AH113" s="919"/>
      <c r="AI113" s="919"/>
      <c r="AJ113" s="920"/>
      <c r="AK113" s="921">
        <v>276850</v>
      </c>
      <c r="AL113" s="919"/>
      <c r="AM113" s="919"/>
      <c r="AN113" s="919"/>
      <c r="AO113" s="920"/>
      <c r="AP113" s="922">
        <v>10.9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138290</v>
      </c>
      <c r="BR113" s="817"/>
      <c r="BS113" s="817"/>
      <c r="BT113" s="817"/>
      <c r="BU113" s="817"/>
      <c r="BV113" s="817">
        <v>133277</v>
      </c>
      <c r="BW113" s="817"/>
      <c r="BX113" s="817"/>
      <c r="BY113" s="817"/>
      <c r="BZ113" s="817"/>
      <c r="CA113" s="817">
        <v>117037</v>
      </c>
      <c r="CB113" s="817"/>
      <c r="CC113" s="817"/>
      <c r="CD113" s="817"/>
      <c r="CE113" s="817"/>
      <c r="CF113" s="875">
        <v>4.5999999999999996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49430</v>
      </c>
      <c r="AB114" s="780"/>
      <c r="AC114" s="780"/>
      <c r="AD114" s="780"/>
      <c r="AE114" s="781"/>
      <c r="AF114" s="782">
        <v>43693</v>
      </c>
      <c r="AG114" s="780"/>
      <c r="AH114" s="780"/>
      <c r="AI114" s="780"/>
      <c r="AJ114" s="781"/>
      <c r="AK114" s="782">
        <v>39648</v>
      </c>
      <c r="AL114" s="780"/>
      <c r="AM114" s="780"/>
      <c r="AN114" s="780"/>
      <c r="AO114" s="781"/>
      <c r="AP114" s="824">
        <v>1.6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t="s">
        <v>443</v>
      </c>
      <c r="BR114" s="817"/>
      <c r="BS114" s="817"/>
      <c r="BT114" s="817"/>
      <c r="BU114" s="817"/>
      <c r="BV114" s="817" t="s">
        <v>441</v>
      </c>
      <c r="BW114" s="817"/>
      <c r="BX114" s="817"/>
      <c r="BY114" s="817"/>
      <c r="BZ114" s="817"/>
      <c r="CA114" s="817" t="s">
        <v>443</v>
      </c>
      <c r="CB114" s="817"/>
      <c r="CC114" s="817"/>
      <c r="CD114" s="817"/>
      <c r="CE114" s="817"/>
      <c r="CF114" s="875" t="s">
        <v>443</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441</v>
      </c>
      <c r="BW115" s="817"/>
      <c r="BX115" s="817"/>
      <c r="BY115" s="817"/>
      <c r="BZ115" s="817"/>
      <c r="CA115" s="817" t="s">
        <v>443</v>
      </c>
      <c r="CB115" s="817"/>
      <c r="CC115" s="817"/>
      <c r="CD115" s="817"/>
      <c r="CE115" s="817"/>
      <c r="CF115" s="875" t="s">
        <v>443</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443</v>
      </c>
      <c r="BW116" s="817"/>
      <c r="BX116" s="817"/>
      <c r="BY116" s="817"/>
      <c r="BZ116" s="817"/>
      <c r="CA116" s="817" t="s">
        <v>443</v>
      </c>
      <c r="CB116" s="817"/>
      <c r="CC116" s="817"/>
      <c r="CD116" s="817"/>
      <c r="CE116" s="817"/>
      <c r="CF116" s="875" t="s">
        <v>441</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4" t="s">
        <v>443</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666946</v>
      </c>
      <c r="AB117" s="903"/>
      <c r="AC117" s="903"/>
      <c r="AD117" s="903"/>
      <c r="AE117" s="904"/>
      <c r="AF117" s="905">
        <v>684208</v>
      </c>
      <c r="AG117" s="903"/>
      <c r="AH117" s="903"/>
      <c r="AI117" s="903"/>
      <c r="AJ117" s="904"/>
      <c r="AK117" s="905">
        <v>697089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465</v>
      </c>
      <c r="BW117" s="817"/>
      <c r="BX117" s="817"/>
      <c r="BY117" s="817"/>
      <c r="BZ117" s="817"/>
      <c r="CA117" s="817" t="s">
        <v>466</v>
      </c>
      <c r="CB117" s="817"/>
      <c r="CC117" s="817"/>
      <c r="CD117" s="817"/>
      <c r="CE117" s="817"/>
      <c r="CF117" s="875" t="s">
        <v>467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469</v>
      </c>
      <c r="DH117" s="780"/>
      <c r="DI117" s="780"/>
      <c r="DJ117" s="780"/>
      <c r="DK117" s="781"/>
      <c r="DL117" s="782" t="s">
        <v>469</v>
      </c>
      <c r="DM117" s="780"/>
      <c r="DN117" s="780"/>
      <c r="DO117" s="780"/>
      <c r="DP117" s="781"/>
      <c r="DQ117" s="782" t="s">
        <v>465</v>
      </c>
      <c r="DR117" s="780"/>
      <c r="DS117" s="780"/>
      <c r="DT117" s="780"/>
      <c r="DU117" s="781"/>
      <c r="DV117" s="824" t="s">
        <v>470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306</v>
      </c>
      <c r="AL118" s="896"/>
      <c r="AM118" s="896"/>
      <c r="AN118" s="896"/>
      <c r="AO118" s="897"/>
      <c r="AP118" s="899" t="s">
        <v>434</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469</v>
      </c>
      <c r="BR118" s="845"/>
      <c r="BS118" s="845"/>
      <c r="BT118" s="845"/>
      <c r="BU118" s="845"/>
      <c r="BV118" s="845" t="s">
        <v>470</v>
      </c>
      <c r="BW118" s="845"/>
      <c r="BX118" s="845"/>
      <c r="BY118" s="845"/>
      <c r="BZ118" s="845"/>
      <c r="CA118" s="845" t="s">
        <v>470</v>
      </c>
      <c r="CB118" s="845"/>
      <c r="CC118" s="845"/>
      <c r="CD118" s="845"/>
      <c r="CE118" s="845"/>
      <c r="CF118" s="875" t="s">
        <v>472</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443</v>
      </c>
      <c r="DM118" s="780"/>
      <c r="DN118" s="780"/>
      <c r="DO118" s="780"/>
      <c r="DP118" s="781"/>
      <c r="DQ118" s="782" t="s">
        <v>466</v>
      </c>
      <c r="DR118" s="780"/>
      <c r="DS118" s="780"/>
      <c r="DT118" s="780"/>
      <c r="DU118" s="781"/>
      <c r="DV118" s="824" t="s">
        <v>469</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466</v>
      </c>
      <c r="AG119" s="889"/>
      <c r="AH119" s="889"/>
      <c r="AI119" s="889"/>
      <c r="AJ119" s="890"/>
      <c r="AK119" s="891" t="s">
        <v>465</v>
      </c>
      <c r="AL119" s="889"/>
      <c r="AM119" s="889"/>
      <c r="AN119" s="889"/>
      <c r="AO119" s="890"/>
      <c r="AP119" s="892" t="s">
        <v>470</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474</v>
      </c>
      <c r="BP119" s="878"/>
      <c r="BQ119" s="879">
        <v>6659313</v>
      </c>
      <c r="BR119" s="845"/>
      <c r="BS119" s="845"/>
      <c r="BT119" s="845"/>
      <c r="BU119" s="845"/>
      <c r="BV119" s="845">
        <v>6341678</v>
      </c>
      <c r="BW119" s="845"/>
      <c r="BX119" s="845"/>
      <c r="BY119" s="845"/>
      <c r="BZ119" s="845"/>
      <c r="CA119" s="845">
        <v>5977959</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469</v>
      </c>
      <c r="DH119" s="764"/>
      <c r="DI119" s="764"/>
      <c r="DJ119" s="764"/>
      <c r="DK119" s="765"/>
      <c r="DL119" s="766" t="s">
        <v>465</v>
      </c>
      <c r="DM119" s="764"/>
      <c r="DN119" s="764"/>
      <c r="DO119" s="764"/>
      <c r="DP119" s="765"/>
      <c r="DQ119" s="766" t="s">
        <v>470</v>
      </c>
      <c r="DR119" s="764"/>
      <c r="DS119" s="764"/>
      <c r="DT119" s="764"/>
      <c r="DU119" s="765"/>
      <c r="DV119" s="848" t="s">
        <v>469</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469</v>
      </c>
      <c r="AB120" s="780"/>
      <c r="AC120" s="780"/>
      <c r="AD120" s="780"/>
      <c r="AE120" s="781"/>
      <c r="AF120" s="782" t="s">
        <v>469</v>
      </c>
      <c r="AG120" s="780"/>
      <c r="AH120" s="780"/>
      <c r="AI120" s="780"/>
      <c r="AJ120" s="781"/>
      <c r="AK120" s="782" t="s">
        <v>469</v>
      </c>
      <c r="AL120" s="780"/>
      <c r="AM120" s="780"/>
      <c r="AN120" s="780"/>
      <c r="AO120" s="781"/>
      <c r="AP120" s="824" t="s">
        <v>469</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1325535</v>
      </c>
      <c r="BR120" s="842"/>
      <c r="BS120" s="842"/>
      <c r="BT120" s="842"/>
      <c r="BU120" s="842"/>
      <c r="BV120" s="842">
        <v>1593017</v>
      </c>
      <c r="BW120" s="842"/>
      <c r="BX120" s="842"/>
      <c r="BY120" s="842"/>
      <c r="BZ120" s="842"/>
      <c r="CA120" s="842">
        <v>1615952</v>
      </c>
      <c r="CB120" s="842"/>
      <c r="CC120" s="842"/>
      <c r="CD120" s="842"/>
      <c r="CE120" s="842"/>
      <c r="CF120" s="866">
        <v>63.5</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1920139</v>
      </c>
      <c r="DH120" s="842"/>
      <c r="DI120" s="842"/>
      <c r="DJ120" s="842"/>
      <c r="DK120" s="842"/>
      <c r="DL120" s="842">
        <v>1773058</v>
      </c>
      <c r="DM120" s="842"/>
      <c r="DN120" s="842"/>
      <c r="DO120" s="842"/>
      <c r="DP120" s="842"/>
      <c r="DQ120" s="842">
        <v>1606017</v>
      </c>
      <c r="DR120" s="842"/>
      <c r="DS120" s="842"/>
      <c r="DT120" s="842"/>
      <c r="DU120" s="842"/>
      <c r="DV120" s="843">
        <v>63.1</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470</v>
      </c>
      <c r="AG121" s="780"/>
      <c r="AH121" s="780"/>
      <c r="AI121" s="780"/>
      <c r="AJ121" s="781"/>
      <c r="AK121" s="782" t="s">
        <v>469</v>
      </c>
      <c r="AL121" s="780"/>
      <c r="AM121" s="780"/>
      <c r="AN121" s="780"/>
      <c r="AO121" s="781"/>
      <c r="AP121" s="824" t="s">
        <v>472</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t="s">
        <v>472</v>
      </c>
      <c r="BR121" s="817"/>
      <c r="BS121" s="817"/>
      <c r="BT121" s="817"/>
      <c r="BU121" s="817"/>
      <c r="BV121" s="817" t="s">
        <v>464</v>
      </c>
      <c r="BW121" s="817"/>
      <c r="BX121" s="817"/>
      <c r="BY121" s="817"/>
      <c r="BZ121" s="817"/>
      <c r="CA121" s="817" t="s">
        <v>465</v>
      </c>
      <c r="CB121" s="817"/>
      <c r="CC121" s="817"/>
      <c r="CD121" s="817"/>
      <c r="CE121" s="817"/>
      <c r="CF121" s="875" t="s">
        <v>466</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532294</v>
      </c>
      <c r="DH121" s="817"/>
      <c r="DI121" s="817"/>
      <c r="DJ121" s="817"/>
      <c r="DK121" s="817"/>
      <c r="DL121" s="817">
        <v>511035</v>
      </c>
      <c r="DM121" s="817"/>
      <c r="DN121" s="817"/>
      <c r="DO121" s="817"/>
      <c r="DP121" s="817"/>
      <c r="DQ121" s="817">
        <v>480773</v>
      </c>
      <c r="DR121" s="817"/>
      <c r="DS121" s="817"/>
      <c r="DT121" s="817"/>
      <c r="DU121" s="817"/>
      <c r="DV121" s="794">
        <v>18.899999999999999</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469</v>
      </c>
      <c r="AB122" s="780"/>
      <c r="AC122" s="780"/>
      <c r="AD122" s="780"/>
      <c r="AE122" s="781"/>
      <c r="AF122" s="782" t="s">
        <v>470</v>
      </c>
      <c r="AG122" s="780"/>
      <c r="AH122" s="780"/>
      <c r="AI122" s="780"/>
      <c r="AJ122" s="781"/>
      <c r="AK122" s="782" t="s">
        <v>469</v>
      </c>
      <c r="AL122" s="780"/>
      <c r="AM122" s="780"/>
      <c r="AN122" s="780"/>
      <c r="AO122" s="781"/>
      <c r="AP122" s="824" t="s">
        <v>465</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4052144</v>
      </c>
      <c r="BR122" s="845"/>
      <c r="BS122" s="845"/>
      <c r="BT122" s="845"/>
      <c r="BU122" s="845"/>
      <c r="BV122" s="845">
        <v>3912671</v>
      </c>
      <c r="BW122" s="845"/>
      <c r="BX122" s="845"/>
      <c r="BY122" s="845"/>
      <c r="BZ122" s="845"/>
      <c r="CA122" s="845">
        <v>3758930</v>
      </c>
      <c r="CB122" s="845"/>
      <c r="CC122" s="845"/>
      <c r="CD122" s="845"/>
      <c r="CE122" s="845"/>
      <c r="CF122" s="846">
        <v>147.69999999999999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261949</v>
      </c>
      <c r="DH122" s="817"/>
      <c r="DI122" s="817"/>
      <c r="DJ122" s="817"/>
      <c r="DK122" s="817"/>
      <c r="DL122" s="817">
        <v>229244</v>
      </c>
      <c r="DM122" s="817"/>
      <c r="DN122" s="817"/>
      <c r="DO122" s="817"/>
      <c r="DP122" s="817"/>
      <c r="DQ122" s="817">
        <v>195906</v>
      </c>
      <c r="DR122" s="817"/>
      <c r="DS122" s="817"/>
      <c r="DT122" s="817"/>
      <c r="DU122" s="817"/>
      <c r="DV122" s="794">
        <v>7.7</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469</v>
      </c>
      <c r="AB123" s="780"/>
      <c r="AC123" s="780"/>
      <c r="AD123" s="780"/>
      <c r="AE123" s="781"/>
      <c r="AF123" s="782" t="s">
        <v>465</v>
      </c>
      <c r="AG123" s="780"/>
      <c r="AH123" s="780"/>
      <c r="AI123" s="780"/>
      <c r="AJ123" s="781"/>
      <c r="AK123" s="782" t="s">
        <v>469</v>
      </c>
      <c r="AL123" s="780"/>
      <c r="AM123" s="780"/>
      <c r="AN123" s="780"/>
      <c r="AO123" s="781"/>
      <c r="AP123" s="824" t="s">
        <v>469</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485</v>
      </c>
      <c r="BP123" s="878"/>
      <c r="BQ123" s="832">
        <v>5377679</v>
      </c>
      <c r="BR123" s="833"/>
      <c r="BS123" s="833"/>
      <c r="BT123" s="833"/>
      <c r="BU123" s="833"/>
      <c r="BV123" s="833">
        <v>5505688</v>
      </c>
      <c r="BW123" s="833"/>
      <c r="BX123" s="833"/>
      <c r="BY123" s="833"/>
      <c r="BZ123" s="833"/>
      <c r="CA123" s="833">
        <v>5374882</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36034</v>
      </c>
      <c r="DH123" s="780"/>
      <c r="DI123" s="780"/>
      <c r="DJ123" s="780"/>
      <c r="DK123" s="781"/>
      <c r="DL123" s="782">
        <v>31455</v>
      </c>
      <c r="DM123" s="780"/>
      <c r="DN123" s="780"/>
      <c r="DO123" s="780"/>
      <c r="DP123" s="781"/>
      <c r="DQ123" s="782">
        <v>31637</v>
      </c>
      <c r="DR123" s="780"/>
      <c r="DS123" s="780"/>
      <c r="DT123" s="780"/>
      <c r="DU123" s="781"/>
      <c r="DV123" s="824">
        <v>1.2</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472</v>
      </c>
      <c r="AG124" s="780"/>
      <c r="AH124" s="780"/>
      <c r="AI124" s="780"/>
      <c r="AJ124" s="781"/>
      <c r="AK124" s="782" t="s">
        <v>469</v>
      </c>
      <c r="AL124" s="780"/>
      <c r="AM124" s="780"/>
      <c r="AN124" s="780"/>
      <c r="AO124" s="781"/>
      <c r="AP124" s="824" t="s">
        <v>470</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51.7</v>
      </c>
      <c r="BR124" s="831"/>
      <c r="BS124" s="831"/>
      <c r="BT124" s="831"/>
      <c r="BU124" s="831"/>
      <c r="BV124" s="831">
        <v>31.5</v>
      </c>
      <c r="BW124" s="831"/>
      <c r="BX124" s="831"/>
      <c r="BY124" s="831"/>
      <c r="BZ124" s="831"/>
      <c r="CA124" s="831">
        <v>23.6</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469</v>
      </c>
      <c r="DH124" s="764"/>
      <c r="DI124" s="764"/>
      <c r="DJ124" s="764"/>
      <c r="DK124" s="765"/>
      <c r="DL124" s="766" t="s">
        <v>469</v>
      </c>
      <c r="DM124" s="764"/>
      <c r="DN124" s="764"/>
      <c r="DO124" s="764"/>
      <c r="DP124" s="765"/>
      <c r="DQ124" s="766" t="s">
        <v>469</v>
      </c>
      <c r="DR124" s="764"/>
      <c r="DS124" s="764"/>
      <c r="DT124" s="764"/>
      <c r="DU124" s="765"/>
      <c r="DV124" s="848" t="s">
        <v>443</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469</v>
      </c>
      <c r="AB125" s="780"/>
      <c r="AC125" s="780"/>
      <c r="AD125" s="780"/>
      <c r="AE125" s="781"/>
      <c r="AF125" s="782" t="s">
        <v>469</v>
      </c>
      <c r="AG125" s="780"/>
      <c r="AH125" s="780"/>
      <c r="AI125" s="780"/>
      <c r="AJ125" s="781"/>
      <c r="AK125" s="782" t="s">
        <v>465</v>
      </c>
      <c r="AL125" s="780"/>
      <c r="AM125" s="780"/>
      <c r="AN125" s="780"/>
      <c r="AO125" s="781"/>
      <c r="AP125" s="824" t="s">
        <v>465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469</v>
      </c>
      <c r="DH125" s="842"/>
      <c r="DI125" s="842"/>
      <c r="DJ125" s="842"/>
      <c r="DK125" s="842"/>
      <c r="DL125" s="842" t="s">
        <v>470</v>
      </c>
      <c r="DM125" s="842"/>
      <c r="DN125" s="842"/>
      <c r="DO125" s="842"/>
      <c r="DP125" s="842"/>
      <c r="DQ125" s="842" t="s">
        <v>469</v>
      </c>
      <c r="DR125" s="842"/>
      <c r="DS125" s="842"/>
      <c r="DT125" s="842"/>
      <c r="DU125" s="842"/>
      <c r="DV125" s="843" t="s">
        <v>470</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469</v>
      </c>
      <c r="AB126" s="780"/>
      <c r="AC126" s="780"/>
      <c r="AD126" s="780"/>
      <c r="AE126" s="781"/>
      <c r="AF126" s="782" t="s">
        <v>470</v>
      </c>
      <c r="AG126" s="780"/>
      <c r="AH126" s="780"/>
      <c r="AI126" s="780"/>
      <c r="AJ126" s="781"/>
      <c r="AK126" s="782" t="s">
        <v>465</v>
      </c>
      <c r="AL126" s="780"/>
      <c r="AM126" s="780"/>
      <c r="AN126" s="780"/>
      <c r="AO126" s="781"/>
      <c r="AP126" s="824" t="s">
        <v>465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469</v>
      </c>
      <c r="DH126" s="817"/>
      <c r="DI126" s="817"/>
      <c r="DJ126" s="817"/>
      <c r="DK126" s="817"/>
      <c r="DL126" s="817" t="s">
        <v>465</v>
      </c>
      <c r="DM126" s="817"/>
      <c r="DN126" s="817"/>
      <c r="DO126" s="817"/>
      <c r="DP126" s="817"/>
      <c r="DQ126" s="817" t="s">
        <v>465</v>
      </c>
      <c r="DR126" s="817"/>
      <c r="DS126" s="817"/>
      <c r="DT126" s="817"/>
      <c r="DU126" s="817"/>
      <c r="DV126" s="794" t="s">
        <v>469</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465</v>
      </c>
      <c r="AB127" s="780"/>
      <c r="AC127" s="780"/>
      <c r="AD127" s="780"/>
      <c r="AE127" s="781"/>
      <c r="AF127" s="782" t="s">
        <v>469</v>
      </c>
      <c r="AG127" s="780"/>
      <c r="AH127" s="780"/>
      <c r="AI127" s="780"/>
      <c r="AJ127" s="781"/>
      <c r="AK127" s="782" t="s">
        <v>469</v>
      </c>
      <c r="AL127" s="780"/>
      <c r="AM127" s="780"/>
      <c r="AN127" s="780"/>
      <c r="AO127" s="781"/>
      <c r="AP127" s="824" t="s">
        <v>470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469</v>
      </c>
      <c r="DH127" s="817"/>
      <c r="DI127" s="817"/>
      <c r="DJ127" s="817"/>
      <c r="DK127" s="817"/>
      <c r="DL127" s="817" t="s">
        <v>469</v>
      </c>
      <c r="DM127" s="817"/>
      <c r="DN127" s="817"/>
      <c r="DO127" s="817"/>
      <c r="DP127" s="817"/>
      <c r="DQ127" s="817" t="s">
        <v>469</v>
      </c>
      <c r="DR127" s="817"/>
      <c r="DS127" s="817"/>
      <c r="DT127" s="817"/>
      <c r="DU127" s="817"/>
      <c r="DV127" s="794" t="s">
        <v>469</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469</v>
      </c>
      <c r="AB128" s="801"/>
      <c r="AC128" s="801"/>
      <c r="AD128" s="801"/>
      <c r="AE128" s="802"/>
      <c r="AF128" s="803" t="s">
        <v>465</v>
      </c>
      <c r="AG128" s="801"/>
      <c r="AH128" s="801"/>
      <c r="AI128" s="801"/>
      <c r="AJ128" s="802"/>
      <c r="AK128" s="803">
        <v>12</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469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469</v>
      </c>
      <c r="DH128" s="791"/>
      <c r="DI128" s="791"/>
      <c r="DJ128" s="791"/>
      <c r="DK128" s="791"/>
      <c r="DL128" s="791" t="s">
        <v>470</v>
      </c>
      <c r="DM128" s="791"/>
      <c r="DN128" s="791"/>
      <c r="DO128" s="791"/>
      <c r="DP128" s="791"/>
      <c r="DQ128" s="791" t="s">
        <v>470</v>
      </c>
      <c r="DR128" s="791"/>
      <c r="DS128" s="791"/>
      <c r="DT128" s="791"/>
      <c r="DU128" s="791"/>
      <c r="DV128" s="792" t="s">
        <v>472</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2888783</v>
      </c>
      <c r="AB129" s="780"/>
      <c r="AC129" s="780"/>
      <c r="AD129" s="780"/>
      <c r="AE129" s="781"/>
      <c r="AF129" s="782">
        <v>3063558</v>
      </c>
      <c r="AG129" s="780"/>
      <c r="AH129" s="780"/>
      <c r="AI129" s="780"/>
      <c r="AJ129" s="781"/>
      <c r="AK129" s="782">
        <v>2943413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465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410404</v>
      </c>
      <c r="AB130" s="780"/>
      <c r="AC130" s="780"/>
      <c r="AD130" s="780"/>
      <c r="AE130" s="781"/>
      <c r="AF130" s="782">
        <v>412946</v>
      </c>
      <c r="AG130" s="780"/>
      <c r="AH130" s="780"/>
      <c r="AI130" s="780"/>
      <c r="AJ130" s="781"/>
      <c r="AK130" s="782">
        <v>397873</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2478379</v>
      </c>
      <c r="AB131" s="764"/>
      <c r="AC131" s="764"/>
      <c r="AD131" s="764"/>
      <c r="AE131" s="765"/>
      <c r="AF131" s="766">
        <v>2650612</v>
      </c>
      <c r="AG131" s="764"/>
      <c r="AH131" s="764"/>
      <c r="AI131" s="764"/>
      <c r="AJ131" s="765"/>
      <c r="AK131" s="766">
        <v>2545540</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23.6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10.35120133</v>
      </c>
      <c r="AB132" s="745"/>
      <c r="AC132" s="745"/>
      <c r="AD132" s="745"/>
      <c r="AE132" s="746"/>
      <c r="AF132" s="747">
        <v>10.23393843</v>
      </c>
      <c r="AG132" s="745"/>
      <c r="AH132" s="745"/>
      <c r="AI132" s="745"/>
      <c r="AJ132" s="746"/>
      <c r="AK132" s="747">
        <v>11.754048259999999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11</v>
      </c>
      <c r="AB133" s="724"/>
      <c r="AC133" s="724"/>
      <c r="AD133" s="724"/>
      <c r="AE133" s="725"/>
      <c r="AF133" s="723">
        <v>10.5</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7/fovYQy6FDNDUKUDtPr6IdcQ5ejPC/RQ7UV0fZ6C87hCkyCsRFaU64MyXjzu1liuppw3JNvoJk8/zIQzmqhg==" saltValue="FV46p8Cxln/cq/k0G6gl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18"/>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hj0E/oCjL/aa//8ePKehmyVIvUjBR9SjBLon4YPBj1ZreCtpjOo6W5TZBJrUr+zczVWxCW5Y7NMdxgwr/o6w==" saltValue="aski97JSWu3iThJ8gSVS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dOD+hzXFbTewY7iUzPPZwwO5W+kFLk27RoS7+nM+Httae8+e6BY8YUojRQXSJQCx066om3rO5P83jrAOIYvyg==" saltValue="c5pwpPgb5/q1j+FsezKW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8" t="s">
        <v>520</v>
      </c>
      <c r="AL9" s="1139"/>
      <c r="AM9" s="1139"/>
      <c r="AN9" s="1140"/>
      <c r="AO9" s="281">
        <v>777015</v>
      </c>
      <c r="AP9" s="281">
        <v>120169</v>
      </c>
      <c r="AQ9" s="282">
        <v>138583</v>
      </c>
      <c r="AR9" s="283">
        <v>-13.3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8" t="s">
        <v>521</v>
      </c>
      <c r="AL10" s="1139"/>
      <c r="AM10" s="1139"/>
      <c r="AN10" s="1140"/>
      <c r="AO10" s="284">
        <v>123586</v>
      </c>
      <c r="AP10" s="284">
        <v>19113</v>
      </c>
      <c r="AQ10" s="285">
        <v>15847</v>
      </c>
      <c r="AR10" s="286">
        <v>20.6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8" t="s">
        <v>522</v>
      </c>
      <c r="AL11" s="1139"/>
      <c r="AM11" s="1139"/>
      <c r="AN11" s="1140"/>
      <c r="AO11" s="284" t="s">
        <v>523</v>
      </c>
      <c r="AP11" s="284" t="s">
        <v>523</v>
      </c>
      <c r="AQ11" s="285">
        <v>2224</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8" t="s">
        <v>524</v>
      </c>
      <c r="AL12" s="1139"/>
      <c r="AM12" s="1139"/>
      <c r="AN12" s="1140"/>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8" t="s">
        <v>525</v>
      </c>
      <c r="AL13" s="1139"/>
      <c r="AM13" s="1139"/>
      <c r="AN13" s="1140"/>
      <c r="AO13" s="284">
        <v>34923</v>
      </c>
      <c r="AP13" s="284">
        <v>5401</v>
      </c>
      <c r="AQ13" s="285">
        <v>5571</v>
      </c>
      <c r="AR13" s="286">
        <v>-3.1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8" t="s">
        <v>526</v>
      </c>
      <c r="AL14" s="1139"/>
      <c r="AM14" s="1139"/>
      <c r="AN14" s="1140"/>
      <c r="AO14" s="284">
        <v>8783</v>
      </c>
      <c r="AP14" s="284">
        <v>1358</v>
      </c>
      <c r="AQ14" s="285">
        <v>2766</v>
      </c>
      <c r="AR14" s="286">
        <v>-50.9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1" t="s">
        <v>527</v>
      </c>
      <c r="AL15" s="1142"/>
      <c r="AM15" s="1142"/>
      <c r="AN15" s="1143"/>
      <c r="AO15" s="284">
        <v>-50279</v>
      </c>
      <c r="AP15" s="284">
        <v>-7776</v>
      </c>
      <c r="AQ15" s="285">
        <v>-9361</v>
      </c>
      <c r="AR15" s="286">
        <v>-16.899999999999999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1" t="s">
        <v>186</v>
      </c>
      <c r="AL16" s="1142"/>
      <c r="AM16" s="1142"/>
      <c r="AN16" s="1143"/>
      <c r="AO16" s="284">
        <v>894028</v>
      </c>
      <c r="AP16" s="284">
        <v>138266</v>
      </c>
      <c r="AQ16" s="285">
        <v>155632</v>
      </c>
      <c r="AR16" s="286">
        <v>-11.2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4" t="s">
        <v>532</v>
      </c>
      <c r="AL21" s="1145"/>
      <c r="AM21" s="1145"/>
      <c r="AN21" s="1146"/>
      <c r="AO21" s="297">
        <v>12.22</v>
      </c>
      <c r="AP21" s="298">
        <v>13.83</v>
      </c>
      <c r="AQ21" s="299">
        <v>-1.61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4" t="s">
        <v>533</v>
      </c>
      <c r="AL22" s="1145"/>
      <c r="AM22" s="1145"/>
      <c r="AN22" s="1146"/>
      <c r="AO22" s="302">
        <v>91.4</v>
      </c>
      <c r="AP22" s="303">
        <v>96.2</v>
      </c>
      <c r="AQ22" s="304">
        <v>-4.8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534</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8" t="s">
        <v>537</v>
      </c>
      <c r="AL32" s="1129"/>
      <c r="AM32" s="1129"/>
      <c r="AN32" s="1130"/>
      <c r="AO32" s="312">
        <v>380591</v>
      </c>
      <c r="AP32" s="312">
        <v>58860</v>
      </c>
      <c r="AQ32" s="313">
        <v>82029</v>
      </c>
      <c r="AR32" s="314">
        <v>-28.2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8" t="s">
        <v>538</v>
      </c>
      <c r="AL33" s="1129"/>
      <c r="AM33" s="1129"/>
      <c r="AN33" s="1130"/>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8" t="s">
        <v>539</v>
      </c>
      <c r="AL34" s="1129"/>
      <c r="AM34" s="1129"/>
      <c r="AN34" s="1130"/>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8" t="s">
        <v>540</v>
      </c>
      <c r="AL35" s="1129"/>
      <c r="AM35" s="1129"/>
      <c r="AN35" s="1130"/>
      <c r="AO35" s="312">
        <v>276850</v>
      </c>
      <c r="AP35" s="312">
        <v>42816</v>
      </c>
      <c r="AQ35" s="313">
        <v>28200</v>
      </c>
      <c r="AR35" s="314">
        <v>51.8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8" t="s">
        <v>541</v>
      </c>
      <c r="AL36" s="1129"/>
      <c r="AM36" s="1129"/>
      <c r="AN36" s="1130"/>
      <c r="AO36" s="312">
        <v>39648</v>
      </c>
      <c r="AP36" s="312">
        <v>6132</v>
      </c>
      <c r="AQ36" s="313">
        <v>4770</v>
      </c>
      <c r="AR36" s="314">
        <v>28.6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8" t="s">
        <v>542</v>
      </c>
      <c r="AL37" s="1129"/>
      <c r="AM37" s="1129"/>
      <c r="AN37" s="1130"/>
      <c r="AO37" s="312" t="s">
        <v>523</v>
      </c>
      <c r="AP37" s="312" t="s">
        <v>523</v>
      </c>
      <c r="AQ37" s="313">
        <v>525</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1" t="s">
        <v>543</v>
      </c>
      <c r="AL38" s="1132"/>
      <c r="AM38" s="1132"/>
      <c r="AN38" s="1133"/>
      <c r="AO38" s="315" t="s">
        <v>523</v>
      </c>
      <c r="AP38" s="315" t="s">
        <v>523</v>
      </c>
      <c r="AQ38" s="316">
        <v>4</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1" t="s">
        <v>544</v>
      </c>
      <c r="AL39" s="1132"/>
      <c r="AM39" s="1132"/>
      <c r="AN39" s="1133"/>
      <c r="AO39" s="312">
        <v>-12</v>
      </c>
      <c r="AP39" s="312">
        <v>-2</v>
      </c>
      <c r="AQ39" s="313">
        <v>-1861</v>
      </c>
      <c r="AR39" s="314">
        <v>-99.9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8" t="s">
        <v>545</v>
      </c>
      <c r="AL40" s="1129"/>
      <c r="AM40" s="1129"/>
      <c r="AN40" s="1130"/>
      <c r="AO40" s="312">
        <v>-397873</v>
      </c>
      <c r="AP40" s="312">
        <v>-61533</v>
      </c>
      <c r="AQ40" s="313">
        <v>-76879</v>
      </c>
      <c r="AR40" s="314">
        <v>-20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4" t="s">
        <v>299</v>
      </c>
      <c r="AL41" s="1135"/>
      <c r="AM41" s="1135"/>
      <c r="AN41" s="1136"/>
      <c r="AO41" s="312">
        <v>299204</v>
      </c>
      <c r="AP41" s="312">
        <v>46273</v>
      </c>
      <c r="AQ41" s="313">
        <v>36788</v>
      </c>
      <c r="AR41" s="314">
        <v>25.8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515</v>
      </c>
      <c r="AN49" s="1123" t="s">
        <v>549</v>
      </c>
      <c r="AO49" s="1124"/>
      <c r="AP49" s="1124"/>
      <c r="AQ49" s="1124"/>
      <c r="AR49" s="112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328751</v>
      </c>
      <c r="AN51" s="334">
        <v>46388</v>
      </c>
      <c r="AO51" s="335">
        <v>12.2</v>
      </c>
      <c r="AP51" s="336">
        <v>114790</v>
      </c>
      <c r="AQ51" s="337">
        <v>-6.6</v>
      </c>
      <c r="AR51" s="338">
        <v>18.8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183797</v>
      </c>
      <c r="AN52" s="342">
        <v>25934</v>
      </c>
      <c r="AO52" s="343">
        <v>-4.3</v>
      </c>
      <c r="AP52" s="344">
        <v>55601</v>
      </c>
      <c r="AQ52" s="345">
        <v>-15.5</v>
      </c>
      <c r="AR52" s="346">
        <v>11.2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546984</v>
      </c>
      <c r="AN53" s="334">
        <v>78141</v>
      </c>
      <c r="AO53" s="335">
        <v>68.5</v>
      </c>
      <c r="AP53" s="336">
        <v>126262</v>
      </c>
      <c r="AQ53" s="337">
        <v>10</v>
      </c>
      <c r="AR53" s="338">
        <v>58.5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369558</v>
      </c>
      <c r="AN54" s="342">
        <v>52794</v>
      </c>
      <c r="AO54" s="343">
        <v>103.6</v>
      </c>
      <c r="AP54" s="344">
        <v>56769</v>
      </c>
      <c r="AQ54" s="345">
        <v>2.1</v>
      </c>
      <c r="AR54" s="346">
        <v>101.5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368045</v>
      </c>
      <c r="AN55" s="334">
        <v>53800</v>
      </c>
      <c r="AO55" s="335">
        <v>-31.2</v>
      </c>
      <c r="AP55" s="336">
        <v>126525</v>
      </c>
      <c r="AQ55" s="337">
        <v>0.2</v>
      </c>
      <c r="AR55" s="338">
        <v>-31.4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278092</v>
      </c>
      <c r="AN56" s="342">
        <v>40651</v>
      </c>
      <c r="AO56" s="343">
        <v>-23</v>
      </c>
      <c r="AP56" s="344">
        <v>67052</v>
      </c>
      <c r="AQ56" s="345">
        <v>18.100000000000001</v>
      </c>
      <c r="AR56" s="346">
        <v>-41.1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234648</v>
      </c>
      <c r="AN57" s="334">
        <v>35312</v>
      </c>
      <c r="AO57" s="335">
        <v>-34.4</v>
      </c>
      <c r="AP57" s="336">
        <v>122054</v>
      </c>
      <c r="AQ57" s="337">
        <v>-3.5</v>
      </c>
      <c r="AR57" s="338">
        <v>-30.9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163077</v>
      </c>
      <c r="AN58" s="342">
        <v>24541</v>
      </c>
      <c r="AO58" s="343">
        <v>-39.6</v>
      </c>
      <c r="AP58" s="344">
        <v>68298</v>
      </c>
      <c r="AQ58" s="345">
        <v>1.9</v>
      </c>
      <c r="AR58" s="346">
        <v>-41.5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337683</v>
      </c>
      <c r="AN59" s="334">
        <v>52224</v>
      </c>
      <c r="AO59" s="335">
        <v>47.9</v>
      </c>
      <c r="AP59" s="336">
        <v>111644</v>
      </c>
      <c r="AQ59" s="337">
        <v>-8.5</v>
      </c>
      <c r="AR59" s="338">
        <v>56.4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250344</v>
      </c>
      <c r="AN60" s="342">
        <v>38717</v>
      </c>
      <c r="AO60" s="343">
        <v>57.8</v>
      </c>
      <c r="AP60" s="344">
        <v>66606</v>
      </c>
      <c r="AQ60" s="345">
        <v>-2.5</v>
      </c>
      <c r="AR60" s="346">
        <v>60.3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363222</v>
      </c>
      <c r="AN61" s="349">
        <v>53173</v>
      </c>
      <c r="AO61" s="350">
        <v>12.6</v>
      </c>
      <c r="AP61" s="351">
        <v>120255</v>
      </c>
      <c r="AQ61" s="352">
        <v>-1.7</v>
      </c>
      <c r="AR61" s="338">
        <v>14.3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248974</v>
      </c>
      <c r="AN62" s="342">
        <v>36527</v>
      </c>
      <c r="AO62" s="343">
        <v>18.899999999999999</v>
      </c>
      <c r="AP62" s="344">
        <v>62865</v>
      </c>
      <c r="AQ62" s="345">
        <v>0.8</v>
      </c>
      <c r="AR62" s="346">
        <v>18.100000000000001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sCu19PFDuK48DVA1mOC6hHZG3RoI64z4Pt+EEvlVi0TpPx2se6mDhbW1VLFCf0nZjmtY75XBCtN1oYM67Hntw==" saltValue="q1h/JRMYU3hT6rHseXt3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UhZXXsjix4yjmHINquWVcN1DlF4BKmk597ZjCTEqYJyxDVxXZTeK82a7DAn2Cd1zKyaEVBnNJnz3lEHqnVUG9Q==" saltValue="zRNPOmAZVqWw9YEDMr1l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vPzBMr8q8Gt/w4/1pa32qtjZE8x5bn0duhLtv20oQ351FtArPG7Ig4A+6qcRGnCcWEYYnQ0YSfpMkXcamsMEAw==" saltValue="8W+P7A4ULflzR2RrVMyL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7" t="s">
        <v>3</v>
      </c>
      <c r="D47" s="1147"/>
      <c r="E47" s="1148"/>
      <c r="F47" s="11">
        <v>12.17</v>
      </c>
      <c r="G47" s="12">
        <v>10.69</v>
      </c>
      <c r="H47" s="12">
        <v>10.66</v>
      </c>
      <c r="I47" s="12">
        <v>13.65</v>
      </c>
      <c r="J47" s="13">
        <v>17.940000000000001</v>
      </c>
    </row>
    <row r="48" spans="2:10" ht="57.75" customHeight="1" x14ac:dyDescent="0.15">
      <c r="B48" s="14"/>
      <c r="C48" s="1149" t="s">
        <v>4</v>
      </c>
      <c r="D48" s="1149"/>
      <c r="E48" s="1150"/>
      <c r="F48" s="15">
        <v>8.4600000000000009</v>
      </c>
      <c r="G48" s="16">
        <v>7.88</v>
      </c>
      <c r="H48" s="16">
        <v>8.4700000000000006</v>
      </c>
      <c r="I48" s="16">
        <v>12.45</v>
      </c>
      <c r="J48" s="17">
        <v>13.06</v>
      </c>
    </row>
    <row r="49" spans="2:10" ht="57.75" customHeight="1" thickBot="1" x14ac:dyDescent="0.2">
      <c r="B49" s="18"/>
      <c r="C49" s="1151" t="s">
        <v>5</v>
      </c>
      <c r="D49" s="1151"/>
      <c r="E49" s="1152"/>
      <c r="F49" s="19">
        <v>1.0900000000000001</v>
      </c>
      <c r="G49" s="20" t="s">
        <v>570</v>
      </c>
      <c r="H49" s="20">
        <v>1.22</v>
      </c>
      <c r="I49" s="20">
        <v>8.0500000000000007</v>
      </c>
      <c r="J49" s="21">
        <v>0.44</v>
      </c>
    </row>
    <row r="50" spans="2:10" x14ac:dyDescent="0.15"/>
  </sheetData>
  <sheetProtection algorithmName="SHA-512" hashValue="MDn5G+iMnC8RNNFXKJ8SRZLDzD/zGJ5XflWrhppepXktyVODNbIUcDwA0QVl/5FE35HG2dWpxN594fyhG8wjGA==" saltValue="2WLYZ/oT8P1H/YaBvvKf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2024-03-18T08:17:33Z</cp:lastPrinted>
  <dcterms:created xsi:type="dcterms:W3CDTF">2024-03-14T02:42:37Z</dcterms:created>
  <dcterms:modified xsi:type="dcterms:W3CDTF">2024-03-21T07:00:06Z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2024-03-21T07:00:06Z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56f3f510-9836-4a55-9c8b-0870dbf69474</vt:lpwstr>
  </property>
  <property fmtid="{D5CDD505-2E9C-101B-9397-08002B2CF9AE}" pid="8" name="MSIP_Label_defa4170-0d19-0005-0004-bc88714345d2_ContentBits">
    <vt:lpwstr>0</vt:lpwstr>
  </property>
</Properties>
</file>