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56845\Desktop\08_確定版（HPアップロード）\"/>
    </mc:Choice>
  </mc:AlternateContent>
  <xr:revisionPtr revIDLastSave="0" documentId="13_ncr:1_{C775FD0C-A7A3-4697-AE7C-1AB27372A18C}" xr6:coauthVersionLast="47" xr6:coauthVersionMax="47" xr10:uidLastSave="{00000000-0000-0000-0000-000000000000}"/>
  <bookViews>
    <workbookView xWindow="-120" yWindow="-120" windowWidth="29040" windowHeight="15990" tabRatio="78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BE35" i="10"/>
  <c r="C35"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 r="CO35" i="10" s="1"/>
  <c r="CO36" i="10" s="1"/>
</calcChain>
</file>

<file path=xl/sharedStrings.xml><?xml version="1.0" encoding="utf-8"?>
<sst xmlns="http://schemas.openxmlformats.org/spreadsheetml/2006/main" count="1125" uniqueCount="595">
  <si>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</si>
  <si>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</si>
  <si>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</si>
  <si>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</si>
  <si>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</si>
  <si>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</si>
  <si>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</si>
  <si>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</si>
  <si>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</si>
  <si>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</si>
  <si>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</si>
  <si>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</si>
  <si>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</si>
  <si>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</si>
  <si>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</si>
  <si>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</si>
  <si>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</si>
  <si>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</si>
  <si>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</si>
  <si>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</si>
  <si>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</si>
  <si>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</si>
  <si>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</si>
  <si>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</si>
  <si>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</si>
  <si>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</si>
  <si>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</si>
  <si>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</si>
  <si>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</si>
  <si>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</si>
  <si>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</si>
  <si>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</si>
  <si>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</si>
  <si>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</si>
  <si>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</si>
  <si>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</si>
  <si>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</si>
  <si>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</si>
  <si>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</si>
  <si>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</si>
  <si>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</si>
  <si>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</si>
  <si>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</si>
  <si>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</si>
  <si>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</si>
  <si>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</si>
  <si>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</si>
  <si>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</si>
  <si>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</si>
  <si>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</si>
  <si>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</si>
  <si>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</si>
  <si>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</si>
  <si>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</si>
  <si>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</si>
  <si>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</si>
  <si>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</si>
  <si>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</si>
  <si>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</si>
  <si>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</si>
  <si>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</si>
  <si>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</si>
  <si>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</si>
  <si>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</si>
  <si>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</si>
  <si>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</si>
  <si>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</si>
  <si>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</si>
  <si>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</si>
  <si>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</si>
  <si>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</si>
  <si>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</si>
  <si>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</si>
  <si>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</si>
  <si>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</si>
  <si>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</si>
  <si>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</si>
  <si>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</si>
  <si>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</si>
  <si>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</si>
  <si>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</si>
  <si>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</si>
  <si>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</si>
  <si>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</si>
  <si>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</si>
  <si>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</si>
  <si>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</si>
  <si>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</si>
  <si>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</si>
  <si>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</si>
  <si>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</si>
  <si>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</si>
  <si>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</si>
  <si>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</si>
  <si>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</si>
  <si>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</si>
  <si>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</si>
  <si>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</si>
  <si>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</si>
  <si>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各務原市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</si>
  <si>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</si>
  <si>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</si>
  <si>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</si>
  <si>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</si>
  <si>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</si>
  <si>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</si>
  <si>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</si>
  <si>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</si>
  <si>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</si>
  <si>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</si>
  <si>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</si>
  <si>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</si>
  <si>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</si>
  <si>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</si>
  <si>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</si>
  <si>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</si>
  <si>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</si>
  <si>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</si>
  <si>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</si>
  <si>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</si>
  <si>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</si>
  <si>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</si>
  <si>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</si>
  <si>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</si>
  <si>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</si>
  <si>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</si>
  <si>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</si>
  <si>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</si>
  <si>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</si>
  <si>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</si>
  <si>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</si>
  <si>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</si>
  <si>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</si>
  <si>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</si>
  <si>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</si>
  <si>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</si>
  <si>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</si>
  <si>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</si>
  <si>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</si>
  <si>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</si>
  <si>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</si>
  <si>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</si>
  <si>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</si>
  <si>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</si>
  <si>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</si>
  <si>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</si>
  <si>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</si>
  <si>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</si>
  <si>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</si>
  <si>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</si>
  <si>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</si>
  <si>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</si>
  <si>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</si>
  <si>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</si>
  <si>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</si>
  <si>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</si>
  <si>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</si>
  <si>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</si>
  <si>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</si>
  <si>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</si>
  <si>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</si>
  <si>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</si>
  <si>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</si>
  <si>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</si>
  <si>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</si>
  <si>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</si>
  <si>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</si>
  <si>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</si>
  <si>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</si>
  <si>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</si>
  <si>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</si>
  <si>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</si>
  <si>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</si>
  <si>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</si>
  <si>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</si>
  <si>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</si>
  <si>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</si>
  <si>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</si>
  <si>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</si>
  <si>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</si>
  <si>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</si>
  <si>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</si>
  <si>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</si>
  <si>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</si>
  <si>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</si>
  <si>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</si>
  <si>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</si>
  <si>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</si>
  <si>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</si>
  <si>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</si>
  <si>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</si>
  <si>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</si>
  <si>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</si>
  <si>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</si>
  <si>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</si>
  <si>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</si>
  <si>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</si>
  <si>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</si>
  <si>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</si>
  <si>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</si>
  <si>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</si>
  <si>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</si>
  <si>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</si>
  <si>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</si>
  <si>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</si>
  <si>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</si>
  <si>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</si>
  <si>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</si>
  <si>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</si>
  <si>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</si>
  <si>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</si>
  <si>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</si>
  <si>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</si>
  <si>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</si>
  <si>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</si>
  <si>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</si>
  <si>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岐阜県各務原市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</si>
  <si>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</si>
  <si>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</si>
  <si>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</si>
  <si>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</si>
  <si>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</si>
  <si>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</si>
  <si>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</si>
  <si>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</si>
  <si>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</si>
  <si>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</si>
  <si>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</si>
  <si>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</si>
  <si>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</si>
  <si>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</si>
  <si>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</si>
  <si>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</si>
  <si>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</si>
  <si>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</si>
  <si>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</si>
  <si>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</si>
  <si>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</si>
  <si>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</si>
  <si>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</si>
  <si>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</si>
  <si>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</si>
  <si>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</si>
  <si>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</si>
  <si>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</si>
  <si>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</si>
  <si>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</si>
  <si>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</si>
  <si>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</si>
  <si>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</si>
  <si>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</si>
  <si>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</si>
  <si>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</si>
  <si>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</si>
  <si>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</si>
  <si>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</si>
  <si>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</si>
  <si>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</si>
  <si>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</si>
  <si>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</si>
  <si>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</si>
  <si>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</si>
  <si>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</si>
  <si>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</si>
  <si>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</si>
  <si>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</si>
  <si>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</si>
  <si>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</si>
  <si>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</si>
  <si>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</si>
  <si>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</si>
  <si>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</si>
  <si>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</si>
  <si>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</si>
  <si>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</si>
  <si>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</si>
  <si>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</si>
  <si>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</si>
  <si>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</si>
  <si>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</si>
  <si>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</si>
  <si>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</si>
  <si>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</si>
  <si>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</si>
  <si>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</si>
  <si>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</si>
  <si>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</si>
  <si>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</si>
  <si>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</si>
  <si>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</si>
  <si>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</si>
  <si>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</si>
  <si>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</si>
  <si>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</si>
  <si>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</si>
  <si>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</si>
  <si>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</si>
  <si>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</si>
  <si>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</si>
  <si>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</si>
  <si>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</si>
  <si>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</si>
  <si>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</si>
  <si>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</si>
  <si>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</si>
  <si>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</si>
  <si>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</si>
  <si>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</si>
  <si>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</si>
  <si>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</si>
  <si>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</si>
  <si>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</si>
  <si>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</si>
  <si>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</si>
  <si>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</si>
  <si>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</si>
  <si>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</si>
  <si>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</si>
  <si>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</si>
  <si>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</si>
  <si>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</si>
  <si>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</si>
  <si>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</si>
  <si>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</si>
  <si>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</si>
  <si>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</si>
  <si>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</si>
  <si>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</si>
  <si>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</si>
  <si>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</si>
  <si>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</si>
  <si>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</si>
  <si>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</si>
  <si>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</si>
  <si>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</si>
  <si>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</si>
  <si>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</si>
  <si>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</si>
  <si>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</si>
  <si>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</si>
  <si>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</si>
  <si>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</si>
  <si>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</si>
  <si>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</si>
  <si>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</si>
  <si>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</si>
  <si>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</si>
  <si>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</si>
  <si>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</si>
  <si>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</si>
  <si>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</si>
  <si>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</si>
  <si>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</si>
  <si>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</si>
  <si>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</si>
  <si>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</si>
  <si>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</si>
  <si>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</si>
  <si>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</si>
  <si>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</si>
  <si>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</si>
  <si>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</si>
  <si>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</si>
  <si>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</si>
  <si>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</si>
  <si>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</si>
  <si>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</si>
  <si>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</si>
  <si>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</si>
  <si>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岐阜県各務原市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</si>
  <si>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</si>
  <si>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</si>
  <si>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</si>
  <si>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</si>
  <si>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</si>
  <si>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</si>
  <si>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</si>
  <si>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</si>
  <si>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</si>
  <si>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</si>
  <si>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</si>
  <si>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</si>
  <si>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</si>
  <si>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</si>
  <si>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</si>
  <si>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</si>
  <si>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</si>
  <si>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</si>
  <si>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</si>
  <si>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</si>
  <si>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</si>
  <si>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</si>
  <si>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</si>
  <si>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</si>
  <si>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</si>
  <si>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</si>
  <si>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</si>
  <si>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</si>
  <si>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</si>
  <si>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</si>
  <si>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</si>
  <si>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</si>
  <si>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</si>
  <si>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</si>
  <si>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</si>
  <si>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</si>
  <si>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</si>
  <si>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</si>
  <si>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</si>
  <si>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</si>
  <si>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</si>
  <si>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</si>
  <si>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</si>
  <si>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</si>
  <si>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</si>
  <si>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</si>
  <si>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</si>
  <si>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</si>
  <si>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</si>
  <si>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</si>
  <si>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</si>
  <si>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</si>
  <si>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</si>
  <si>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</si>
  <si>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</si>
  <si>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</si>
  <si>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</si>
  <si>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</si>
  <si>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</si>
  <si>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</si>
  <si>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</si>
  <si>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</si>
  <si>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</si>
  <si>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</si>
  <si>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</si>
  <si>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</si>
  <si>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</si>
  <si>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</si>
  <si>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</si>
  <si>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</si>
  <si>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</si>
  <si>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</si>
  <si>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</si>
  <si>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</si>
  <si>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</si>
  <si>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</si>
  <si>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</si>
  <si>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</si>
  <si>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</si>
  <si>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</si>
  <si>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</si>
  <si>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</si>
  <si>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</si>
  <si>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</si>
  <si>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</si>
  <si>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</si>
  <si>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</si>
  <si>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</si>
  <si>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</si>
  <si>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</si>
  <si>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</si>
  <si>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</si>
  <si>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</si>
  <si>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</si>
  <si>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</si>
  <si>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</si>
  <si>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</si>
  <si>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</si>
  <si>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</si>
  <si>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</si>
  <si>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</si>
  <si>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</si>
  <si>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</si>
  <si>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</si>
  <si>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</si>
  <si>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</si>
  <si>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</si>
  <si>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</si>
  <si>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</si>
  <si>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</si>
  <si>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</si>
  <si>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</si>
  <si>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</si>
  <si>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</si>
  <si>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</si>
  <si>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</si>
  <si>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</si>
  <si>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</si>
  <si>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</si>
  <si>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</si>
  <si>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</si>
  <si>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</si>
  <si>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</si>
  <si>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</si>
  <si>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</si>
  <si>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</si>
  <si>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</si>
  <si>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</si>
  <si>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</si>
  <si>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</si>
  <si>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</si>
  <si>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</si>
  <si>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</si>
  <si>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</si>
  <si>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</si>
  <si>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</si>
  <si>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</si>
  <si>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</si>
  <si>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</si>
  <si>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</si>
  <si>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</si>
  <si>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</si>
  <si>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</si>
  <si>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</si>
  <si>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</si>
  <si>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</si>
  <si>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</si>
  <si>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</si>
  <si>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</si>
  <si>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</si>
  <si>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</si>
  <si>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</si>
  <si>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</si>
  <si>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</si>
  <si>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</si>
  <si>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</si>
  <si>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</si>
  <si>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</si>
  <si>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</si>
  <si>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</si>
  <si>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</si>
  <si>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</si>
  <si>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</si>
  <si>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</si>
  <si>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</si>
  <si>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</si>
  <si>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</si>
  <si>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</si>
  <si>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</si>
  <si>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</si>
  <si>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</si>
  <si>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</si>
  <si>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</si>
  <si>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</si>
  <si>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</si>
  <si>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</si>
  <si>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</si>
  <si>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</si>
  <si>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</si>
  <si>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</si>
  <si>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</si>
  <si>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</si>
  <si>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</si>
  <si>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</si>
  <si>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</si>
  <si>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</si>
  <si>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</si>
  <si>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</si>
  <si>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</si>
  <si>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</si>
  <si>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</si>
  <si>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0.70</t>
  </si>
  <si>
    <t>▲ 1.67</t>
  </si>
  <si>
    <t>▲ 2.70</t>
  </si>
  <si>
    <t>一般会計</t>
  </si>
  <si>
    <t>水道事業会計</t>
  </si>
  <si>
    <t>下水道事業会計</t>
  </si>
  <si>
    <t>介護保険事業特別会計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</si>
  <si>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</si>
  <si>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</si>
  <si>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</si>
  <si>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</si>
  <si>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</si>
  <si>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</si>
  <si>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</si>
  <si>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</si>
  <si>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</si>
  <si>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</si>
  <si>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基金繰入金2,100百万円</t>
    <rPh sb="0" eb="2">
      <t>キキン</t>
    </rPh>
    <rPh sb="2" eb="5">
      <t>クリイレキン</t>
    </rPh>
    <rPh sb="10" eb="13">
      <t>ヒャクマンエン</t>
    </rPh>
    <phoneticPr fontId="2"/>
  </si>
  <si>
    <t>-</t>
    <phoneticPr fontId="2"/>
  </si>
  <si>
    <t>基金繰入金150百万円</t>
    <phoneticPr fontId="2"/>
  </si>
  <si>
    <t>木曽川右岸地帯水防事務組合</t>
    <rPh sb="0" eb="2">
      <t>キソ</t>
    </rPh>
    <rPh sb="2" eb="3">
      <t>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</si>
  <si>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</si>
  <si>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</si>
  <si>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基金繰入金90百万円</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</si>
  <si>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</si>
  <si>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</si>
  <si>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各務原市土地開発公社</t>
    <rPh sb="0" eb="4">
      <t>カカミガハラシ</t>
    </rPh>
    <rPh sb="4" eb="6">
      <t>トチ</t>
    </rPh>
    <rPh sb="6" eb="8">
      <t>カイハツ</t>
    </rPh>
    <rPh sb="8" eb="10">
      <t>コウシャ</t>
    </rPh>
    <phoneticPr fontId="2"/>
  </si>
  <si>
    <t>各務原市施設振興公社</t>
    <rPh sb="0" eb="4">
      <t>カカミガハラシ</t>
    </rPh>
    <rPh sb="4" eb="6">
      <t>シセツ</t>
    </rPh>
    <rPh sb="6" eb="8">
      <t>シンコウ</t>
    </rPh>
    <rPh sb="8" eb="10">
      <t>コウシャ</t>
    </rPh>
    <phoneticPr fontId="2"/>
  </si>
  <si>
    <t>㈱オアシスパーク</t>
  </si>
  <si>
    <t>学校施設整備基金</t>
    <rPh sb="0" eb="2">
      <t>ガッコウ</t>
    </rPh>
    <rPh sb="2" eb="4">
      <t>シセツ</t>
    </rPh>
    <rPh sb="4" eb="6">
      <t>セイビ</t>
    </rPh>
    <rPh sb="6" eb="8">
      <t>キキン</t>
    </rPh>
    <phoneticPr fontId="5"/>
  </si>
  <si>
    <t>新総合体育館整備基金</t>
    <rPh sb="0" eb="3">
      <t>シンソウゴウ</t>
    </rPh>
    <rPh sb="3" eb="6">
      <t>タイイクカン</t>
    </rPh>
    <rPh sb="6" eb="8">
      <t>セイビ</t>
    </rPh>
    <rPh sb="8" eb="10">
      <t>キキン</t>
    </rPh>
    <phoneticPr fontId="5"/>
  </si>
  <si>
    <t>庁舎等整備基金</t>
    <rPh sb="0" eb="2">
      <t>チョウシャ</t>
    </rPh>
    <rPh sb="2" eb="3">
      <t>ナド</t>
    </rPh>
    <rPh sb="3" eb="5">
      <t>セイビ</t>
    </rPh>
    <rPh sb="5" eb="7">
      <t>キキン</t>
    </rPh>
    <phoneticPr fontId="5"/>
  </si>
  <si>
    <t>福祉振興基金</t>
    <rPh sb="0" eb="2">
      <t>フクシ</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</si>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</sst>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9871-471C-857C-D3FF26EA0A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37373</c:v>
                </c:pt>
                <c:pt idx="1">
                  <c:v>55444</c:v>
                </c:pt>
                <c:pt idx="2">
                  <c:v>59145</c:v>
                </c:pt>
                <c:pt idx="3">
                  <c:v>74345</c:v>
                </c:pt>
                <c:pt idx="4">
                  <c:v>47046</c:v>
                </c:pt>
              </c:numCache>
            </c:numRef>
          </c:val>
          <c:smooth val="0"/>
          <c:extLst>
            <c:ext xmlns:c16="http://schemas.microsoft.com/office/drawing/2014/chart" uri="{C3380CC4-5D6E-409C-BE32-E72D297353CC}">
              <c16:uniqueId val="{00000001-9871-471C-857C-D3FF26EA0A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9.9499999999999993</c:v>
                </c:pt>
                <c:pt idx="1">
                  <c:v>11.01</c:v>
                </c:pt>
                <c:pt idx="2">
                  <c:v>13.04</c:v>
                </c:pt>
                <c:pt idx="3">
                  <c:v>15.36</c:v>
                </c:pt>
                <c:pt idx="4">
                  <c:v>10.65</c:v>
                </c:pt>
              </c:numCache>
            </c:numRef>
          </c:val>
          <c:extLst>
            <c:ext xmlns:c16="http://schemas.microsoft.com/office/drawing/2014/chart" uri="{C3380CC4-5D6E-409C-BE32-E72D297353CC}">
              <c16:uniqueId val="{00000000-D9FC-43D1-A7A6-7B6C196722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42.22</c:v>
                </c:pt>
                <c:pt idx="1">
                  <c:v>40.32</c:v>
                </c:pt>
                <c:pt idx="2">
                  <c:v>35.6</c:v>
                </c:pt>
                <c:pt idx="3">
                  <c:v>36.700000000000003</c:v>
                </c:pt>
                <c:pt idx="4">
                  <c:v>40.01</c:v>
                </c:pt>
              </c:numCache>
            </c:numRef>
          </c:val>
          <c:extLst>
            <c:ext xmlns:c16="http://schemas.microsoft.com/office/drawing/2014/chart" uri="{C3380CC4-5D6E-409C-BE32-E72D297353CC}">
              <c16:uniqueId val="{00000001-D9FC-43D1-A7A6-7B6C196722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0.22</c:v>
                </c:pt>
                <c:pt idx="1">
                  <c:v>-0.7</c:v>
                </c:pt>
                <c:pt idx="2">
                  <c:v>-1.67</c:v>
                </c:pt>
                <c:pt idx="3">
                  <c:v>5.95</c:v>
                </c:pt>
                <c:pt idx="4">
                  <c:v>-2.7</c:v>
                </c:pt>
              </c:numCache>
            </c:numRef>
          </c:val>
          <c:smooth val="0"/>
          <c:extLst>
            <c:ext xmlns:c16="http://schemas.microsoft.com/office/drawing/2014/chart" uri="{C3380CC4-5D6E-409C-BE32-E72D297353CC}">
              <c16:uniqueId val="{00000002-D9FC-43D1-A7A6-7B6C196722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c:v>
                </c:pt>
                <c:pt idx="2">
                  <c:v>#N/A</c:v>
                </c:pt>
                <c:pt idx="3">
                  <c:v>1.99</c:v>
                </c:pt>
                <c:pt idx="4">
                  <c:v>0</c:v>
                </c:pt>
                <c:pt idx="5">
                  <c:v>0</c:v>
                </c:pt>
                <c:pt idx="6">
                  <c:v>0</c:v>
                </c:pt>
                <c:pt idx="7">
                  <c:v>0</c:v>
                </c:pt>
                <c:pt idx="8">
                  <c:v>0</c:v>
                </c:pt>
                <c:pt idx="9">
                  <c:v>0</c:v>
                </c:pt>
              </c:numCache>
            </c:numRef>
          </c:val>
          <c:extLst>
            <c:ext xmlns:c16="http://schemas.microsoft.com/office/drawing/2014/chart" uri="{C3380CC4-5D6E-409C-BE32-E72D297353CC}">
              <c16:uniqueId val="{00000000-1AC5-48C1-A396-6844627B5A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C5-48C1-A396-6844627B5A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AC5-48C1-A396-6844627B5A2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AC5-48C1-A396-6844627B5A2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0.14000000000000001</c:v>
                </c:pt>
                <c:pt idx="4">
                  <c:v>#N/A</c:v>
                </c:pt>
                <c:pt idx="5">
                  <c:v>0.16</c:v>
                </c:pt>
                <c:pt idx="6">
                  <c:v>#N/A</c:v>
                </c:pt>
                <c:pt idx="7">
                  <c:v>0.25</c:v>
                </c:pt>
                <c:pt idx="8">
                  <c:v>#N/A</c:v>
                </c:pt>
                <c:pt idx="9">
                  <c:v>0.18</c:v>
                </c:pt>
              </c:numCache>
            </c:numRef>
          </c:val>
          <c:extLst>
            <c:ext xmlns:c16="http://schemas.microsoft.com/office/drawing/2014/chart" uri="{C3380CC4-5D6E-409C-BE32-E72D297353CC}">
              <c16:uniqueId val="{00000004-1AC5-48C1-A396-6844627B5A2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6.87</c:v>
                </c:pt>
                <c:pt idx="2">
                  <c:v>#N/A</c:v>
                </c:pt>
                <c:pt idx="3">
                  <c:v>5.21</c:v>
                </c:pt>
                <c:pt idx="4">
                  <c:v>#N/A</c:v>
                </c:pt>
                <c:pt idx="5">
                  <c:v>3.97</c:v>
                </c:pt>
                <c:pt idx="6">
                  <c:v>#N/A</c:v>
                </c:pt>
                <c:pt idx="7">
                  <c:v>2.74</c:v>
                </c:pt>
                <c:pt idx="8">
                  <c:v>#N/A</c:v>
                </c:pt>
                <c:pt idx="9">
                  <c:v>0.98</c:v>
                </c:pt>
              </c:numCache>
            </c:numRef>
          </c:val>
          <c:extLst>
            <c:ext xmlns:c16="http://schemas.microsoft.com/office/drawing/2014/chart" uri="{C3380CC4-5D6E-409C-BE32-E72D297353CC}">
              <c16:uniqueId val="{00000005-1AC5-48C1-A396-6844627B5A2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0.45</c:v>
                </c:pt>
                <c:pt idx="2">
                  <c:v>#N/A</c:v>
                </c:pt>
                <c:pt idx="3">
                  <c:v>0.53</c:v>
                </c:pt>
                <c:pt idx="4">
                  <c:v>#N/A</c:v>
                </c:pt>
                <c:pt idx="5">
                  <c:v>0.64</c:v>
                </c:pt>
                <c:pt idx="6">
                  <c:v>#N/A</c:v>
                </c:pt>
                <c:pt idx="7">
                  <c:v>0.84</c:v>
                </c:pt>
                <c:pt idx="8">
                  <c:v>#N/A</c:v>
                </c:pt>
                <c:pt idx="9">
                  <c:v>1.08</c:v>
                </c:pt>
              </c:numCache>
            </c:numRef>
          </c:val>
          <c:extLst>
            <c:ext xmlns:c16="http://schemas.microsoft.com/office/drawing/2014/chart" uri="{C3380CC4-5D6E-409C-BE32-E72D297353CC}">
              <c16:uniqueId val="{00000006-1AC5-48C1-A396-6844627B5A2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0.69</c:v>
                </c:pt>
                <c:pt idx="6">
                  <c:v>#N/A</c:v>
                </c:pt>
                <c:pt idx="7">
                  <c:v>1.1499999999999999</c:v>
                </c:pt>
                <c:pt idx="8">
                  <c:v>#N/A</c:v>
                </c:pt>
                <c:pt idx="9">
                  <c:v>1.48</c:v>
                </c:pt>
              </c:numCache>
            </c:numRef>
          </c:val>
          <c:extLst>
            <c:ext xmlns:c16="http://schemas.microsoft.com/office/drawing/2014/chart" uri="{C3380CC4-5D6E-409C-BE32-E72D297353CC}">
              <c16:uniqueId val="{00000007-1AC5-48C1-A396-6844627B5A2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6.95</c:v>
                </c:pt>
                <c:pt idx="2">
                  <c:v>#N/A</c:v>
                </c:pt>
                <c:pt idx="3">
                  <c:v>6.96</c:v>
                </c:pt>
                <c:pt idx="4">
                  <c:v>#N/A</c:v>
                </c:pt>
                <c:pt idx="5">
                  <c:v>7.33</c:v>
                </c:pt>
                <c:pt idx="6">
                  <c:v>#N/A</c:v>
                </c:pt>
                <c:pt idx="7">
                  <c:v>7.76</c:v>
                </c:pt>
                <c:pt idx="8">
                  <c:v>#N/A</c:v>
                </c:pt>
                <c:pt idx="9">
                  <c:v>6.2</c:v>
                </c:pt>
              </c:numCache>
            </c:numRef>
          </c:val>
          <c:extLst>
            <c:ext xmlns:c16="http://schemas.microsoft.com/office/drawing/2014/chart" uri="{C3380CC4-5D6E-409C-BE32-E72D297353CC}">
              <c16:uniqueId val="{00000008-1AC5-48C1-A396-6844627B5A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9.94</c:v>
                </c:pt>
                <c:pt idx="2">
                  <c:v>#N/A</c:v>
                </c:pt>
                <c:pt idx="3">
                  <c:v>11</c:v>
                </c:pt>
                <c:pt idx="4">
                  <c:v>#N/A</c:v>
                </c:pt>
                <c:pt idx="5">
                  <c:v>13.03</c:v>
                </c:pt>
                <c:pt idx="6">
                  <c:v>#N/A</c:v>
                </c:pt>
                <c:pt idx="7">
                  <c:v>15.36</c:v>
                </c:pt>
                <c:pt idx="8">
                  <c:v>#N/A</c:v>
                </c:pt>
                <c:pt idx="9">
                  <c:v>10.65</c:v>
                </c:pt>
              </c:numCache>
            </c:numRef>
          </c:val>
          <c:extLst>
            <c:ext xmlns:c16="http://schemas.microsoft.com/office/drawing/2014/chart" uri="{C3380CC4-5D6E-409C-BE32-E72D297353CC}">
              <c16:uniqueId val="{00000009-1AC5-48C1-A396-6844627B5A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5169</c:v>
                </c:pt>
                <c:pt idx="5">
                  <c:v>4891</c:v>
                </c:pt>
                <c:pt idx="8">
                  <c:v>4904</c:v>
                </c:pt>
                <c:pt idx="11">
                  <c:v>4876</c:v>
                </c:pt>
                <c:pt idx="14">
                  <c:v>4638</c:v>
                </c:pt>
              </c:numCache>
            </c:numRef>
          </c:val>
          <c:extLst>
            <c:ext xmlns:c16="http://schemas.microsoft.com/office/drawing/2014/chart" uri="{C3380CC4-5D6E-409C-BE32-E72D297353CC}">
              <c16:uniqueId val="{00000000-E98B-4CA4-A92E-773A93E7BC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8B-4CA4-A92E-773A93E7BC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98B-4CA4-A92E-773A93E7BC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8B-4CA4-A92E-773A93E7BC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832</c:v>
                </c:pt>
                <c:pt idx="3">
                  <c:v>594</c:v>
                </c:pt>
                <c:pt idx="6">
                  <c:v>617</c:v>
                </c:pt>
                <c:pt idx="9">
                  <c:v>593</c:v>
                </c:pt>
                <c:pt idx="12">
                  <c:v>579</c:v>
                </c:pt>
              </c:numCache>
            </c:numRef>
          </c:val>
          <c:extLst>
            <c:ext xmlns:c16="http://schemas.microsoft.com/office/drawing/2014/chart" uri="{C3380CC4-5D6E-409C-BE32-E72D297353CC}">
              <c16:uniqueId val="{00000004-E98B-4CA4-A92E-773A93E7BC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8B-4CA4-A92E-773A93E7BC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8B-4CA4-A92E-773A93E7BC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4257</c:v>
                </c:pt>
                <c:pt idx="3">
                  <c:v>4219</c:v>
                </c:pt>
                <c:pt idx="6">
                  <c:v>5977</c:v>
                </c:pt>
                <c:pt idx="9">
                  <c:v>5575</c:v>
                </c:pt>
                <c:pt idx="12">
                  <c:v>5405</c:v>
                </c:pt>
              </c:numCache>
            </c:numRef>
          </c:val>
          <c:extLst>
            <c:ext xmlns:c16="http://schemas.microsoft.com/office/drawing/2014/chart" uri="{C3380CC4-5D6E-409C-BE32-E72D297353CC}">
              <c16:uniqueId val="{00000007-E98B-4CA4-A92E-773A93E7BC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-80</c:v>
                </c:pt>
                <c:pt idx="2">
                  <c:v>#N/A</c:v>
                </c:pt>
                <c:pt idx="3">
                  <c:v>#N/A</c:v>
                </c:pt>
                <c:pt idx="4">
                  <c:v>-78</c:v>
                </c:pt>
                <c:pt idx="5">
                  <c:v>#N/A</c:v>
                </c:pt>
                <c:pt idx="6">
                  <c:v>#N/A</c:v>
                </c:pt>
                <c:pt idx="7">
                  <c:v>1690</c:v>
                </c:pt>
                <c:pt idx="8">
                  <c:v>#N/A</c:v>
                </c:pt>
                <c:pt idx="9">
                  <c:v>#N/A</c:v>
                </c:pt>
                <c:pt idx="10">
                  <c:v>1292</c:v>
                </c:pt>
                <c:pt idx="11">
                  <c:v>#N/A</c:v>
                </c:pt>
                <c:pt idx="12">
                  <c:v>#N/A</c:v>
                </c:pt>
                <c:pt idx="13">
                  <c:v>1346</c:v>
                </c:pt>
                <c:pt idx="14">
                  <c:v>#N/A</c:v>
                </c:pt>
              </c:numCache>
            </c:numRef>
          </c:val>
          <c:smooth val="0"/>
          <c:extLst>
            <c:ext xmlns:c16="http://schemas.microsoft.com/office/drawing/2014/chart" uri="{C3380CC4-5D6E-409C-BE32-E72D297353CC}">
              <c16:uniqueId val="{00000008-E98B-4CA4-A92E-773A93E7BC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40877</c:v>
                </c:pt>
                <c:pt idx="5">
                  <c:v>40589</c:v>
                </c:pt>
                <c:pt idx="8">
                  <c:v>39780</c:v>
                </c:pt>
                <c:pt idx="11">
                  <c:v>39581</c:v>
                </c:pt>
                <c:pt idx="14">
                  <c:v>38246</c:v>
                </c:pt>
              </c:numCache>
            </c:numRef>
          </c:val>
          <c:extLst>
            <c:ext xmlns:c16="http://schemas.microsoft.com/office/drawing/2014/chart" uri="{C3380CC4-5D6E-409C-BE32-E72D297353CC}">
              <c16:uniqueId val="{00000000-8EA2-4C31-859B-B019B76A77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17357</c:v>
                </c:pt>
                <c:pt idx="5">
                  <c:v>18423</c:v>
                </c:pt>
                <c:pt idx="8">
                  <c:v>18951</c:v>
                </c:pt>
                <c:pt idx="11">
                  <c:v>19449</c:v>
                </c:pt>
                <c:pt idx="14">
                  <c:v>19518</c:v>
                </c:pt>
              </c:numCache>
            </c:numRef>
          </c:val>
          <c:extLst>
            <c:ext xmlns:c16="http://schemas.microsoft.com/office/drawing/2014/chart" uri="{C3380CC4-5D6E-409C-BE32-E72D297353CC}">
              <c16:uniqueId val="{00000001-8EA2-4C31-859B-B019B76A77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29136</c:v>
                </c:pt>
                <c:pt idx="5">
                  <c:v>30498</c:v>
                </c:pt>
                <c:pt idx="8">
                  <c:v>28286</c:v>
                </c:pt>
                <c:pt idx="11">
                  <c:v>28075</c:v>
                </c:pt>
                <c:pt idx="14">
                  <c:v>29599</c:v>
                </c:pt>
              </c:numCache>
            </c:numRef>
          </c:val>
          <c:extLst>
            <c:ext xmlns:c16="http://schemas.microsoft.com/office/drawing/2014/chart" uri="{C3380CC4-5D6E-409C-BE32-E72D297353CC}">
              <c16:uniqueId val="{00000002-8EA2-4C31-859B-B019B76A77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A2-4C31-859B-B019B76A77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A2-4C31-859B-B019B76A77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1209</c:v>
                </c:pt>
                <c:pt idx="6">
                  <c:v>1719</c:v>
                </c:pt>
                <c:pt idx="9">
                  <c:v>1864</c:v>
                </c:pt>
                <c:pt idx="12">
                  <c:v>2081</c:v>
                </c:pt>
              </c:numCache>
            </c:numRef>
          </c:val>
          <c:extLst>
            <c:ext xmlns:c16="http://schemas.microsoft.com/office/drawing/2014/chart" uri="{C3380CC4-5D6E-409C-BE32-E72D297353CC}">
              <c16:uniqueId val="{00000005-8EA2-4C31-859B-B019B76A77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6931</c:v>
                </c:pt>
                <c:pt idx="3">
                  <c:v>6855</c:v>
                </c:pt>
                <c:pt idx="6">
                  <c:v>6810</c:v>
                </c:pt>
                <c:pt idx="9">
                  <c:v>6749</c:v>
                </c:pt>
                <c:pt idx="12">
                  <c:v>6639</c:v>
                </c:pt>
              </c:numCache>
            </c:numRef>
          </c:val>
          <c:extLst>
            <c:ext xmlns:c16="http://schemas.microsoft.com/office/drawing/2014/chart" uri="{C3380CC4-5D6E-409C-BE32-E72D297353CC}">
              <c16:uniqueId val="{00000006-8EA2-4C31-859B-B019B76A77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EA2-4C31-859B-B019B76A77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10973</c:v>
                </c:pt>
                <c:pt idx="3">
                  <c:v>10704</c:v>
                </c:pt>
                <c:pt idx="6">
                  <c:v>10489</c:v>
                </c:pt>
                <c:pt idx="9">
                  <c:v>9722</c:v>
                </c:pt>
                <c:pt idx="12">
                  <c:v>9694</c:v>
                </c:pt>
              </c:numCache>
            </c:numRef>
          </c:val>
          <c:extLst>
            <c:ext xmlns:c16="http://schemas.microsoft.com/office/drawing/2014/chart" uri="{C3380CC4-5D6E-409C-BE32-E72D297353CC}">
              <c16:uniqueId val="{00000008-8EA2-4C31-859B-B019B76A77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737</c:v>
                </c:pt>
                <c:pt idx="3">
                  <c:v>403</c:v>
                </c:pt>
                <c:pt idx="6">
                  <c:v>438</c:v>
                </c:pt>
                <c:pt idx="9">
                  <c:v>417</c:v>
                </c:pt>
                <c:pt idx="12">
                  <c:v>586</c:v>
                </c:pt>
              </c:numCache>
            </c:numRef>
          </c:val>
          <c:extLst>
            <c:ext xmlns:c16="http://schemas.microsoft.com/office/drawing/2014/chart" uri="{C3380CC4-5D6E-409C-BE32-E72D297353CC}">
              <c16:uniqueId val="{00000009-8EA2-4C31-859B-B019B76A77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28954</c:v>
                </c:pt>
                <c:pt idx="3">
                  <c:v>27470</c:v>
                </c:pt>
                <c:pt idx="6">
                  <c:v>25326</c:v>
                </c:pt>
                <c:pt idx="9">
                  <c:v>24317</c:v>
                </c:pt>
                <c:pt idx="12">
                  <c:v>21841</c:v>
                </c:pt>
              </c:numCache>
            </c:numRef>
          </c:val>
          <c:extLst>
            <c:ext xmlns:c16="http://schemas.microsoft.com/office/drawing/2014/chart" uri="{C3380CC4-5D6E-409C-BE32-E72D297353CC}">
              <c16:uniqueId val="{0000000A-8EA2-4C31-859B-B019B76A77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A2-4C31-859B-B019B76A77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10135</c:v>
                </c:pt>
                <c:pt idx="1">
                  <c:v>11019</c:v>
                </c:pt>
                <c:pt idx="2">
                  <c:v>11720</c:v>
                </c:pt>
              </c:numCache>
            </c:numRef>
          </c:val>
          <c:extLst>
            <c:ext xmlns:c16="http://schemas.microsoft.com/office/drawing/2014/chart" uri="{C3380CC4-5D6E-409C-BE32-E72D297353CC}">
              <c16:uniqueId val="{00000000-18FC-4474-9A95-DBC2A30338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5417</c:v>
                </c:pt>
                <c:pt idx="1">
                  <c:v>6062</c:v>
                </c:pt>
                <c:pt idx="2">
                  <c:v>5782</c:v>
                </c:pt>
              </c:numCache>
            </c:numRef>
          </c:val>
          <c:extLst>
            <c:ext xmlns:c16="http://schemas.microsoft.com/office/drawing/2014/chart" uri="{C3380CC4-5D6E-409C-BE32-E72D297353CC}">
              <c16:uniqueId val="{00000001-18FC-4474-9A95-DBC2A30338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10715</c:v>
                </c:pt>
                <c:pt idx="1">
                  <c:v>8899</c:v>
                </c:pt>
                <c:pt idx="2">
                  <c:v>10074</c:v>
                </c:pt>
              </c:numCache>
            </c:numRef>
          </c:val>
          <c:extLst>
            <c:ext xmlns:c16="http://schemas.microsoft.com/office/drawing/2014/chart" uri="{C3380CC4-5D6E-409C-BE32-E72D297353CC}">
              <c16:uniqueId val="{00000002-18FC-4474-9A95-DBC2A30338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将来の公債費の縮減のために行ったテールヘビー償還により令和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年度から増加しており、令和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年度までは同様の傾向が続く予定だがその後は以前と同水準となる見込み。</a:t>
          </a:r>
        </a:p>
        <a:p>
          <a:r>
            <a:rPr kumimoji="1" lang="ja-JP" altLang="en-US" sz="1400">
              <a:latin typeface="ＭＳ ゴシック" pitchFamily="49" charset="-128"/>
              <a:ea typeface="ＭＳ ゴシック" pitchFamily="49" charset="-128"/>
            </a:rPr>
            <a:t>　今後も新規の起債は交付税算入率を考慮して厳選し、据置期間の廃止、償還年限短縮等の借入方法等により公債費抑制に努める。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年度決算と令和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年度決算を比較すると、将来負担額は</a:t>
          </a:r>
          <a:r>
            <a:rPr kumimoji="1" lang="en-US" altLang="ja-JP" sz="1400">
              <a:latin typeface="ＭＳ ゴシック" pitchFamily="49" charset="-128"/>
              <a:ea typeface="ＭＳ ゴシック" pitchFamily="49" charset="-128"/>
            </a:rPr>
            <a:t>2,228</a:t>
          </a:r>
          <a:r>
            <a:rPr kumimoji="1" lang="ja-JP" altLang="en-US" sz="1400">
              <a:latin typeface="ＭＳ ゴシック" pitchFamily="49" charset="-128"/>
              <a:ea typeface="ＭＳ ゴシック" pitchFamily="49" charset="-128"/>
            </a:rPr>
            <a:t>百万円減少しており、充当可能財源等は</a:t>
          </a:r>
          <a:r>
            <a:rPr kumimoji="1" lang="en-US" altLang="ja-JP" sz="1400">
              <a:latin typeface="ＭＳ ゴシック" pitchFamily="49" charset="-128"/>
              <a:ea typeface="ＭＳ ゴシック" pitchFamily="49" charset="-128"/>
            </a:rPr>
            <a:t>258</a:t>
          </a:r>
          <a:r>
            <a:rPr kumimoji="1" lang="ja-JP" altLang="en-US" sz="1400">
              <a:latin typeface="ＭＳ ゴシック" pitchFamily="49" charset="-128"/>
              <a:ea typeface="ＭＳ ゴシック" pitchFamily="49" charset="-128"/>
            </a:rPr>
            <a:t>百万円増加している。その結果、将来負担比率の分子は</a:t>
          </a:r>
          <a:r>
            <a:rPr kumimoji="1" lang="en-US" altLang="ja-JP" sz="1400">
              <a:latin typeface="ＭＳ ゴシック" pitchFamily="49" charset="-128"/>
              <a:ea typeface="ＭＳ ゴシック" pitchFamily="49" charset="-128"/>
            </a:rPr>
            <a:t>2,488</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交付税算入のある有利な地方債に厳選し借入を行ってきたことやテールヘビー償還等により地方債の現在高が減少し将来負担額は減となったほか、充当可能特定歳入見込み額が増加したことによるもの。</a:t>
          </a:r>
        </a:p>
        <a:p>
          <a:r>
            <a:rPr kumimoji="1" lang="ja-JP" altLang="en-US" sz="1400">
              <a:latin typeface="ＭＳ ゴシック" pitchFamily="49" charset="-128"/>
              <a:ea typeface="ＭＳ ゴシック" pitchFamily="49" charset="-128"/>
            </a:rPr>
            <a:t>　今後見込まれる財政需要に備え、引き続き堅実な財政運営に努める。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岐阜県各務原市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当年度の市債償還のため減債基金を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百万円、新庁舎の建設工事のため庁舎等整備基金を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万円取り崩した一方、市債償還に備え減債基金に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百万円、学校施設整備に向けて学校施設整備基金に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百万円積み立てたほか、財政調整基金に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不測の事態や経済変動による税収減など今後の社会情勢の変化等への対応に加え、学校施設の整備や新総合体育館の整備など大規模整備事業や今後の財政需要の増大にも対応していけるよう、適切に積立や取崩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新総合体育館整備基金：新総合体育館の整備のため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庁舎等整備基金：現市役所庁舎の解体や新庁舎の建設のため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福祉振興基金：福祉の振興のため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学校施設整備基金：新特別支援学校建設費を踏まえ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百万円の取崩を行う一方、想定される学校施設の整備のために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新総合体育館整備基金：想定される新総合体育館の整備のために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庁舎等整備基金：現庁舎解体費や新庁舎建設費を踏まえ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年度まで新特別支援学校の整備の財源として活用するとともに、将来的に学校施設の整備の財源として活用していくため、適切に積立を行っていく。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新総合体育館整備基金：将来的に新総合体育館の整備の財源として活用していくため、適切に積立を行っていく。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庁舎等整備基金：市役所新庁舎の供用開始である令和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年度まで、現庁舎の解体や新庁舎の建設の財源として活用していく。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将来の突発的な資金需要等への備えとして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百万円の積立を行なったことによるもの。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年度間の財源不均衡を調整し、災害等の不測の事態や経済変動による税収減に対応するため、適切に積立や取崩を実施する。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当年度の市債償還のために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百万円の取崩を行う一方、後年度の市債償還への備えとして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年度までのテールヘビー償還を含めた市債償還に活用していく。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145,570
141,983
87.81
60,091,624
56,570,232
3,120,475
29,291,239
21,841,125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類似団体・全国・県平均より高い値であり、健全財政を維持している。</a:t>
          </a:r>
        </a:p>
        <a:p>
          <a:r>
            <a:rPr kumimoji="1" lang="ja-JP" altLang="en-US" sz="1300">
              <a:latin typeface="ＭＳ Ｐゴシック" panose="020B0600070205080204" pitchFamily="50" charset="-128"/>
              <a:ea typeface="ＭＳ Ｐゴシック" panose="020B0600070205080204" pitchFamily="50" charset="-128"/>
            </a:rPr>
            <a:t>　地方消費税交付金の増や市民税所得割の単位額の増等に伴う基準財政収入額の増加に対し、高齢者保健福祉費（</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歳以上）や高齢者保健福祉費（</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歳以上）等の増に伴う基準財政需要額の増加が大きかったことから、財政力指数は前年度比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今後、人口減少等により歳入の大幅な増加は見込めない中、扶助費等の経常的な支出の増加が予測されることから、引き続き、事業のコスト縮減及び効率化等によって経費削減を図り、歳出の抑制に努める。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157692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137583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117475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82144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ポイント上昇し、類似団体平均より高い割合となった。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ポイント上昇した要因としては、光熱費の増に伴う物件費等、分子となる経常的な歳出に充当した一般財源の増や、分母となる臨時財政対策債が減となったこと等である。</a:t>
          </a:r>
        </a:p>
        <a:p>
          <a:r>
            <a:rPr kumimoji="1" lang="ja-JP" altLang="en-US" sz="1300">
              <a:latin typeface="ＭＳ Ｐゴシック" panose="020B0600070205080204" pitchFamily="50" charset="-128"/>
              <a:ea typeface="ＭＳ Ｐゴシック" panose="020B0600070205080204" pitchFamily="50" charset="-128"/>
            </a:rPr>
            <a:t>　人口減少等により市税収入の大幅な増加が見込めない中、今後も経常経費の増が見込まれるため、事業の見直し等を行い、持続可能な財政運営に努める。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63</xdr:row>
      <xdr:rowOff>162560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5022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65</xdr:row>
      <xdr:rowOff>18732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50220"/>
          <a:ext cx="889000" cy="5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2874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65</xdr:row>
      <xdr:rowOff>18732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49293"/>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47943</xdr:rowOff>
    </xdr:from>
    <xdr:to>
      <xdr:col>11</xdr:col>
      <xdr:colOff>31750</xdr:colOff>
      <xdr:row>63</xdr:row>
      <xdr:rowOff>96203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4929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95584</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55897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139382</xdr:rowOff>
    </xdr:from>
    <xdr:to>
      <xdr:col>15</xdr:col>
      <xdr:colOff>133350</xdr:colOff>
      <xdr:row>65</xdr:row>
      <xdr:rowOff>69532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54309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108920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131780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類似団体・全国・県平均より低い値である。</a:t>
          </a:r>
        </a:p>
        <a:p>
          <a:r>
            <a:rPr kumimoji="1" lang="ja-JP" altLang="en-US" sz="1300">
              <a:latin typeface="ＭＳ Ｐゴシック" panose="020B0600070205080204" pitchFamily="50" charset="-128"/>
              <a:ea typeface="ＭＳ Ｐゴシック" panose="020B0600070205080204" pitchFamily="50" charset="-128"/>
            </a:rPr>
            <a:t>　その要因としては、定員適正化計画に基づき、職員数の削減を行ってきた結果、人口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人当たりの職員数が少なく、人件費が抑制されていることがあげられる。</a:t>
          </a:r>
        </a:p>
        <a:p>
          <a:r>
            <a:rPr kumimoji="1" lang="ja-JP" altLang="en-US" sz="1300">
              <a:latin typeface="ＭＳ Ｐゴシック" panose="020B0600070205080204" pitchFamily="50" charset="-128"/>
              <a:ea typeface="ＭＳ Ｐゴシック" panose="020B0600070205080204" pitchFamily="50" charset="-128"/>
            </a:rPr>
            <a:t>　しかし、今後、老朽化した公共施設の維持補修費の増加が予測されるため、個別施設計画に基づき計画的に維持補修を実施するよう努める。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35584</xdr:rowOff>
    </xdr:from>
    <xdr:to>
      <xdr:col>23</xdr:col>
      <xdr:colOff>133350</xdr:colOff>
      <xdr:row>82</xdr:row>
      <xdr:rowOff>34079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23034"/>
          <a:ext cx="838200" cy="16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53799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8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35584</xdr:rowOff>
    </xdr:from>
    <xdr:to>
      <xdr:col>19</xdr:col>
      <xdr:colOff>133350</xdr:colOff>
      <xdr:row>81</xdr:row>
      <xdr:rowOff>100597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23034"/>
          <a:ext cx="889000" cy="6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102517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3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170002</xdr:rowOff>
    </xdr:from>
    <xdr:to>
      <xdr:col>15</xdr:col>
      <xdr:colOff>82550</xdr:colOff>
      <xdr:row>81</xdr:row>
      <xdr:rowOff>100597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14552"/>
          <a:ext cx="889000" cy="2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9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120724</xdr:rowOff>
    </xdr:from>
    <xdr:to>
      <xdr:col>11</xdr:col>
      <xdr:colOff>31750</xdr:colOff>
      <xdr:row>79</xdr:row>
      <xdr:rowOff>170002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665274"/>
          <a:ext cx="889000" cy="4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17225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118232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154729</xdr:rowOff>
    </xdr:from>
    <xdr:to>
      <xdr:col>23</xdr:col>
      <xdr:colOff>184150</xdr:colOff>
      <xdr:row>82</xdr:row>
      <xdr:rowOff>84879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4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171256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8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156234</xdr:rowOff>
    </xdr:from>
    <xdr:to>
      <xdr:col>19</xdr:col>
      <xdr:colOff>184150</xdr:colOff>
      <xdr:row>81</xdr:row>
      <xdr:rowOff>86384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7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96561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41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49797</xdr:rowOff>
    </xdr:from>
    <xdr:to>
      <xdr:col>15</xdr:col>
      <xdr:colOff>133350</xdr:colOff>
      <xdr:row>81</xdr:row>
      <xdr:rowOff>151397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161574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0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119202</xdr:rowOff>
    </xdr:from>
    <xdr:to>
      <xdr:col>11</xdr:col>
      <xdr:colOff>82550</xdr:colOff>
      <xdr:row>80</xdr:row>
      <xdr:rowOff>49352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59529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69924</xdr:rowOff>
    </xdr:from>
    <xdr:to>
      <xdr:col>7</xdr:col>
      <xdr:colOff>31750</xdr:colOff>
      <xdr:row>80</xdr:row>
      <xdr:rowOff>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10251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38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類似団体・全国・県平均より高い値である。</a:t>
          </a:r>
        </a:p>
        <a:p>
          <a:r>
            <a:rPr kumimoji="1" lang="ja-JP" altLang="en-US" sz="1300">
              <a:latin typeface="ＭＳ Ｐゴシック" panose="020B0600070205080204" pitchFamily="50" charset="-128"/>
              <a:ea typeface="ＭＳ Ｐゴシック" panose="020B0600070205080204" pitchFamily="50" charset="-128"/>
            </a:rPr>
            <a:t>　国に準じて給料表及び昇格昇給の基準を決定しているところであるが、学歴や年齢によらず能力ある職員を登用してきたことから、ラスパイレス指数が高くなっていると考えられる。</a:t>
          </a:r>
        </a:p>
        <a:p>
          <a:r>
            <a:rPr kumimoji="1" lang="ja-JP" altLang="en-US" sz="1300">
              <a:latin typeface="ＭＳ Ｐゴシック" panose="020B0600070205080204" pitchFamily="50" charset="-128"/>
              <a:ea typeface="ＭＳ Ｐゴシック" panose="020B0600070205080204" pitchFamily="50" charset="-128"/>
            </a:rPr>
            <a:t>　今後も人事院勧告を踏まえた適正な給料体系とするよう努めていく。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151341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0716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107543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0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20109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071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20109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473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131234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071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72618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140759</xdr:rowOff>
    </xdr:from>
    <xdr:to>
      <xdr:col>73</xdr:col>
      <xdr:colOff>44450</xdr:colOff>
      <xdr:row>88</xdr:row>
      <xdr:rowOff>70909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55686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類似団体・全国・県平均より少ない人数である。</a:t>
          </a:r>
        </a:p>
        <a:p>
          <a:r>
            <a:rPr kumimoji="1" lang="ja-JP" altLang="en-US" sz="1300">
              <a:latin typeface="ＭＳ Ｐゴシック" panose="020B0600070205080204" pitchFamily="50" charset="-128"/>
              <a:ea typeface="ＭＳ Ｐゴシック" panose="020B0600070205080204" pitchFamily="50" charset="-128"/>
            </a:rPr>
            <a:t>　定員適正化計画に基づき、事務事業の再編・整理、組織機構の弾力化等により計画的に職員数の削減を行ってきたが、市民ニーズに的確に応えることができるよう、適正な人員配置を進めたことで職員数が微増傾向にある。</a:t>
          </a:r>
        </a:p>
        <a:p>
          <a:r>
            <a:rPr kumimoji="1" lang="ja-JP" altLang="en-US" sz="1300">
              <a:latin typeface="ＭＳ Ｐゴシック" panose="020B0600070205080204" pitchFamily="50" charset="-128"/>
              <a:ea typeface="ＭＳ Ｐゴシック" panose="020B0600070205080204" pitchFamily="50" charset="-128"/>
            </a:rPr>
            <a:t>　今後も職員の質の向上に努めつつ適正な職員規模の管理に努める。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21046</xdr:rowOff>
    </xdr:from>
    <xdr:to>
      <xdr:col>81</xdr:col>
      <xdr:colOff>44450</xdr:colOff>
      <xdr:row>59</xdr:row>
      <xdr:rowOff>45176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3659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23421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8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10704</xdr:rowOff>
    </xdr:from>
    <xdr:to>
      <xdr:col>77</xdr:col>
      <xdr:colOff>44450</xdr:colOff>
      <xdr:row>59</xdr:row>
      <xdr:rowOff>21046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2625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127380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168366</xdr:rowOff>
    </xdr:from>
    <xdr:to>
      <xdr:col>72</xdr:col>
      <xdr:colOff>203200</xdr:colOff>
      <xdr:row>59</xdr:row>
      <xdr:rowOff>10704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1246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44649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140788</xdr:rowOff>
    </xdr:from>
    <xdr:to>
      <xdr:col>68</xdr:col>
      <xdr:colOff>152400</xdr:colOff>
      <xdr:row>58</xdr:row>
      <xdr:rowOff>168366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0848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30860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165826</xdr:rowOff>
    </xdr:from>
    <xdr:to>
      <xdr:col>81</xdr:col>
      <xdr:colOff>95250</xdr:colOff>
      <xdr:row>59</xdr:row>
      <xdr:rowOff>95976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10903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5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141696</xdr:rowOff>
    </xdr:from>
    <xdr:to>
      <xdr:col>77</xdr:col>
      <xdr:colOff>95250</xdr:colOff>
      <xdr:row>59</xdr:row>
      <xdr:rowOff>71846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82023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5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131354</xdr:rowOff>
    </xdr:from>
    <xdr:to>
      <xdr:col>73</xdr:col>
      <xdr:colOff>44450</xdr:colOff>
      <xdr:row>59</xdr:row>
      <xdr:rowOff>61504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71681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117566</xdr:rowOff>
    </xdr:from>
    <xdr:to>
      <xdr:col>68</xdr:col>
      <xdr:colOff>203200</xdr:colOff>
      <xdr:row>59</xdr:row>
      <xdr:rowOff>47716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57893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3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89988</xdr:rowOff>
    </xdr:from>
    <xdr:to>
      <xdr:col>64</xdr:col>
      <xdr:colOff>152400</xdr:colOff>
      <xdr:row>59</xdr:row>
      <xdr:rowOff>20138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30315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類似団体・全国・県平均より高い割合である。</a:t>
          </a:r>
        </a:p>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ポイント増加した要因としては、テールヘビー償還に伴う元利償還金の増等によるものである。</a:t>
          </a:r>
        </a:p>
        <a:p>
          <a:r>
            <a:rPr kumimoji="1" lang="ja-JP" altLang="en-US" sz="1300">
              <a:latin typeface="ＭＳ Ｐゴシック" panose="020B0600070205080204" pitchFamily="50" charset="-128"/>
              <a:ea typeface="ＭＳ Ｐゴシック" panose="020B0600070205080204" pitchFamily="50" charset="-128"/>
            </a:rPr>
            <a:t>　引き続き、負担を次世代に先送りすることがないよう、節度ある借入に努める。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3528</xdr:rowOff>
    </xdr:from>
    <xdr:to>
      <xdr:col>81</xdr:col>
      <xdr:colOff>44450</xdr:colOff>
      <xdr:row>40</xdr:row>
      <xdr:rowOff>73378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69007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156932</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105128</xdr:rowOff>
    </xdr:from>
    <xdr:to>
      <xdr:col>77</xdr:col>
      <xdr:colOff>44450</xdr:colOff>
      <xdr:row>39</xdr:row>
      <xdr:rowOff>3528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44877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8467</xdr:rowOff>
    </xdr:from>
    <xdr:to>
      <xdr:col>72</xdr:col>
      <xdr:colOff>203200</xdr:colOff>
      <xdr:row>37</xdr:row>
      <xdr:rowOff>105128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180667"/>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55332</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8467</xdr:rowOff>
    </xdr:from>
    <xdr:to>
      <xdr:col>68</xdr:col>
      <xdr:colOff>152400</xdr:colOff>
      <xdr:row>36</xdr:row>
      <xdr:rowOff>88900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1806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28522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22578</xdr:rowOff>
    </xdr:from>
    <xdr:to>
      <xdr:col>81</xdr:col>
      <xdr:colOff>95250</xdr:colOff>
      <xdr:row>40</xdr:row>
      <xdr:rowOff>124178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166105</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5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124178</xdr:rowOff>
    </xdr:from>
    <xdr:to>
      <xdr:col>77</xdr:col>
      <xdr:colOff>95250</xdr:colOff>
      <xdr:row>39</xdr:row>
      <xdr:rowOff>54328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64505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40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54328</xdr:rowOff>
    </xdr:from>
    <xdr:to>
      <xdr:col>73</xdr:col>
      <xdr:colOff>44450</xdr:colOff>
      <xdr:row>37</xdr:row>
      <xdr:rowOff>155928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166105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129117</xdr:rowOff>
    </xdr:from>
    <xdr:to>
      <xdr:col>68</xdr:col>
      <xdr:colOff>203200</xdr:colOff>
      <xdr:row>36</xdr:row>
      <xdr:rowOff>59267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69444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38100</xdr:rowOff>
    </xdr:from>
    <xdr:to>
      <xdr:col>64</xdr:col>
      <xdr:colOff>152400</xdr:colOff>
      <xdr:row>36</xdr:row>
      <xdr:rowOff>139700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149877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将来負担比率は例年算定されていない。</a:t>
          </a:r>
        </a:p>
        <a:p>
          <a:r>
            <a:rPr kumimoji="1" lang="ja-JP" altLang="en-US" sz="1300">
              <a:latin typeface="ＭＳ Ｐゴシック" panose="020B0600070205080204" pitchFamily="50" charset="-128"/>
              <a:ea typeface="ＭＳ Ｐゴシック" panose="020B0600070205080204" pitchFamily="50" charset="-128"/>
            </a:rPr>
            <a:t>　今後も次世代へ過大な負担を残さぬよう、新規事業実施の精査、地方債の利率や償還方法の見直し等を行うことで健全な財政を維持していく。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170109</xdr:rowOff>
    </xdr:from>
    <xdr:to>
      <xdr:col>73</xdr:col>
      <xdr:colOff>44450</xdr:colOff>
      <xdr:row>14</xdr:row>
      <xdr:rowOff>100259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145,570
141,983
87.81
60,091,624
56,570,232
3,120,475
29,291,239
21,841,125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類似団体より高く、全国・県平均より低い。</a:t>
          </a:r>
        </a:p>
        <a:p>
          <a:r>
            <a:rPr kumimoji="1" lang="ja-JP" altLang="en-US" sz="1300">
              <a:latin typeface="ＭＳ Ｐゴシック" panose="020B0600070205080204" pitchFamily="50" charset="-128"/>
              <a:ea typeface="ＭＳ Ｐゴシック" panose="020B0600070205080204" pitchFamily="50" charset="-128"/>
            </a:rPr>
            <a:t>　定員適正化計画に基づき、事務事業の再編・整理、組織機構の弾力化等により計画的に職員数の削減を行ってきたが、市民ニーズに的確に応えることができるよう、適正な人員配置を進めたことで職員数が微増傾向にある。</a:t>
          </a:r>
        </a:p>
        <a:p>
          <a:r>
            <a:rPr kumimoji="1" lang="ja-JP" altLang="en-US" sz="1300">
              <a:latin typeface="ＭＳ Ｐゴシック" panose="020B0600070205080204" pitchFamily="50" charset="-128"/>
              <a:ea typeface="ＭＳ Ｐゴシック" panose="020B0600070205080204" pitchFamily="50" charset="-128"/>
            </a:rPr>
            <a:t>　今後も職員の質の向上に努めつつ適正な職員規模の管理に努める。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101600</xdr:rowOff>
    </xdr:from>
    <xdr:to>
      <xdr:col>24</xdr:col>
      <xdr:colOff>25400</xdr:colOff>
      <xdr:row>37</xdr:row>
      <xdr:rowOff>57150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3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101600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738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50800</xdr:rowOff>
    </xdr:from>
    <xdr:to>
      <xdr:col>20</xdr:col>
      <xdr:colOff>38100</xdr:colOff>
      <xdr:row>36</xdr:row>
      <xdr:rowOff>152400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類似団体・全国・県平均より高い割合である。</a:t>
          </a:r>
        </a:p>
        <a:p>
          <a:r>
            <a:rPr kumimoji="1" lang="ja-JP" altLang="en-US" sz="1300">
              <a:latin typeface="ＭＳ Ｐゴシック" panose="020B0600070205080204" pitchFamily="50" charset="-128"/>
              <a:ea typeface="ＭＳ Ｐゴシック" panose="020B0600070205080204" pitchFamily="50" charset="-128"/>
            </a:rPr>
            <a:t>　要因は、施設の指定管理をはじめとした民間委託費用の増や光熱水費の増等が考えられる。</a:t>
          </a:r>
        </a:p>
        <a:p>
          <a:r>
            <a:rPr kumimoji="1" lang="ja-JP" altLang="en-US" sz="1300">
              <a:latin typeface="ＭＳ Ｐゴシック" panose="020B0600070205080204" pitchFamily="50" charset="-128"/>
              <a:ea typeface="ＭＳ Ｐゴシック" panose="020B0600070205080204" pitchFamily="50" charset="-128"/>
            </a:rPr>
            <a:t>　今後、実施事業の見直しや運営体制の見直し等により物件費の抑制に努める。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18</xdr:row>
      <xdr:rowOff>7257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083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8363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0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18</xdr:row>
      <xdr:rowOff>18143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083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18143</xdr:rowOff>
    </xdr:from>
    <xdr:to>
      <xdr:col>73</xdr:col>
      <xdr:colOff>180975</xdr:colOff>
      <xdr:row>18</xdr:row>
      <xdr:rowOff>159657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042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53522</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45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127907</xdr:rowOff>
    </xdr:from>
    <xdr:to>
      <xdr:col>82</xdr:col>
      <xdr:colOff>158750</xdr:colOff>
      <xdr:row>18</xdr:row>
      <xdr:rowOff>58057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99984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138793</xdr:rowOff>
    </xdr:from>
    <xdr:to>
      <xdr:col>74</xdr:col>
      <xdr:colOff>31750</xdr:colOff>
      <xdr:row>18</xdr:row>
      <xdr:rowOff>68943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53720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2722</xdr:rowOff>
    </xdr:from>
    <xdr:to>
      <xdr:col>65</xdr:col>
      <xdr:colOff>53975</xdr:colOff>
      <xdr:row>19</xdr:row>
      <xdr:rowOff>104322</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89099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類似団体・全国・県平均より高い。</a:t>
          </a:r>
        </a:p>
        <a:p>
          <a:r>
            <a:rPr kumimoji="1" lang="ja-JP" altLang="en-US" sz="1300">
              <a:latin typeface="ＭＳ Ｐゴシック" panose="020B0600070205080204" pitchFamily="50" charset="-128"/>
              <a:ea typeface="ＭＳ Ｐゴシック" panose="020B0600070205080204" pitchFamily="50" charset="-128"/>
            </a:rPr>
            <a:t>　要因は、障害者に対する自立支援介護・訓練等給付費や私立保育所等に対する施設型給付費の増加等によるものである。</a:t>
          </a:r>
        </a:p>
        <a:p>
          <a:r>
            <a:rPr kumimoji="1" lang="ja-JP" altLang="en-US" sz="1300">
              <a:latin typeface="ＭＳ Ｐゴシック" panose="020B0600070205080204" pitchFamily="50" charset="-128"/>
              <a:ea typeface="ＭＳ Ｐゴシック" panose="020B0600070205080204" pitchFamily="50" charset="-128"/>
            </a:rPr>
            <a:t>　今後、資格審査の適正化や独自事業の見直し等により、適切な水準の維持に努める。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58420</xdr:rowOff>
    </xdr:from>
    <xdr:to>
      <xdr:col>24</xdr:col>
      <xdr:colOff>25400</xdr:colOff>
      <xdr:row>59</xdr:row>
      <xdr:rowOff>115570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025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104157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58420</xdr:rowOff>
    </xdr:from>
    <xdr:to>
      <xdr:col>19</xdr:col>
      <xdr:colOff>187325</xdr:colOff>
      <xdr:row>59</xdr:row>
      <xdr:rowOff>1270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02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xdr:rowOff>
    </xdr:from>
    <xdr:to>
      <xdr:col>15</xdr:col>
      <xdr:colOff>98425</xdr:colOff>
      <xdr:row>61</xdr:row>
      <xdr:rowOff>24130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168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161290</xdr:rowOff>
    </xdr:from>
    <xdr:to>
      <xdr:col>11</xdr:col>
      <xdr:colOff>9525</xdr:colOff>
      <xdr:row>61</xdr:row>
      <xdr:rowOff>24130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768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119397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64770</xdr:rowOff>
    </xdr:from>
    <xdr:to>
      <xdr:col>24</xdr:col>
      <xdr:colOff>76200</xdr:colOff>
      <xdr:row>59</xdr:row>
      <xdr:rowOff>166370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36847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xdr:rowOff>
    </xdr:from>
    <xdr:to>
      <xdr:col>20</xdr:col>
      <xdr:colOff>38100</xdr:colOff>
      <xdr:row>58</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93997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121920</xdr:rowOff>
    </xdr:from>
    <xdr:to>
      <xdr:col>15</xdr:col>
      <xdr:colOff>149225</xdr:colOff>
      <xdr:row>59</xdr:row>
      <xdr:rowOff>52070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36847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144780</xdr:rowOff>
    </xdr:from>
    <xdr:to>
      <xdr:col>11</xdr:col>
      <xdr:colOff>60325</xdr:colOff>
      <xdr:row>61</xdr:row>
      <xdr:rowOff>74930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59707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110490</xdr:rowOff>
    </xdr:from>
    <xdr:to>
      <xdr:col>6</xdr:col>
      <xdr:colOff>171450</xdr:colOff>
      <xdr:row>60</xdr:row>
      <xdr:rowOff>40640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25417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県平均より低く、類似団体・全国平均より高い。　</a:t>
          </a:r>
        </a:p>
        <a:p>
          <a:r>
            <a:rPr kumimoji="1" lang="ja-JP" altLang="en-US" sz="1300">
              <a:latin typeface="ＭＳ Ｐゴシック" panose="020B0600070205080204" pitchFamily="50" charset="-128"/>
              <a:ea typeface="ＭＳ Ｐゴシック" panose="020B0600070205080204" pitchFamily="50" charset="-128"/>
            </a:rPr>
            <a:t>　国民健康保険特別会計への繰出金が減少していく一方、高齢化の進展及び医療の高度化等に伴う介護保険特別会計や後期高齢者医療特別会計への繰出金等の増加が引き続き見込まれる。</a:t>
          </a:r>
        </a:p>
        <a:p>
          <a:r>
            <a:rPr kumimoji="1" lang="ja-JP" altLang="en-US" sz="1300">
              <a:latin typeface="ＭＳ Ｐゴシック" panose="020B0600070205080204" pitchFamily="50" charset="-128"/>
              <a:ea typeface="ＭＳ Ｐゴシック" panose="020B0600070205080204" pitchFamily="50" charset="-128"/>
            </a:rPr>
            <a:t>　今後、全体的なコストを意識しながら、適切な保険料や使用料を設定する等、各特別会計の健全な財政運営に努める。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18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38100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18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38100</xdr:rowOff>
    </xdr:from>
    <xdr:to>
      <xdr:col>73</xdr:col>
      <xdr:colOff>180975</xdr:colOff>
      <xdr:row>59</xdr:row>
      <xdr:rowOff>120650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82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120650</xdr:rowOff>
    </xdr:from>
    <xdr:to>
      <xdr:col>69</xdr:col>
      <xdr:colOff>92075</xdr:colOff>
      <xdr:row>60</xdr:row>
      <xdr:rowOff>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236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158750</xdr:rowOff>
    </xdr:from>
    <xdr:to>
      <xdr:col>74</xdr:col>
      <xdr:colOff>31750</xdr:colOff>
      <xdr:row>58</xdr:row>
      <xdr:rowOff>88900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69850</xdr:rowOff>
    </xdr:from>
    <xdr:to>
      <xdr:col>69</xdr:col>
      <xdr:colOff>142875</xdr:colOff>
      <xdr:row>60</xdr:row>
      <xdr:rowOff>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156227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120650</xdr:rowOff>
    </xdr:from>
    <xdr:to>
      <xdr:col>65</xdr:col>
      <xdr:colOff>53975</xdr:colOff>
      <xdr:row>60</xdr:row>
      <xdr:rowOff>50800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類似団体・全国・県平均より低い。</a:t>
          </a:r>
        </a:p>
        <a:p>
          <a:r>
            <a:rPr kumimoji="1" lang="ja-JP" altLang="en-US" sz="1300">
              <a:latin typeface="ＭＳ Ｐゴシック" panose="020B0600070205080204" pitchFamily="50" charset="-128"/>
              <a:ea typeface="ＭＳ Ｐゴシック" panose="020B0600070205080204" pitchFamily="50" charset="-128"/>
            </a:rPr>
            <a:t>　要因は、一部事務組合に対する負担金が少ないことや、市から支出する補助金・負担金を定期的に見直していることが考えられる。</a:t>
          </a:r>
        </a:p>
        <a:p>
          <a:r>
            <a:rPr kumimoji="1" lang="ja-JP" altLang="en-US" sz="1300">
              <a:latin typeface="ＭＳ Ｐゴシック" panose="020B0600070205080204" pitchFamily="50" charset="-128"/>
              <a:ea typeface="ＭＳ Ｐゴシック" panose="020B0600070205080204" pitchFamily="50" charset="-128"/>
            </a:rPr>
            <a:t>　今後も引き続き、公益性や費用対効果等を考慮しながら、定期的に補助金・負担金の見直しや廃止に努める。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39</xdr:row>
      <xdr:rowOff>92710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4296"/>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34</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59151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7129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7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34</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59151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30988</xdr:rowOff>
    </xdr:from>
    <xdr:to>
      <xdr:col>73</xdr:col>
      <xdr:colOff>180975</xdr:colOff>
      <xdr:row>34</xdr:row>
      <xdr:rowOff>117856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8602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35052</xdr:rowOff>
    </xdr:from>
    <xdr:to>
      <xdr:col>74</xdr:col>
      <xdr:colOff>31750</xdr:colOff>
      <xdr:row>36</xdr:row>
      <xdr:rowOff>136652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121429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30988</xdr:rowOff>
    </xdr:from>
    <xdr:to>
      <xdr:col>69</xdr:col>
      <xdr:colOff>92075</xdr:colOff>
      <xdr:row>34</xdr:row>
      <xdr:rowOff>49276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58602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169926</xdr:rowOff>
    </xdr:from>
    <xdr:to>
      <xdr:col>69</xdr:col>
      <xdr:colOff>142875</xdr:colOff>
      <xdr:row>36</xdr:row>
      <xdr:rowOff>100076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84853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62484</xdr:rowOff>
    </xdr:from>
    <xdr:to>
      <xdr:col>82</xdr:col>
      <xdr:colOff>158750</xdr:colOff>
      <xdr:row>34</xdr:row>
      <xdr:rowOff>164084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142511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35052</xdr:rowOff>
    </xdr:from>
    <xdr:to>
      <xdr:col>78</xdr:col>
      <xdr:colOff>120650</xdr:colOff>
      <xdr:row>34</xdr:row>
      <xdr:rowOff>136652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146829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67056</xdr:rowOff>
    </xdr:from>
    <xdr:to>
      <xdr:col>74</xdr:col>
      <xdr:colOff>31750</xdr:colOff>
      <xdr:row>34</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151638</xdr:rowOff>
    </xdr:from>
    <xdr:to>
      <xdr:col>69</xdr:col>
      <xdr:colOff>142875</xdr:colOff>
      <xdr:row>34</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91965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169926</xdr:rowOff>
    </xdr:from>
    <xdr:to>
      <xdr:col>65</xdr:col>
      <xdr:colOff>53975</xdr:colOff>
      <xdr:row>34</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110253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類似団体・全国平均・県平均より高い。</a:t>
          </a:r>
        </a:p>
        <a:p>
          <a:r>
            <a:rPr kumimoji="1" lang="ja-JP" altLang="en-US" sz="1300">
              <a:latin typeface="ＭＳ Ｐゴシック" panose="020B0600070205080204" pitchFamily="50" charset="-128"/>
              <a:ea typeface="ＭＳ Ｐゴシック" panose="020B0600070205080204" pitchFamily="50" charset="-128"/>
            </a:rPr>
            <a:t>　将来の公債費の縮減のために行ったテールヘビー償還により高くなっており、令和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年度までは同様の傾向が続く予定だが、その後は以前と同水準となる見込み。</a:t>
          </a:r>
        </a:p>
        <a:p>
          <a:r>
            <a:rPr kumimoji="1" lang="ja-JP" altLang="en-US" sz="1300">
              <a:latin typeface="ＭＳ Ｐゴシック" panose="020B0600070205080204" pitchFamily="50" charset="-128"/>
              <a:ea typeface="ＭＳ Ｐゴシック" panose="020B0600070205080204" pitchFamily="50" charset="-128"/>
            </a:rPr>
            <a:t>　今後も交付税算入のある有利な地方債に厳選した借入等により、公債費の抑制に努める。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78</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46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88900</xdr:rowOff>
    </xdr:from>
    <xdr:to>
      <xdr:col>19</xdr:col>
      <xdr:colOff>187325</xdr:colOff>
      <xdr:row>79</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462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79</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2715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92711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類似団体・県平均より高く、全国平均より低い。　</a:t>
          </a:r>
        </a:p>
        <a:p>
          <a:r>
            <a:rPr kumimoji="1" lang="ja-JP" altLang="en-US" sz="1300">
              <a:latin typeface="ＭＳ Ｐゴシック" panose="020B0600070205080204" pitchFamily="50" charset="-128"/>
              <a:ea typeface="ＭＳ Ｐゴシック" panose="020B0600070205080204" pitchFamily="50" charset="-128"/>
            </a:rPr>
            <a:t>　対前年度比で大幅に増加している要因は、光熱水費の上昇に伴う物件費の増が影響している。</a:t>
          </a:r>
        </a:p>
        <a:p>
          <a:r>
            <a:rPr kumimoji="1" lang="ja-JP" altLang="en-US" sz="1300">
              <a:latin typeface="ＭＳ Ｐゴシック" panose="020B0600070205080204" pitchFamily="50" charset="-128"/>
              <a:ea typeface="ＭＳ Ｐゴシック" panose="020B0600070205080204" pitchFamily="50" charset="-128"/>
            </a:rPr>
            <a:t>　今後、引き続き実施事業の見直し等を行うことで、健全な財政運営に努める。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77</xdr:row>
      <xdr:rowOff>83565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47472"/>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77</xdr:row>
      <xdr:rowOff>97282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47472"/>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110998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98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77</xdr:row>
      <xdr:rowOff>133858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12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525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153941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143764</xdr:rowOff>
    </xdr:from>
    <xdr:to>
      <xdr:col>29</xdr:col>
      <xdr:colOff>127000</xdr:colOff>
      <xdr:row>18</xdr:row>
      <xdr:rowOff>152279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77489"/>
          <a:ext cx="647700" cy="8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110158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152279</xdr:rowOff>
    </xdr:from>
    <xdr:to>
      <xdr:col>26</xdr:col>
      <xdr:colOff>50800</xdr:colOff>
      <xdr:row>18</xdr:row>
      <xdr:rowOff>165976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86004"/>
          <a:ext cx="698500" cy="13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43483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165976</xdr:rowOff>
    </xdr:from>
    <xdr:to>
      <xdr:col>22</xdr:col>
      <xdr:colOff>114300</xdr:colOff>
      <xdr:row>19</xdr:row>
      <xdr:rowOff>52724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99701"/>
          <a:ext cx="698500" cy="58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104233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2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52724</xdr:rowOff>
    </xdr:from>
    <xdr:to>
      <xdr:col>18</xdr:col>
      <xdr:colOff>177800</xdr:colOff>
      <xdr:row>19</xdr:row>
      <xdr:rowOff>71145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57899"/>
          <a:ext cx="698500" cy="18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125341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164717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92964</xdr:rowOff>
    </xdr:from>
    <xdr:to>
      <xdr:col>29</xdr:col>
      <xdr:colOff>177800</xdr:colOff>
      <xdr:row>19</xdr:row>
      <xdr:rowOff>23114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26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1541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101479</xdr:rowOff>
    </xdr:from>
    <xdr:to>
      <xdr:col>26</xdr:col>
      <xdr:colOff>101600</xdr:colOff>
      <xdr:row>19</xdr:row>
      <xdr:rowOff>31629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35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16406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115176</xdr:rowOff>
    </xdr:from>
    <xdr:to>
      <xdr:col>22</xdr:col>
      <xdr:colOff>165100</xdr:colOff>
      <xdr:row>19</xdr:row>
      <xdr:rowOff>45326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48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30103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3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1924</xdr:rowOff>
    </xdr:from>
    <xdr:to>
      <xdr:col>19</xdr:col>
      <xdr:colOff>38100</xdr:colOff>
      <xdr:row>19</xdr:row>
      <xdr:rowOff>103524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0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88301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9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20345</xdr:rowOff>
    </xdr:from>
    <xdr:to>
      <xdr:col>15</xdr:col>
      <xdr:colOff>101600</xdr:colOff>
      <xdr:row>19</xdr:row>
      <xdr:rowOff>121945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2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106722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104415</xdr:rowOff>
    </xdr:from>
    <xdr:to>
      <xdr:col>29</xdr:col>
      <xdr:colOff>127000</xdr:colOff>
      <xdr:row>36</xdr:row>
      <xdr:rowOff>123068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57665"/>
          <a:ext cx="647700" cy="18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158335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905</xdr:rowOff>
    </xdr:from>
    <xdr:to>
      <xdr:col>26</xdr:col>
      <xdr:colOff>50800</xdr:colOff>
      <xdr:row>36</xdr:row>
      <xdr:rowOff>123068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54155"/>
          <a:ext cx="698500" cy="122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96628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6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905</xdr:rowOff>
    </xdr:from>
    <xdr:to>
      <xdr:col>22</xdr:col>
      <xdr:colOff>114300</xdr:colOff>
      <xdr:row>38</xdr:row>
      <xdr:rowOff>36978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54155"/>
          <a:ext cx="698500" cy="550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103827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36978</xdr:rowOff>
    </xdr:from>
    <xdr:to>
      <xdr:col>18</xdr:col>
      <xdr:colOff>177800</xdr:colOff>
      <xdr:row>38</xdr:row>
      <xdr:rowOff>37663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504578"/>
          <a:ext cx="698500" cy="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139743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53615</xdr:rowOff>
    </xdr:from>
    <xdr:to>
      <xdr:col>29</xdr:col>
      <xdr:colOff>177800</xdr:colOff>
      <xdr:row>36</xdr:row>
      <xdr:rowOff>155215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06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25692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7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72268</xdr:rowOff>
    </xdr:from>
    <xdr:to>
      <xdr:col>26</xdr:col>
      <xdr:colOff>101600</xdr:colOff>
      <xdr:row>37</xdr:row>
      <xdr:rowOff>2418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2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158645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11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293005</xdr:rowOff>
    </xdr:from>
    <xdr:to>
      <xdr:col>22</xdr:col>
      <xdr:colOff>165100</xdr:colOff>
      <xdr:row>36</xdr:row>
      <xdr:rowOff>51705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03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61882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7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329078</xdr:rowOff>
    </xdr:from>
    <xdr:to>
      <xdr:col>19</xdr:col>
      <xdr:colOff>38100</xdr:colOff>
      <xdr:row>38</xdr:row>
      <xdr:rowOff>87778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453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72555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5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329763</xdr:rowOff>
    </xdr:from>
    <xdr:to>
      <xdr:col>15</xdr:col>
      <xdr:colOff>101600</xdr:colOff>
      <xdr:row>38</xdr:row>
      <xdr:rowOff>88463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454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73240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54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145,570
141,983
87.81
60,091,624
56,570,232
3,120,475
29,291,239
21,841,125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162429</xdr:rowOff>
    </xdr:from>
    <xdr:to>
      <xdr:col>24</xdr:col>
      <xdr:colOff>62865</xdr:colOff>
      <xdr:row>37</xdr:row>
      <xdr:rowOff>110047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4479"/>
          <a:ext cx="1270" cy="131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113874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45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110047</xdr:rowOff>
    </xdr:from>
    <xdr:to>
      <xdr:col>24</xdr:col>
      <xdr:colOff>152400</xdr:colOff>
      <xdr:row>37</xdr:row>
      <xdr:rowOff>110047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45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109106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162429</xdr:rowOff>
    </xdr:from>
    <xdr:to>
      <xdr:col>24</xdr:col>
      <xdr:colOff>152400</xdr:colOff>
      <xdr:row>29</xdr:row>
      <xdr:rowOff>162429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118995</xdr:rowOff>
    </xdr:from>
    <xdr:to>
      <xdr:col>24</xdr:col>
      <xdr:colOff>63500</xdr:colOff>
      <xdr:row>36</xdr:row>
      <xdr:rowOff>143390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91195"/>
          <a:ext cx="8382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71054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2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48177</xdr:rowOff>
    </xdr:from>
    <xdr:to>
      <xdr:col>24</xdr:col>
      <xdr:colOff>114300</xdr:colOff>
      <xdr:row>34</xdr:row>
      <xdr:rowOff>149777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143390</xdr:rowOff>
    </xdr:from>
    <xdr:to>
      <xdr:col>19</xdr:col>
      <xdr:colOff>177800</xdr:colOff>
      <xdr:row>36</xdr:row>
      <xdr:rowOff>157988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15590"/>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48699</xdr:rowOff>
    </xdr:from>
    <xdr:to>
      <xdr:col>20</xdr:col>
      <xdr:colOff>38100</xdr:colOff>
      <xdr:row>34</xdr:row>
      <xdr:rowOff>150299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166826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5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157988</xdr:rowOff>
    </xdr:from>
    <xdr:to>
      <xdr:col>15</xdr:col>
      <xdr:colOff>50800</xdr:colOff>
      <xdr:row>38</xdr:row>
      <xdr:rowOff>84150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30188"/>
          <a:ext cx="889000" cy="26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142947</xdr:rowOff>
    </xdr:from>
    <xdr:to>
      <xdr:col>15</xdr:col>
      <xdr:colOff>101600</xdr:colOff>
      <xdr:row>35</xdr:row>
      <xdr:rowOff>73097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89624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4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84150</xdr:rowOff>
    </xdr:from>
    <xdr:to>
      <xdr:col>10</xdr:col>
      <xdr:colOff>114300</xdr:colOff>
      <xdr:row>38</xdr:row>
      <xdr:rowOff>109427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99250"/>
          <a:ext cx="889000" cy="2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17936</xdr:rowOff>
    </xdr:from>
    <xdr:to>
      <xdr:col>10</xdr:col>
      <xdr:colOff>165100</xdr:colOff>
      <xdr:row>36</xdr:row>
      <xdr:rowOff>119536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136063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38641</xdr:rowOff>
    </xdr:from>
    <xdr:to>
      <xdr:col>6</xdr:col>
      <xdr:colOff>38100</xdr:colOff>
      <xdr:row>36</xdr:row>
      <xdr:rowOff>140241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156768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68195</xdr:rowOff>
    </xdr:from>
    <xdr:to>
      <xdr:col>24</xdr:col>
      <xdr:colOff>114300</xdr:colOff>
      <xdr:row>36</xdr:row>
      <xdr:rowOff>169795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4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46622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1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92590</xdr:rowOff>
    </xdr:from>
    <xdr:to>
      <xdr:col>20</xdr:col>
      <xdr:colOff>38100</xdr:colOff>
      <xdr:row>37</xdr:row>
      <xdr:rowOff>22740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13867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107188</xdr:rowOff>
    </xdr:from>
    <xdr:to>
      <xdr:col>15</xdr:col>
      <xdr:colOff>101600</xdr:colOff>
      <xdr:row>37</xdr:row>
      <xdr:rowOff>37338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28465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7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33350</xdr:rowOff>
    </xdr:from>
    <xdr:to>
      <xdr:col>10</xdr:col>
      <xdr:colOff>165100</xdr:colOff>
      <xdr:row>38</xdr:row>
      <xdr:rowOff>134950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126077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4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58627</xdr:rowOff>
    </xdr:from>
    <xdr:to>
      <xdr:col>6</xdr:col>
      <xdr:colOff>38100</xdr:colOff>
      <xdr:row>38</xdr:row>
      <xdr:rowOff>160227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7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151354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6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119910</xdr:rowOff>
    </xdr:from>
    <xdr:to>
      <xdr:col>24</xdr:col>
      <xdr:colOff>63500</xdr:colOff>
      <xdr:row>58</xdr:row>
      <xdr:rowOff>75986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21110"/>
          <a:ext cx="838200" cy="29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22689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5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103124</xdr:rowOff>
    </xdr:from>
    <xdr:to>
      <xdr:col>19</xdr:col>
      <xdr:colOff>177800</xdr:colOff>
      <xdr:row>58</xdr:row>
      <xdr:rowOff>75986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75774"/>
          <a:ext cx="889000" cy="14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60299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103124</xdr:rowOff>
    </xdr:from>
    <xdr:to>
      <xdr:col>15</xdr:col>
      <xdr:colOff>50800</xdr:colOff>
      <xdr:row>59</xdr:row>
      <xdr:rowOff>34838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75774"/>
          <a:ext cx="889000" cy="27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94713</xdr:rowOff>
    </xdr:from>
    <xdr:to>
      <xdr:col>15</xdr:col>
      <xdr:colOff>101600</xdr:colOff>
      <xdr:row>58</xdr:row>
      <xdr:rowOff>24863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15990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34838</xdr:rowOff>
    </xdr:from>
    <xdr:to>
      <xdr:col>10</xdr:col>
      <xdr:colOff>114300</xdr:colOff>
      <xdr:row>59</xdr:row>
      <xdr:rowOff>86240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50388"/>
          <a:ext cx="8890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95431</xdr:rowOff>
    </xdr:from>
    <xdr:to>
      <xdr:col>10</xdr:col>
      <xdr:colOff>165100</xdr:colOff>
      <xdr:row>58</xdr:row>
      <xdr:rowOff>25581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42108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138251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69110</xdr:rowOff>
    </xdr:from>
    <xdr:to>
      <xdr:col>24</xdr:col>
      <xdr:colOff>114300</xdr:colOff>
      <xdr:row>56</xdr:row>
      <xdr:rowOff>170710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7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47537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4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25186</xdr:rowOff>
    </xdr:from>
    <xdr:to>
      <xdr:col>20</xdr:col>
      <xdr:colOff>38100</xdr:colOff>
      <xdr:row>58</xdr:row>
      <xdr:rowOff>126786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117913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52324</xdr:rowOff>
    </xdr:from>
    <xdr:to>
      <xdr:col>15</xdr:col>
      <xdr:colOff>101600</xdr:colOff>
      <xdr:row>57</xdr:row>
      <xdr:rowOff>153924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170451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6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155488</xdr:rowOff>
    </xdr:from>
    <xdr:to>
      <xdr:col>10</xdr:col>
      <xdr:colOff>165100</xdr:colOff>
      <xdr:row>59</xdr:row>
      <xdr:rowOff>85638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76765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35440</xdr:rowOff>
    </xdr:from>
    <xdr:to>
      <xdr:col>6</xdr:col>
      <xdr:colOff>38100</xdr:colOff>
      <xdr:row>59</xdr:row>
      <xdr:rowOff>137040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1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128167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2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68835</xdr:rowOff>
    </xdr:from>
    <xdr:to>
      <xdr:col>24</xdr:col>
      <xdr:colOff>63500</xdr:colOff>
      <xdr:row>77</xdr:row>
      <xdr:rowOff>112013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270485"/>
          <a:ext cx="8382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105156</xdr:rowOff>
    </xdr:from>
    <xdr:to>
      <xdr:col>19</xdr:col>
      <xdr:colOff>177800</xdr:colOff>
      <xdr:row>77</xdr:row>
      <xdr:rowOff>112013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0680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34053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7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4572</xdr:rowOff>
    </xdr:from>
    <xdr:to>
      <xdr:col>15</xdr:col>
      <xdr:colOff>50800</xdr:colOff>
      <xdr:row>77</xdr:row>
      <xdr:rowOff>105156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0622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95394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7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4572</xdr:rowOff>
    </xdr:from>
    <xdr:to>
      <xdr:col>10</xdr:col>
      <xdr:colOff>114300</xdr:colOff>
      <xdr:row>77</xdr:row>
      <xdr:rowOff>46989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206222"/>
          <a:ext cx="889000" cy="4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18035</xdr:rowOff>
    </xdr:from>
    <xdr:to>
      <xdr:col>24</xdr:col>
      <xdr:colOff>114300</xdr:colOff>
      <xdr:row>77</xdr:row>
      <xdr:rowOff>119635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167912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9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61213</xdr:rowOff>
    </xdr:from>
    <xdr:to>
      <xdr:col>20</xdr:col>
      <xdr:colOff>38100</xdr:colOff>
      <xdr:row>77</xdr:row>
      <xdr:rowOff>162813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153940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54356</xdr:rowOff>
    </xdr:from>
    <xdr:to>
      <xdr:col>15</xdr:col>
      <xdr:colOff>101600</xdr:colOff>
      <xdr:row>77</xdr:row>
      <xdr:rowOff>155956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147083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34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125222</xdr:rowOff>
    </xdr:from>
    <xdr:to>
      <xdr:col>10</xdr:col>
      <xdr:colOff>165100</xdr:colOff>
      <xdr:row>77</xdr:row>
      <xdr:rowOff>55372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46499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24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167639</xdr:rowOff>
    </xdr:from>
    <xdr:to>
      <xdr:col>6</xdr:col>
      <xdr:colOff>38100</xdr:colOff>
      <xdr:row>77</xdr:row>
      <xdr:rowOff>97789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88916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29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165891</xdr:rowOff>
    </xdr:from>
    <xdr:to>
      <xdr:col>24</xdr:col>
      <xdr:colOff>62865</xdr:colOff>
      <xdr:row>97</xdr:row>
      <xdr:rowOff>25530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24941"/>
          <a:ext cx="1270" cy="123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29357</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66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25530</xdr:rowOff>
    </xdr:from>
    <xdr:to>
      <xdr:col>24</xdr:col>
      <xdr:colOff>152400</xdr:colOff>
      <xdr:row>97</xdr:row>
      <xdr:rowOff>25530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65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112568</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0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165891</xdr:rowOff>
    </xdr:from>
    <xdr:to>
      <xdr:col>24</xdr:col>
      <xdr:colOff>152400</xdr:colOff>
      <xdr:row>89</xdr:row>
      <xdr:rowOff>165891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2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109361</xdr:rowOff>
    </xdr:from>
    <xdr:to>
      <xdr:col>24</xdr:col>
      <xdr:colOff>63500</xdr:colOff>
      <xdr:row>94</xdr:row>
      <xdr:rowOff>111223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5882761"/>
          <a:ext cx="838200" cy="34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106063</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587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83186</xdr:rowOff>
    </xdr:from>
    <xdr:to>
      <xdr:col>24</xdr:col>
      <xdr:colOff>114300</xdr:colOff>
      <xdr:row>94</xdr:row>
      <xdr:rowOff>13336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02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109361</xdr:rowOff>
    </xdr:from>
    <xdr:to>
      <xdr:col>19</xdr:col>
      <xdr:colOff>177800</xdr:colOff>
      <xdr:row>97</xdr:row>
      <xdr:rowOff>24812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882761"/>
          <a:ext cx="889000" cy="77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27961</xdr:rowOff>
    </xdr:from>
    <xdr:to>
      <xdr:col>20</xdr:col>
      <xdr:colOff>38100</xdr:colOff>
      <xdr:row>91</xdr:row>
      <xdr:rowOff>129561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562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146088</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540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24812</xdr:rowOff>
    </xdr:from>
    <xdr:to>
      <xdr:col>15</xdr:col>
      <xdr:colOff>50800</xdr:colOff>
      <xdr:row>97</xdr:row>
      <xdr:rowOff>121445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55462"/>
          <a:ext cx="889000" cy="9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112413</xdr:rowOff>
    </xdr:from>
    <xdr:to>
      <xdr:col>15</xdr:col>
      <xdr:colOff>101600</xdr:colOff>
      <xdr:row>96</xdr:row>
      <xdr:rowOff>42563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4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59090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1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121445</xdr:rowOff>
    </xdr:from>
    <xdr:to>
      <xdr:col>10</xdr:col>
      <xdr:colOff>114300</xdr:colOff>
      <xdr:row>99</xdr:row>
      <xdr:rowOff>54237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52095"/>
          <a:ext cx="889000" cy="2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66139</xdr:rowOff>
    </xdr:from>
    <xdr:to>
      <xdr:col>10</xdr:col>
      <xdr:colOff>165100</xdr:colOff>
      <xdr:row>96</xdr:row>
      <xdr:rowOff>167739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2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0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71493</xdr:rowOff>
    </xdr:from>
    <xdr:to>
      <xdr:col>6</xdr:col>
      <xdr:colOff>38100</xdr:colOff>
      <xdr:row>98</xdr:row>
      <xdr:rowOff>1643</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0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18170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7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60423</xdr:rowOff>
    </xdr:from>
    <xdr:to>
      <xdr:col>24</xdr:col>
      <xdr:colOff>114300</xdr:colOff>
      <xdr:row>94</xdr:row>
      <xdr:rowOff>162023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17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38850</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15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58561</xdr:rowOff>
    </xdr:from>
    <xdr:to>
      <xdr:col>20</xdr:col>
      <xdr:colOff>38100</xdr:colOff>
      <xdr:row>92</xdr:row>
      <xdr:rowOff>160161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83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151288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92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145462</xdr:rowOff>
    </xdr:from>
    <xdr:to>
      <xdr:col>15</xdr:col>
      <xdr:colOff>101600</xdr:colOff>
      <xdr:row>97</xdr:row>
      <xdr:rowOff>75612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66739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69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70645</xdr:rowOff>
    </xdr:from>
    <xdr:to>
      <xdr:col>10</xdr:col>
      <xdr:colOff>165100</xdr:colOff>
      <xdr:row>98</xdr:row>
      <xdr:rowOff>795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163372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3437</xdr:rowOff>
    </xdr:from>
    <xdr:to>
      <xdr:col>6</xdr:col>
      <xdr:colOff>38100</xdr:colOff>
      <xdr:row>99</xdr:row>
      <xdr:rowOff>105037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9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96164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06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25162</xdr:rowOff>
    </xdr:from>
    <xdr:to>
      <xdr:col>55</xdr:col>
      <xdr:colOff>0</xdr:colOff>
      <xdr:row>38</xdr:row>
      <xdr:rowOff>40739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540262"/>
          <a:ext cx="8382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104738</xdr:rowOff>
    </xdr:from>
    <xdr:to>
      <xdr:col>50</xdr:col>
      <xdr:colOff>114300</xdr:colOff>
      <xdr:row>38</xdr:row>
      <xdr:rowOff>40739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105488"/>
          <a:ext cx="889000" cy="45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104738</xdr:rowOff>
    </xdr:from>
    <xdr:to>
      <xdr:col>45</xdr:col>
      <xdr:colOff>177800</xdr:colOff>
      <xdr:row>38</xdr:row>
      <xdr:rowOff>83533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105488"/>
          <a:ext cx="889000" cy="49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32980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83533</xdr:rowOff>
    </xdr:from>
    <xdr:to>
      <xdr:col>41</xdr:col>
      <xdr:colOff>50800</xdr:colOff>
      <xdr:row>38</xdr:row>
      <xdr:rowOff>87461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98633"/>
          <a:ext cx="889000" cy="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21404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145812</xdr:rowOff>
    </xdr:from>
    <xdr:to>
      <xdr:col>55</xdr:col>
      <xdr:colOff>50800</xdr:colOff>
      <xdr:row>38</xdr:row>
      <xdr:rowOff>75963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894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60739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161389</xdr:rowOff>
    </xdr:from>
    <xdr:to>
      <xdr:col>50</xdr:col>
      <xdr:colOff>165100</xdr:colOff>
      <xdr:row>38</xdr:row>
      <xdr:rowOff>91539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0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82666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9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53938</xdr:rowOff>
    </xdr:from>
    <xdr:to>
      <xdr:col>46</xdr:col>
      <xdr:colOff>38100</xdr:colOff>
      <xdr:row>35</xdr:row>
      <xdr:rowOff>155538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5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146665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14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32733</xdr:rowOff>
    </xdr:from>
    <xdr:to>
      <xdr:col>41</xdr:col>
      <xdr:colOff>101600</xdr:colOff>
      <xdr:row>38</xdr:row>
      <xdr:rowOff>134333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4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125460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36661</xdr:rowOff>
    </xdr:from>
    <xdr:to>
      <xdr:col>36</xdr:col>
      <xdr:colOff>165100</xdr:colOff>
      <xdr:row>38</xdr:row>
      <xdr:rowOff>138261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5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129388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37878</xdr:rowOff>
    </xdr:from>
    <xdr:to>
      <xdr:col>55</xdr:col>
      <xdr:colOff>0</xdr:colOff>
      <xdr:row>56</xdr:row>
      <xdr:rowOff>43574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124728"/>
          <a:ext cx="838200" cy="52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145857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0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37878</xdr:rowOff>
    </xdr:from>
    <xdr:to>
      <xdr:col>50</xdr:col>
      <xdr:colOff>114300</xdr:colOff>
      <xdr:row>54</xdr:row>
      <xdr:rowOff>155987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124728"/>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44143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6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155987</xdr:rowOff>
    </xdr:from>
    <xdr:to>
      <xdr:col>45</xdr:col>
      <xdr:colOff>177800</xdr:colOff>
      <xdr:row>55</xdr:row>
      <xdr:rowOff>55042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414287"/>
          <a:ext cx="889000" cy="7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78452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55042</xdr:rowOff>
    </xdr:from>
    <xdr:to>
      <xdr:col>41</xdr:col>
      <xdr:colOff>50800</xdr:colOff>
      <xdr:row>57</xdr:row>
      <xdr:rowOff>56394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484792"/>
          <a:ext cx="889000" cy="34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123169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164224</xdr:rowOff>
    </xdr:from>
    <xdr:to>
      <xdr:col>55</xdr:col>
      <xdr:colOff>50800</xdr:colOff>
      <xdr:row>56</xdr:row>
      <xdr:rowOff>94374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142651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5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158528</xdr:rowOff>
    </xdr:from>
    <xdr:to>
      <xdr:col>50</xdr:col>
      <xdr:colOff>165100</xdr:colOff>
      <xdr:row>53</xdr:row>
      <xdr:rowOff>88678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0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105205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88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105187</xdr:rowOff>
    </xdr:from>
    <xdr:to>
      <xdr:col>46</xdr:col>
      <xdr:colOff>38100</xdr:colOff>
      <xdr:row>55</xdr:row>
      <xdr:rowOff>35337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36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51864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1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4242</xdr:rowOff>
    </xdr:from>
    <xdr:to>
      <xdr:col>41</xdr:col>
      <xdr:colOff>101600</xdr:colOff>
      <xdr:row>55</xdr:row>
      <xdr:rowOff>105842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4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96969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52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5594</xdr:rowOff>
    </xdr:from>
    <xdr:to>
      <xdr:col>36</xdr:col>
      <xdr:colOff>165100</xdr:colOff>
      <xdr:row>57</xdr:row>
      <xdr:rowOff>107194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98321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147205</xdr:rowOff>
    </xdr:from>
    <xdr:to>
      <xdr:col>55</xdr:col>
      <xdr:colOff>0</xdr:colOff>
      <xdr:row>78</xdr:row>
      <xdr:rowOff>170180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20305"/>
          <a:ext cx="8382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162983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9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156445</xdr:rowOff>
    </xdr:from>
    <xdr:to>
      <xdr:col>50</xdr:col>
      <xdr:colOff>114300</xdr:colOff>
      <xdr:row>78</xdr:row>
      <xdr:rowOff>170180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29545"/>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60419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156445</xdr:rowOff>
    </xdr:from>
    <xdr:to>
      <xdr:col>45</xdr:col>
      <xdr:colOff>177800</xdr:colOff>
      <xdr:row>79</xdr:row>
      <xdr:rowOff>18084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529545"/>
          <a:ext cx="889000" cy="3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154201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160255</xdr:rowOff>
    </xdr:from>
    <xdr:to>
      <xdr:col>41</xdr:col>
      <xdr:colOff>50800</xdr:colOff>
      <xdr:row>79</xdr:row>
      <xdr:rowOff>18084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33355"/>
          <a:ext cx="889000" cy="2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164451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39197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96405</xdr:rowOff>
    </xdr:from>
    <xdr:to>
      <xdr:col>55</xdr:col>
      <xdr:colOff>50800</xdr:colOff>
      <xdr:row>79</xdr:row>
      <xdr:rowOff>26555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11332</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8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119380</xdr:rowOff>
    </xdr:from>
    <xdr:to>
      <xdr:col>50</xdr:col>
      <xdr:colOff>165100</xdr:colOff>
      <xdr:row>79</xdr:row>
      <xdr:rowOff>49530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40657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8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105645</xdr:rowOff>
    </xdr:from>
    <xdr:to>
      <xdr:col>46</xdr:col>
      <xdr:colOff>38100</xdr:colOff>
      <xdr:row>79</xdr:row>
      <xdr:rowOff>35795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26922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138734</xdr:rowOff>
    </xdr:from>
    <xdr:to>
      <xdr:col>41</xdr:col>
      <xdr:colOff>101600</xdr:colOff>
      <xdr:row>79</xdr:row>
      <xdr:rowOff>68884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60011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60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109455</xdr:rowOff>
    </xdr:from>
    <xdr:to>
      <xdr:col>36</xdr:col>
      <xdr:colOff>165100</xdr:colOff>
      <xdr:row>79</xdr:row>
      <xdr:rowOff>39605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30732</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7322</xdr:rowOff>
    </xdr:from>
    <xdr:to>
      <xdr:col>55</xdr:col>
      <xdr:colOff>0</xdr:colOff>
      <xdr:row>95</xdr:row>
      <xdr:rowOff>83255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5780722"/>
          <a:ext cx="838200" cy="59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92491</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8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7322</xdr:rowOff>
    </xdr:from>
    <xdr:to>
      <xdr:col>50</xdr:col>
      <xdr:colOff>114300</xdr:colOff>
      <xdr:row>93</xdr:row>
      <xdr:rowOff>55290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5780722"/>
          <a:ext cx="889000" cy="21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90225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5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55290</xdr:rowOff>
    </xdr:from>
    <xdr:to>
      <xdr:col>45</xdr:col>
      <xdr:colOff>177800</xdr:colOff>
      <xdr:row>94</xdr:row>
      <xdr:rowOff>22485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000140"/>
          <a:ext cx="889000" cy="1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170178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22485</xdr:rowOff>
    </xdr:from>
    <xdr:to>
      <xdr:col>41</xdr:col>
      <xdr:colOff>50800</xdr:colOff>
      <xdr:row>96</xdr:row>
      <xdr:rowOff>2826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138785"/>
          <a:ext cx="889000" cy="3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78128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5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168806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32455</xdr:rowOff>
    </xdr:from>
    <xdr:to>
      <xdr:col>55</xdr:col>
      <xdr:colOff>50800</xdr:colOff>
      <xdr:row>95</xdr:row>
      <xdr:rowOff>134055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3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55332</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1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127972</xdr:rowOff>
    </xdr:from>
    <xdr:to>
      <xdr:col>50</xdr:col>
      <xdr:colOff>165100</xdr:colOff>
      <xdr:row>92</xdr:row>
      <xdr:rowOff>58122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572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74649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5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4490</xdr:rowOff>
    </xdr:from>
    <xdr:to>
      <xdr:col>46</xdr:col>
      <xdr:colOff>38100</xdr:colOff>
      <xdr:row>93</xdr:row>
      <xdr:rowOff>106090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59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122617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72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143135</xdr:rowOff>
    </xdr:from>
    <xdr:to>
      <xdr:col>41</xdr:col>
      <xdr:colOff>101600</xdr:colOff>
      <xdr:row>94</xdr:row>
      <xdr:rowOff>73285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89812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58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123476</xdr:rowOff>
    </xdr:from>
    <xdr:to>
      <xdr:col>36</xdr:col>
      <xdr:colOff>165100</xdr:colOff>
      <xdr:row>96</xdr:row>
      <xdr:rowOff>53626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41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70153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18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3549</xdr:rowOff>
    </xdr:from>
    <xdr:to>
      <xdr:col>85</xdr:col>
      <xdr:colOff>127000</xdr:colOff>
      <xdr:row>75</xdr:row>
      <xdr:rowOff>22923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862299"/>
          <a:ext cx="8382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135399</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126879</xdr:rowOff>
    </xdr:from>
    <xdr:to>
      <xdr:col>81</xdr:col>
      <xdr:colOff>50800</xdr:colOff>
      <xdr:row>75</xdr:row>
      <xdr:rowOff>3549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2814179"/>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60132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5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126879</xdr:rowOff>
    </xdr:from>
    <xdr:to>
      <xdr:col>76</xdr:col>
      <xdr:colOff>114300</xdr:colOff>
      <xdr:row>76</xdr:row>
      <xdr:rowOff>14466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814179"/>
          <a:ext cx="889000" cy="23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78605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11664</xdr:rowOff>
    </xdr:from>
    <xdr:to>
      <xdr:col>71</xdr:col>
      <xdr:colOff>177800</xdr:colOff>
      <xdr:row>76</xdr:row>
      <xdr:rowOff>14466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041864"/>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115187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135170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143573</xdr:rowOff>
    </xdr:from>
    <xdr:to>
      <xdr:col>85</xdr:col>
      <xdr:colOff>177800</xdr:colOff>
      <xdr:row>75</xdr:row>
      <xdr:rowOff>73723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122000</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124199</xdr:rowOff>
    </xdr:from>
    <xdr:to>
      <xdr:col>81</xdr:col>
      <xdr:colOff>101600</xdr:colOff>
      <xdr:row>75</xdr:row>
      <xdr:rowOff>54349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8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45476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9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76079</xdr:rowOff>
    </xdr:from>
    <xdr:to>
      <xdr:col>76</xdr:col>
      <xdr:colOff>165100</xdr:colOff>
      <xdr:row>75</xdr:row>
      <xdr:rowOff>6229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7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22756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5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135115</xdr:rowOff>
    </xdr:from>
    <xdr:to>
      <xdr:col>72</xdr:col>
      <xdr:colOff>38100</xdr:colOff>
      <xdr:row>76</xdr:row>
      <xdr:rowOff>65264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938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56393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08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132315</xdr:rowOff>
    </xdr:from>
    <xdr:to>
      <xdr:col>67</xdr:col>
      <xdr:colOff>101600</xdr:colOff>
      <xdr:row>76</xdr:row>
      <xdr:rowOff>62464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9910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53591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08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107410</xdr:rowOff>
    </xdr:from>
    <xdr:to>
      <xdr:col>85</xdr:col>
      <xdr:colOff>127000</xdr:colOff>
      <xdr:row>96</xdr:row>
      <xdr:rowOff>75101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395160"/>
          <a:ext cx="838200" cy="1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57878</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17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103487</xdr:rowOff>
    </xdr:from>
    <xdr:to>
      <xdr:col>81</xdr:col>
      <xdr:colOff>50800</xdr:colOff>
      <xdr:row>95</xdr:row>
      <xdr:rowOff>107410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391237"/>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156272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103487</xdr:rowOff>
    </xdr:from>
    <xdr:to>
      <xdr:col>76</xdr:col>
      <xdr:colOff>114300</xdr:colOff>
      <xdr:row>96</xdr:row>
      <xdr:rowOff>16942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391237"/>
          <a:ext cx="889000" cy="8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9625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16942</xdr:rowOff>
    </xdr:from>
    <xdr:to>
      <xdr:col>71</xdr:col>
      <xdr:colOff>177800</xdr:colOff>
      <xdr:row>97</xdr:row>
      <xdr:rowOff>59232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476142"/>
          <a:ext cx="889000" cy="21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165416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57250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24301</xdr:rowOff>
    </xdr:from>
    <xdr:to>
      <xdr:col>85</xdr:col>
      <xdr:colOff>177800</xdr:colOff>
      <xdr:row>96</xdr:row>
      <xdr:rowOff>125901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4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47178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3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56610</xdr:rowOff>
    </xdr:from>
    <xdr:to>
      <xdr:col>81</xdr:col>
      <xdr:colOff>101600</xdr:colOff>
      <xdr:row>95</xdr:row>
      <xdr:rowOff>158210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3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3287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11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52687</xdr:rowOff>
    </xdr:from>
    <xdr:to>
      <xdr:col>76</xdr:col>
      <xdr:colOff>165100</xdr:colOff>
      <xdr:row>95</xdr:row>
      <xdr:rowOff>154287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3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170814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11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137592</xdr:rowOff>
    </xdr:from>
    <xdr:to>
      <xdr:col>72</xdr:col>
      <xdr:colOff>38100</xdr:colOff>
      <xdr:row>96</xdr:row>
      <xdr:rowOff>67742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4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84269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2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8432</xdr:rowOff>
    </xdr:from>
    <xdr:to>
      <xdr:col>67</xdr:col>
      <xdr:colOff>101600</xdr:colOff>
      <xdr:row>97</xdr:row>
      <xdr:rowOff>110032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6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126559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4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111379</xdr:rowOff>
    </xdr:from>
    <xdr:to>
      <xdr:col>116</xdr:col>
      <xdr:colOff>63500</xdr:colOff>
      <xdr:row>38</xdr:row>
      <xdr:rowOff>141097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26479"/>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138320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13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141097</xdr:rowOff>
    </xdr:from>
    <xdr:to>
      <xdr:col>111</xdr:col>
      <xdr:colOff>177800</xdr:colOff>
      <xdr:row>39</xdr:row>
      <xdr:rowOff>13208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56197"/>
          <a:ext cx="8890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106951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13208</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9975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123969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154068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16654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60579</xdr:rowOff>
    </xdr:from>
    <xdr:to>
      <xdr:col>116</xdr:col>
      <xdr:colOff>114300</xdr:colOff>
      <xdr:row>38</xdr:row>
      <xdr:rowOff>162179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7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146956</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9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90297</xdr:rowOff>
    </xdr:from>
    <xdr:to>
      <xdr:col>112</xdr:col>
      <xdr:colOff>38100</xdr:colOff>
      <xdr:row>39</xdr:row>
      <xdr:rowOff>20447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11574</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698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133858</xdr:rowOff>
    </xdr:from>
    <xdr:to>
      <xdr:col>107</xdr:col>
      <xdr:colOff>101600</xdr:colOff>
      <xdr:row>39</xdr:row>
      <xdr:rowOff>64008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55135</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4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68834</xdr:rowOff>
    </xdr:from>
    <xdr:to>
      <xdr:col>116</xdr:col>
      <xdr:colOff>63500</xdr:colOff>
      <xdr:row>57</xdr:row>
      <xdr:rowOff>76264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841484"/>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53598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483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64605</xdr:rowOff>
    </xdr:from>
    <xdr:to>
      <xdr:col>111</xdr:col>
      <xdr:colOff>177800</xdr:colOff>
      <xdr:row>57</xdr:row>
      <xdr:rowOff>68834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837255"/>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147191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64605</xdr:rowOff>
    </xdr:from>
    <xdr:to>
      <xdr:col>107</xdr:col>
      <xdr:colOff>50800</xdr:colOff>
      <xdr:row>57</xdr:row>
      <xdr:rowOff>65233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837255"/>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149648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65233</xdr:rowOff>
    </xdr:from>
    <xdr:to>
      <xdr:col>102</xdr:col>
      <xdr:colOff>114300</xdr:colOff>
      <xdr:row>57</xdr:row>
      <xdr:rowOff>73463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83788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165879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118216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25464</xdr:rowOff>
    </xdr:from>
    <xdr:to>
      <xdr:col>116</xdr:col>
      <xdr:colOff>114300</xdr:colOff>
      <xdr:row>57</xdr:row>
      <xdr:rowOff>127064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7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111841</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7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18034</xdr:rowOff>
    </xdr:from>
    <xdr:to>
      <xdr:col>112</xdr:col>
      <xdr:colOff>38100</xdr:colOff>
      <xdr:row>57</xdr:row>
      <xdr:rowOff>119634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7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110761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13805</xdr:rowOff>
    </xdr:from>
    <xdr:to>
      <xdr:col>107</xdr:col>
      <xdr:colOff>101600</xdr:colOff>
      <xdr:row>57</xdr:row>
      <xdr:rowOff>115405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7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106532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87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14433</xdr:rowOff>
    </xdr:from>
    <xdr:to>
      <xdr:col>102</xdr:col>
      <xdr:colOff>165100</xdr:colOff>
      <xdr:row>57</xdr:row>
      <xdr:rowOff>116033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7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107160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87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22663</xdr:rowOff>
    </xdr:from>
    <xdr:to>
      <xdr:col>98</xdr:col>
      <xdr:colOff>38100</xdr:colOff>
      <xdr:row>57</xdr:row>
      <xdr:rowOff>124263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7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115390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88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85248</xdr:rowOff>
    </xdr:from>
    <xdr:to>
      <xdr:col>116</xdr:col>
      <xdr:colOff>63500</xdr:colOff>
      <xdr:row>75</xdr:row>
      <xdr:rowOff>128407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943998"/>
          <a:ext cx="838200" cy="4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55176</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57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128407</xdr:rowOff>
    </xdr:from>
    <xdr:to>
      <xdr:col>111</xdr:col>
      <xdr:colOff>177800</xdr:colOff>
      <xdr:row>76</xdr:row>
      <xdr:rowOff>5009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987157"/>
          <a:ext cx="889000" cy="4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10065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52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120132</xdr:rowOff>
    </xdr:from>
    <xdr:to>
      <xdr:col>107</xdr:col>
      <xdr:colOff>50800</xdr:colOff>
      <xdr:row>76</xdr:row>
      <xdr:rowOff>5009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807432"/>
          <a:ext cx="889000" cy="22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69318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104039</xdr:rowOff>
    </xdr:from>
    <xdr:to>
      <xdr:col>102</xdr:col>
      <xdr:colOff>114300</xdr:colOff>
      <xdr:row>74</xdr:row>
      <xdr:rowOff>120132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791339"/>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47510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34448</xdr:rowOff>
    </xdr:from>
    <xdr:to>
      <xdr:col>116</xdr:col>
      <xdr:colOff>114300</xdr:colOff>
      <xdr:row>75</xdr:row>
      <xdr:rowOff>136048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8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12875</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87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77607</xdr:rowOff>
    </xdr:from>
    <xdr:to>
      <xdr:col>112</xdr:col>
      <xdr:colOff>38100</xdr:colOff>
      <xdr:row>76</xdr:row>
      <xdr:rowOff>7758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363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170335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02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125659</xdr:rowOff>
    </xdr:from>
    <xdr:to>
      <xdr:col>107</xdr:col>
      <xdr:colOff>101600</xdr:colOff>
      <xdr:row>76</xdr:row>
      <xdr:rowOff>55809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9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46936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07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69332</xdr:rowOff>
    </xdr:from>
    <xdr:to>
      <xdr:col>102</xdr:col>
      <xdr:colOff>165100</xdr:colOff>
      <xdr:row>74</xdr:row>
      <xdr:rowOff>170932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7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162059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8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53239</xdr:rowOff>
    </xdr:from>
    <xdr:to>
      <xdr:col>98</xdr:col>
      <xdr:colOff>38100</xdr:colOff>
      <xdr:row>74</xdr:row>
      <xdr:rowOff>154839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7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145966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83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388,612</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31,479</a:t>
          </a:r>
          <a:r>
            <a:rPr kumimoji="1" lang="ja-JP" altLang="en-US" sz="1300">
              <a:latin typeface="ＭＳ Ｐゴシック" panose="020B0600070205080204" pitchFamily="50" charset="-128"/>
              <a:ea typeface="ＭＳ Ｐゴシック" panose="020B0600070205080204" pitchFamily="50" charset="-128"/>
            </a:rPr>
            <a:t>円減少している。本庁舎建設事業に伴う普通建設事業費及び子育て世帯への臨時特別給付金給付事業に伴う扶助費等の減少によるものである。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95,872</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円となっており、類似団体平均と比較して低い水準にある。子育て世帯への臨時特別給付金給付事業の影響により前年度から大幅に減少している。　</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55,134</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円となっており、類似団体平均と比較して低い水準にある。定員適正化計画に基づき、事務事業の再編・整理、組織機構の弾力化等により、計画的に職員数の削減を行ってきたためである。</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33,963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円となっており、類似団体平均と比較して高い水準にあるものの、本庁舎建設事業の影響により前年度から大幅に減少している。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37,130</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円となっており、類似団体平均と比較して低い水準にある。テールヘビー償還によるものである。</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25,391</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円となっており、類似団体平均と比較して高い水準にある。学校建て替え等に備え、学校施設整備基金等へ積立を行ったためである。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145,570
141,983
87.81
60,091,624
56,570,232
3,120,475
29,291,239
21,841,125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135346</xdr:rowOff>
    </xdr:from>
    <xdr:to>
      <xdr:col>24</xdr:col>
      <xdr:colOff>63500</xdr:colOff>
      <xdr:row>36</xdr:row>
      <xdr:rowOff>142966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0754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9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142966</xdr:rowOff>
    </xdr:from>
    <xdr:to>
      <xdr:col>19</xdr:col>
      <xdr:colOff>177800</xdr:colOff>
      <xdr:row>36</xdr:row>
      <xdr:rowOff>144054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1516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147700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67854</xdr:rowOff>
    </xdr:from>
    <xdr:to>
      <xdr:col>15</xdr:col>
      <xdr:colOff>50800</xdr:colOff>
      <xdr:row>36</xdr:row>
      <xdr:rowOff>144054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4005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28501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65677</xdr:rowOff>
    </xdr:from>
    <xdr:to>
      <xdr:col>10</xdr:col>
      <xdr:colOff>114300</xdr:colOff>
      <xdr:row>36</xdr:row>
      <xdr:rowOff>67854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3787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155320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84546</xdr:rowOff>
    </xdr:from>
    <xdr:to>
      <xdr:col>24</xdr:col>
      <xdr:colOff>114300</xdr:colOff>
      <xdr:row>37</xdr:row>
      <xdr:rowOff>14696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62973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3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92166</xdr:rowOff>
    </xdr:from>
    <xdr:to>
      <xdr:col>20</xdr:col>
      <xdr:colOff>38100</xdr:colOff>
      <xdr:row>37</xdr:row>
      <xdr:rowOff>22316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13443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5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93254</xdr:rowOff>
    </xdr:from>
    <xdr:to>
      <xdr:col>15</xdr:col>
      <xdr:colOff>101600</xdr:colOff>
      <xdr:row>37</xdr:row>
      <xdr:rowOff>23404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17054</xdr:rowOff>
    </xdr:from>
    <xdr:to>
      <xdr:col>10</xdr:col>
      <xdr:colOff>165100</xdr:colOff>
      <xdr:row>36</xdr:row>
      <xdr:rowOff>118654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109781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14877</xdr:rowOff>
    </xdr:from>
    <xdr:to>
      <xdr:col>6</xdr:col>
      <xdr:colOff>38100</xdr:colOff>
      <xdr:row>36</xdr:row>
      <xdr:rowOff>116477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107604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169320</xdr:rowOff>
    </xdr:from>
    <xdr:to>
      <xdr:col>24</xdr:col>
      <xdr:colOff>62865</xdr:colOff>
      <xdr:row>59</xdr:row>
      <xdr:rowOff>117754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427620"/>
          <a:ext cx="1270" cy="805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121581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117754</xdr:rowOff>
    </xdr:from>
    <xdr:to>
      <xdr:col>24</xdr:col>
      <xdr:colOff>152400</xdr:colOff>
      <xdr:row>59</xdr:row>
      <xdr:rowOff>117754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3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115997</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20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169320</xdr:rowOff>
    </xdr:from>
    <xdr:to>
      <xdr:col>24</xdr:col>
      <xdr:colOff>152400</xdr:colOff>
      <xdr:row>54</xdr:row>
      <xdr:rowOff>169320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42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54573</xdr:rowOff>
    </xdr:from>
    <xdr:to>
      <xdr:col>24</xdr:col>
      <xdr:colOff>63500</xdr:colOff>
      <xdr:row>58</xdr:row>
      <xdr:rowOff>111234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655773"/>
          <a:ext cx="838200" cy="39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82604</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68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59727</xdr:rowOff>
    </xdr:from>
    <xdr:to>
      <xdr:col>24</xdr:col>
      <xdr:colOff>114300</xdr:colOff>
      <xdr:row>57</xdr:row>
      <xdr:rowOff>161327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83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30200</xdr:rowOff>
    </xdr:from>
    <xdr:to>
      <xdr:col>19</xdr:col>
      <xdr:colOff>177800</xdr:colOff>
      <xdr:row>56</xdr:row>
      <xdr:rowOff>54573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8774150"/>
          <a:ext cx="889000" cy="8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40796</xdr:rowOff>
    </xdr:from>
    <xdr:to>
      <xdr:col>20</xdr:col>
      <xdr:colOff>38100</xdr:colOff>
      <xdr:row>57</xdr:row>
      <xdr:rowOff>142396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133523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9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30200</xdr:rowOff>
    </xdr:from>
    <xdr:to>
      <xdr:col>15</xdr:col>
      <xdr:colOff>50800</xdr:colOff>
      <xdr:row>58</xdr:row>
      <xdr:rowOff>2018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8774150"/>
          <a:ext cx="889000" cy="117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74737</xdr:rowOff>
    </xdr:from>
    <xdr:to>
      <xdr:col>15</xdr:col>
      <xdr:colOff>101600</xdr:colOff>
      <xdr:row>52</xdr:row>
      <xdr:rowOff>4887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881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167464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891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2018</xdr:rowOff>
    </xdr:from>
    <xdr:to>
      <xdr:col>10</xdr:col>
      <xdr:colOff>114300</xdr:colOff>
      <xdr:row>59</xdr:row>
      <xdr:rowOff>8472</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946118"/>
          <a:ext cx="889000" cy="17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73540</xdr:rowOff>
    </xdr:from>
    <xdr:to>
      <xdr:col>10</xdr:col>
      <xdr:colOff>165100</xdr:colOff>
      <xdr:row>58</xdr:row>
      <xdr:rowOff>3690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20217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76457</xdr:rowOff>
    </xdr:from>
    <xdr:to>
      <xdr:col>6</xdr:col>
      <xdr:colOff>38100</xdr:colOff>
      <xdr:row>59</xdr:row>
      <xdr:rowOff>6607</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100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23134</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79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60434</xdr:rowOff>
    </xdr:from>
    <xdr:to>
      <xdr:col>24</xdr:col>
      <xdr:colOff>114300</xdr:colOff>
      <xdr:row>58</xdr:row>
      <xdr:rowOff>162034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38861</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8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3773</xdr:rowOff>
    </xdr:from>
    <xdr:to>
      <xdr:col>20</xdr:col>
      <xdr:colOff>38100</xdr:colOff>
      <xdr:row>56</xdr:row>
      <xdr:rowOff>105373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6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121900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38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150850</xdr:rowOff>
    </xdr:from>
    <xdr:to>
      <xdr:col>15</xdr:col>
      <xdr:colOff>101600</xdr:colOff>
      <xdr:row>51</xdr:row>
      <xdr:rowOff>81000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87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97527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849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122668</xdr:rowOff>
    </xdr:from>
    <xdr:to>
      <xdr:col>10</xdr:col>
      <xdr:colOff>165100</xdr:colOff>
      <xdr:row>58</xdr:row>
      <xdr:rowOff>52818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9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43945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98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129122</xdr:rowOff>
    </xdr:from>
    <xdr:to>
      <xdr:col>6</xdr:col>
      <xdr:colOff>38100</xdr:colOff>
      <xdr:row>59</xdr:row>
      <xdr:rowOff>59272</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50399</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1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127862</xdr:rowOff>
    </xdr:from>
    <xdr:to>
      <xdr:col>24</xdr:col>
      <xdr:colOff>62865</xdr:colOff>
      <xdr:row>76</xdr:row>
      <xdr:rowOff>110210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29362"/>
          <a:ext cx="1270" cy="10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114037</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14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110210</xdr:rowOff>
    </xdr:from>
    <xdr:to>
      <xdr:col>24</xdr:col>
      <xdr:colOff>152400</xdr:colOff>
      <xdr:row>76</xdr:row>
      <xdr:rowOff>110210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14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74539</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127862</xdr:rowOff>
    </xdr:from>
    <xdr:to>
      <xdr:col>24</xdr:col>
      <xdr:colOff>152400</xdr:colOff>
      <xdr:row>70</xdr:row>
      <xdr:rowOff>127862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2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60849</xdr:rowOff>
    </xdr:from>
    <xdr:to>
      <xdr:col>24</xdr:col>
      <xdr:colOff>63500</xdr:colOff>
      <xdr:row>75</xdr:row>
      <xdr:rowOff>108610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3797300" y="12748149"/>
          <a:ext cx="838200" cy="21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102812</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447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79935</xdr:rowOff>
    </xdr:from>
    <xdr:to>
      <xdr:col>24</xdr:col>
      <xdr:colOff>114300</xdr:colOff>
      <xdr:row>74</xdr:row>
      <xdr:rowOff>10085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59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60849</xdr:rowOff>
    </xdr:from>
    <xdr:to>
      <xdr:col>19</xdr:col>
      <xdr:colOff>177800</xdr:colOff>
      <xdr:row>77</xdr:row>
      <xdr:rowOff>28862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2748149"/>
          <a:ext cx="889000" cy="48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107221</xdr:rowOff>
    </xdr:from>
    <xdr:to>
      <xdr:col>20</xdr:col>
      <xdr:colOff>38100</xdr:colOff>
      <xdr:row>73</xdr:row>
      <xdr:rowOff>37371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45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53898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22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28862</xdr:rowOff>
    </xdr:from>
    <xdr:to>
      <xdr:col>15</xdr:col>
      <xdr:colOff>50800</xdr:colOff>
      <xdr:row>77</xdr:row>
      <xdr:rowOff>62841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230512"/>
          <a:ext cx="889000" cy="3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160321</xdr:rowOff>
    </xdr:from>
    <xdr:to>
      <xdr:col>15</xdr:col>
      <xdr:colOff>101600</xdr:colOff>
      <xdr:row>75</xdr:row>
      <xdr:rowOff>90471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84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106998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262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62841</xdr:rowOff>
    </xdr:from>
    <xdr:to>
      <xdr:col>10</xdr:col>
      <xdr:colOff>114300</xdr:colOff>
      <xdr:row>78</xdr:row>
      <xdr:rowOff>26625</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264491"/>
          <a:ext cx="889000" cy="13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71102</xdr:rowOff>
    </xdr:from>
    <xdr:to>
      <xdr:col>10</xdr:col>
      <xdr:colOff>165100</xdr:colOff>
      <xdr:row>76</xdr:row>
      <xdr:rowOff>1253</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29298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17779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270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31080</xdr:rowOff>
    </xdr:from>
    <xdr:to>
      <xdr:col>6</xdr:col>
      <xdr:colOff>38100</xdr:colOff>
      <xdr:row>76</xdr:row>
      <xdr:rowOff>132680</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0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149207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283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57810</xdr:rowOff>
    </xdr:from>
    <xdr:to>
      <xdr:col>24</xdr:col>
      <xdr:colOff>114300</xdr:colOff>
      <xdr:row>75</xdr:row>
      <xdr:rowOff>159410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9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36237</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89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10049</xdr:rowOff>
    </xdr:from>
    <xdr:to>
      <xdr:col>20</xdr:col>
      <xdr:colOff>38100</xdr:colOff>
      <xdr:row>74</xdr:row>
      <xdr:rowOff>111649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69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102776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79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149512</xdr:rowOff>
    </xdr:from>
    <xdr:to>
      <xdr:col>15</xdr:col>
      <xdr:colOff>101600</xdr:colOff>
      <xdr:row>77</xdr:row>
      <xdr:rowOff>79662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1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70789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27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12041</xdr:rowOff>
    </xdr:from>
    <xdr:to>
      <xdr:col>10</xdr:col>
      <xdr:colOff>165100</xdr:colOff>
      <xdr:row>77</xdr:row>
      <xdr:rowOff>113641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2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104768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30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147275</xdr:rowOff>
    </xdr:from>
    <xdr:to>
      <xdr:col>6</xdr:col>
      <xdr:colOff>38100</xdr:colOff>
      <xdr:row>78</xdr:row>
      <xdr:rowOff>77425</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3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68552</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44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149186</xdr:rowOff>
    </xdr:from>
    <xdr:to>
      <xdr:col>24</xdr:col>
      <xdr:colOff>63500</xdr:colOff>
      <xdr:row>97</xdr:row>
      <xdr:rowOff>3431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608386"/>
          <a:ext cx="8382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61028</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177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3431</xdr:rowOff>
    </xdr:from>
    <xdr:to>
      <xdr:col>19</xdr:col>
      <xdr:colOff>177800</xdr:colOff>
      <xdr:row>98</xdr:row>
      <xdr:rowOff>43666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34081"/>
          <a:ext cx="889000" cy="2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11340</xdr:rowOff>
    </xdr:from>
    <xdr:to>
      <xdr:col>15</xdr:col>
      <xdr:colOff>50800</xdr:colOff>
      <xdr:row>98</xdr:row>
      <xdr:rowOff>43666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641990"/>
          <a:ext cx="889000" cy="20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11340</xdr:rowOff>
    </xdr:from>
    <xdr:to>
      <xdr:col>10</xdr:col>
      <xdr:colOff>114300</xdr:colOff>
      <xdr:row>98</xdr:row>
      <xdr:rowOff>55713</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641990"/>
          <a:ext cx="889000" cy="2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34183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24285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98386</xdr:rowOff>
    </xdr:from>
    <xdr:to>
      <xdr:col>24</xdr:col>
      <xdr:colOff>114300</xdr:colOff>
      <xdr:row>97</xdr:row>
      <xdr:rowOff>28536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5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13313</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4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124081</xdr:rowOff>
    </xdr:from>
    <xdr:to>
      <xdr:col>20</xdr:col>
      <xdr:colOff>38100</xdr:colOff>
      <xdr:row>97</xdr:row>
      <xdr:rowOff>54231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45358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67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164316</xdr:rowOff>
    </xdr:from>
    <xdr:to>
      <xdr:col>15</xdr:col>
      <xdr:colOff>101600</xdr:colOff>
      <xdr:row>98</xdr:row>
      <xdr:rowOff>94466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9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85593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8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131990</xdr:rowOff>
    </xdr:from>
    <xdr:to>
      <xdr:col>10</xdr:col>
      <xdr:colOff>165100</xdr:colOff>
      <xdr:row>97</xdr:row>
      <xdr:rowOff>62140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53267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6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4913</xdr:rowOff>
    </xdr:from>
    <xdr:to>
      <xdr:col>6</xdr:col>
      <xdr:colOff>38100</xdr:colOff>
      <xdr:row>98</xdr:row>
      <xdr:rowOff>106513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0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97640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9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93797</xdr:rowOff>
    </xdr:from>
    <xdr:to>
      <xdr:col>55</xdr:col>
      <xdr:colOff>0</xdr:colOff>
      <xdr:row>38</xdr:row>
      <xdr:rowOff>108153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08897"/>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76149</xdr:rowOff>
    </xdr:from>
    <xdr:to>
      <xdr:col>50</xdr:col>
      <xdr:colOff>114300</xdr:colOff>
      <xdr:row>38</xdr:row>
      <xdr:rowOff>93797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91249"/>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119492</xdr:rowOff>
    </xdr:from>
    <xdr:to>
      <xdr:col>45</xdr:col>
      <xdr:colOff>177800</xdr:colOff>
      <xdr:row>38</xdr:row>
      <xdr:rowOff>76149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463142"/>
          <a:ext cx="889000" cy="12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119492</xdr:rowOff>
    </xdr:from>
    <xdr:to>
      <xdr:col>41</xdr:col>
      <xdr:colOff>50800</xdr:colOff>
      <xdr:row>38</xdr:row>
      <xdr:rowOff>86299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463142"/>
          <a:ext cx="889000" cy="1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57353</xdr:rowOff>
    </xdr:from>
    <xdr:to>
      <xdr:col>55</xdr:col>
      <xdr:colOff>50800</xdr:colOff>
      <xdr:row>38</xdr:row>
      <xdr:rowOff>158953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143730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8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42997</xdr:rowOff>
    </xdr:from>
    <xdr:to>
      <xdr:col>50</xdr:col>
      <xdr:colOff>165100</xdr:colOff>
      <xdr:row>38</xdr:row>
      <xdr:rowOff>144597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5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135724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5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25349</xdr:rowOff>
    </xdr:from>
    <xdr:to>
      <xdr:col>46</xdr:col>
      <xdr:colOff>38100</xdr:colOff>
      <xdr:row>38</xdr:row>
      <xdr:rowOff>126949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118076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33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68692</xdr:rowOff>
    </xdr:from>
    <xdr:to>
      <xdr:col>41</xdr:col>
      <xdr:colOff>101600</xdr:colOff>
      <xdr:row>37</xdr:row>
      <xdr:rowOff>170292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161419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65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35499</xdr:rowOff>
    </xdr:from>
    <xdr:to>
      <xdr:col>36</xdr:col>
      <xdr:colOff>165100</xdr:colOff>
      <xdr:row>38</xdr:row>
      <xdr:rowOff>137099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5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128226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4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24029</xdr:rowOff>
    </xdr:from>
    <xdr:to>
      <xdr:col>55</xdr:col>
      <xdr:colOff>0</xdr:colOff>
      <xdr:row>58</xdr:row>
      <xdr:rowOff>24257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6812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24029</xdr:rowOff>
    </xdr:from>
    <xdr:to>
      <xdr:col>50</xdr:col>
      <xdr:colOff>114300</xdr:colOff>
      <xdr:row>58</xdr:row>
      <xdr:rowOff>25857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6812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24623</xdr:rowOff>
    </xdr:from>
    <xdr:to>
      <xdr:col>45</xdr:col>
      <xdr:colOff>177800</xdr:colOff>
      <xdr:row>58</xdr:row>
      <xdr:rowOff>25857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68723"/>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20078</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24623</xdr:rowOff>
    </xdr:from>
    <xdr:to>
      <xdr:col>41</xdr:col>
      <xdr:colOff>50800</xdr:colOff>
      <xdr:row>58</xdr:row>
      <xdr:rowOff>27412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6872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36675</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144907</xdr:rowOff>
    </xdr:from>
    <xdr:to>
      <xdr:col>55</xdr:col>
      <xdr:colOff>50800</xdr:colOff>
      <xdr:row>58</xdr:row>
      <xdr:rowOff>75057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59834</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144679</xdr:rowOff>
    </xdr:from>
    <xdr:to>
      <xdr:col>50</xdr:col>
      <xdr:colOff>165100</xdr:colOff>
      <xdr:row>58</xdr:row>
      <xdr:rowOff>74829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65956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1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146507</xdr:rowOff>
    </xdr:from>
    <xdr:to>
      <xdr:col>46</xdr:col>
      <xdr:colOff>38100</xdr:colOff>
      <xdr:row>58</xdr:row>
      <xdr:rowOff>76657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67784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1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145273</xdr:rowOff>
    </xdr:from>
    <xdr:to>
      <xdr:col>41</xdr:col>
      <xdr:colOff>101600</xdr:colOff>
      <xdr:row>58</xdr:row>
      <xdr:rowOff>75423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1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66550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1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148062</xdr:rowOff>
    </xdr:from>
    <xdr:to>
      <xdr:col>36</xdr:col>
      <xdr:colOff>165100</xdr:colOff>
      <xdr:row>58</xdr:row>
      <xdr:rowOff>78212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69339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1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4521</xdr:rowOff>
    </xdr:from>
    <xdr:to>
      <xdr:col>55</xdr:col>
      <xdr:colOff>0</xdr:colOff>
      <xdr:row>77</xdr:row>
      <xdr:rowOff>70892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34721"/>
          <a:ext cx="838200" cy="2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140466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2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32638</xdr:rowOff>
    </xdr:from>
    <xdr:to>
      <xdr:col>50</xdr:col>
      <xdr:colOff>114300</xdr:colOff>
      <xdr:row>77</xdr:row>
      <xdr:rowOff>70892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062838"/>
          <a:ext cx="889000" cy="20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154144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6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32638</xdr:rowOff>
    </xdr:from>
    <xdr:to>
      <xdr:col>45</xdr:col>
      <xdr:colOff>177800</xdr:colOff>
      <xdr:row>77</xdr:row>
      <xdr:rowOff>51308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62838"/>
          <a:ext cx="889000" cy="19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74553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7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51308</xdr:rowOff>
    </xdr:from>
    <xdr:to>
      <xdr:col>41</xdr:col>
      <xdr:colOff>50800</xdr:colOff>
      <xdr:row>77</xdr:row>
      <xdr:rowOff>100915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52958"/>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44416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65447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125171</xdr:rowOff>
    </xdr:from>
    <xdr:to>
      <xdr:col>55</xdr:col>
      <xdr:colOff>50800</xdr:colOff>
      <xdr:row>76</xdr:row>
      <xdr:rowOff>55321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103598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6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20092</xdr:rowOff>
    </xdr:from>
    <xdr:to>
      <xdr:col>50</xdr:col>
      <xdr:colOff>165100</xdr:colOff>
      <xdr:row>77</xdr:row>
      <xdr:rowOff>121692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112819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3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153288</xdr:rowOff>
    </xdr:from>
    <xdr:to>
      <xdr:col>46</xdr:col>
      <xdr:colOff>38100</xdr:colOff>
      <xdr:row>76</xdr:row>
      <xdr:rowOff>83438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74565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0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508</xdr:rowOff>
    </xdr:from>
    <xdr:to>
      <xdr:col>41</xdr:col>
      <xdr:colOff>101600</xdr:colOff>
      <xdr:row>77</xdr:row>
      <xdr:rowOff>102108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93235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29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50115</xdr:rowOff>
    </xdr:from>
    <xdr:to>
      <xdr:col>36</xdr:col>
      <xdr:colOff>165100</xdr:colOff>
      <xdr:row>77</xdr:row>
      <xdr:rowOff>151715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142842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34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157403</xdr:rowOff>
    </xdr:from>
    <xdr:to>
      <xdr:col>55</xdr:col>
      <xdr:colOff>0</xdr:colOff>
      <xdr:row>97</xdr:row>
      <xdr:rowOff>169103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88053"/>
          <a:ext cx="8382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169103</xdr:rowOff>
    </xdr:from>
    <xdr:to>
      <xdr:col>50</xdr:col>
      <xdr:colOff>114300</xdr:colOff>
      <xdr:row>97</xdr:row>
      <xdr:rowOff>170255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99753"/>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7047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152575</xdr:rowOff>
    </xdr:from>
    <xdr:to>
      <xdr:col>45</xdr:col>
      <xdr:colOff>177800</xdr:colOff>
      <xdr:row>97</xdr:row>
      <xdr:rowOff>170255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83225"/>
          <a:ext cx="889000" cy="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10678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152575</xdr:rowOff>
    </xdr:from>
    <xdr:to>
      <xdr:col>41</xdr:col>
      <xdr:colOff>50800</xdr:colOff>
      <xdr:row>97</xdr:row>
      <xdr:rowOff>169866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83225"/>
          <a:ext cx="889000" cy="1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7066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106603</xdr:rowOff>
    </xdr:from>
    <xdr:to>
      <xdr:col>55</xdr:col>
      <xdr:colOff>50800</xdr:colOff>
      <xdr:row>98</xdr:row>
      <xdr:rowOff>36753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35620</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6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118303</xdr:rowOff>
    </xdr:from>
    <xdr:to>
      <xdr:col>50</xdr:col>
      <xdr:colOff>165100</xdr:colOff>
      <xdr:row>98</xdr:row>
      <xdr:rowOff>48453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4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39580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119455</xdr:rowOff>
    </xdr:from>
    <xdr:to>
      <xdr:col>46</xdr:col>
      <xdr:colOff>38100</xdr:colOff>
      <xdr:row>98</xdr:row>
      <xdr:rowOff>49605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5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40732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101775</xdr:rowOff>
    </xdr:from>
    <xdr:to>
      <xdr:col>41</xdr:col>
      <xdr:colOff>101600</xdr:colOff>
      <xdr:row>98</xdr:row>
      <xdr:rowOff>31925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23052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119066</xdr:rowOff>
    </xdr:from>
    <xdr:to>
      <xdr:col>36</xdr:col>
      <xdr:colOff>165100</xdr:colOff>
      <xdr:row>98</xdr:row>
      <xdr:rowOff>49216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4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40343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4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53499</xdr:rowOff>
    </xdr:from>
    <xdr:to>
      <xdr:col>85</xdr:col>
      <xdr:colOff>127000</xdr:colOff>
      <xdr:row>38</xdr:row>
      <xdr:rowOff>2921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397149"/>
          <a:ext cx="838200" cy="1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77392</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7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11113</xdr:rowOff>
    </xdr:from>
    <xdr:to>
      <xdr:col>81</xdr:col>
      <xdr:colOff>50800</xdr:colOff>
      <xdr:row>37</xdr:row>
      <xdr:rowOff>53499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354763"/>
          <a:ext cx="889000" cy="4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11113</xdr:rowOff>
    </xdr:from>
    <xdr:to>
      <xdr:col>76</xdr:col>
      <xdr:colOff>114300</xdr:colOff>
      <xdr:row>37</xdr:row>
      <xdr:rowOff>146463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354763"/>
          <a:ext cx="889000" cy="13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78440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12541</xdr:rowOff>
    </xdr:from>
    <xdr:to>
      <xdr:col>71</xdr:col>
      <xdr:colOff>177800</xdr:colOff>
      <xdr:row>37</xdr:row>
      <xdr:rowOff>146463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356191"/>
          <a:ext cx="889000" cy="1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114063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29386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123571</xdr:rowOff>
    </xdr:from>
    <xdr:to>
      <xdr:col>85</xdr:col>
      <xdr:colOff>177800</xdr:colOff>
      <xdr:row>38</xdr:row>
      <xdr:rowOff>53721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101998</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2699</xdr:rowOff>
    </xdr:from>
    <xdr:to>
      <xdr:col>81</xdr:col>
      <xdr:colOff>101600</xdr:colOff>
      <xdr:row>37</xdr:row>
      <xdr:rowOff>104299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95426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3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131763</xdr:rowOff>
    </xdr:from>
    <xdr:to>
      <xdr:col>76</xdr:col>
      <xdr:colOff>165100</xdr:colOff>
      <xdr:row>37</xdr:row>
      <xdr:rowOff>61913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0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53040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95663</xdr:rowOff>
    </xdr:from>
    <xdr:to>
      <xdr:col>72</xdr:col>
      <xdr:colOff>38100</xdr:colOff>
      <xdr:row>38</xdr:row>
      <xdr:rowOff>25812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39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16939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3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133191</xdr:rowOff>
    </xdr:from>
    <xdr:to>
      <xdr:col>67</xdr:col>
      <xdr:colOff>101600</xdr:colOff>
      <xdr:row>37</xdr:row>
      <xdr:rowOff>63341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54468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3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44047</xdr:rowOff>
    </xdr:from>
    <xdr:to>
      <xdr:col>85</xdr:col>
      <xdr:colOff>127000</xdr:colOff>
      <xdr:row>56</xdr:row>
      <xdr:rowOff>54971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473797"/>
          <a:ext cx="838200" cy="18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153378</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83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160813</xdr:rowOff>
    </xdr:from>
    <xdr:to>
      <xdr:col>81</xdr:col>
      <xdr:colOff>50800</xdr:colOff>
      <xdr:row>56</xdr:row>
      <xdr:rowOff>54971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419113"/>
          <a:ext cx="889000" cy="2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12757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7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160813</xdr:rowOff>
    </xdr:from>
    <xdr:to>
      <xdr:col>76</xdr:col>
      <xdr:colOff>114300</xdr:colOff>
      <xdr:row>57</xdr:row>
      <xdr:rowOff>107500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419113"/>
          <a:ext cx="889000" cy="4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64992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107500</xdr:rowOff>
    </xdr:from>
    <xdr:to>
      <xdr:col>71</xdr:col>
      <xdr:colOff>177800</xdr:colOff>
      <xdr:row>57</xdr:row>
      <xdr:rowOff>136092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880150"/>
          <a:ext cx="889000" cy="2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146448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101202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164697</xdr:rowOff>
    </xdr:from>
    <xdr:to>
      <xdr:col>85</xdr:col>
      <xdr:colOff>177800</xdr:colOff>
      <xdr:row>55</xdr:row>
      <xdr:rowOff>94847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42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16124</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27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4171</xdr:rowOff>
    </xdr:from>
    <xdr:to>
      <xdr:col>81</xdr:col>
      <xdr:colOff>101600</xdr:colOff>
      <xdr:row>56</xdr:row>
      <xdr:rowOff>105771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122298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3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110013</xdr:rowOff>
    </xdr:from>
    <xdr:to>
      <xdr:col>76</xdr:col>
      <xdr:colOff>165100</xdr:colOff>
      <xdr:row>55</xdr:row>
      <xdr:rowOff>40163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3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56690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56700</xdr:rowOff>
    </xdr:from>
    <xdr:to>
      <xdr:col>72</xdr:col>
      <xdr:colOff>38100</xdr:colOff>
      <xdr:row>57</xdr:row>
      <xdr:rowOff>158300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149427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92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85292</xdr:rowOff>
    </xdr:from>
    <xdr:to>
      <xdr:col>67</xdr:col>
      <xdr:colOff>101600</xdr:colOff>
      <xdr:row>58</xdr:row>
      <xdr:rowOff>15442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6569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95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3550</xdr:rowOff>
    </xdr:from>
    <xdr:to>
      <xdr:col>85</xdr:col>
      <xdr:colOff>127000</xdr:colOff>
      <xdr:row>95</xdr:row>
      <xdr:rowOff>22924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291300"/>
          <a:ext cx="8382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135399</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080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126879</xdr:rowOff>
    </xdr:from>
    <xdr:to>
      <xdr:col>81</xdr:col>
      <xdr:colOff>50800</xdr:colOff>
      <xdr:row>95</xdr:row>
      <xdr:rowOff>3550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243179"/>
          <a:ext cx="889000" cy="4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60113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126879</xdr:rowOff>
    </xdr:from>
    <xdr:to>
      <xdr:col>76</xdr:col>
      <xdr:colOff>114300</xdr:colOff>
      <xdr:row>96</xdr:row>
      <xdr:rowOff>14466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243179"/>
          <a:ext cx="889000" cy="23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78604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11664</xdr:rowOff>
    </xdr:from>
    <xdr:to>
      <xdr:col>71</xdr:col>
      <xdr:colOff>177800</xdr:colOff>
      <xdr:row>96</xdr:row>
      <xdr:rowOff>14466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470864"/>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115073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134960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143574</xdr:rowOff>
    </xdr:from>
    <xdr:to>
      <xdr:col>85</xdr:col>
      <xdr:colOff>177800</xdr:colOff>
      <xdr:row>95</xdr:row>
      <xdr:rowOff>73724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25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122001</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23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124200</xdr:rowOff>
    </xdr:from>
    <xdr:to>
      <xdr:col>81</xdr:col>
      <xdr:colOff>101600</xdr:colOff>
      <xdr:row>95</xdr:row>
      <xdr:rowOff>54350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2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45477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33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76079</xdr:rowOff>
    </xdr:from>
    <xdr:to>
      <xdr:col>76</xdr:col>
      <xdr:colOff>165100</xdr:colOff>
      <xdr:row>95</xdr:row>
      <xdr:rowOff>6229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1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22756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596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135116</xdr:rowOff>
    </xdr:from>
    <xdr:to>
      <xdr:col>72</xdr:col>
      <xdr:colOff>38100</xdr:colOff>
      <xdr:row>96</xdr:row>
      <xdr:rowOff>65266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4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56393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5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132314</xdr:rowOff>
    </xdr:from>
    <xdr:to>
      <xdr:col>67</xdr:col>
      <xdr:colOff>101600</xdr:colOff>
      <xdr:row>96</xdr:row>
      <xdr:rowOff>62464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4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53591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51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44,615</a:t>
          </a:r>
          <a:r>
            <a:rPr kumimoji="1" lang="ja-JP" altLang="en-US" sz="1300">
              <a:latin typeface="ＭＳ Ｐゴシック" panose="020B0600070205080204" pitchFamily="50" charset="-128"/>
              <a:ea typeface="ＭＳ Ｐゴシック" panose="020B0600070205080204" pitchFamily="50" charset="-128"/>
            </a:rPr>
            <a:t>円と前年度から大きく減少している。本庁舎建設事業の影響で減少し、類似団体平均と比較して低い水準となった。</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141,404</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障害者に対する自立支援介護・訓練等給付費等が増加傾向にあるものの、子育て世帯への臨時特別給付金給付事業の影響で前年度から減少してい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65,358</a:t>
          </a:r>
          <a:r>
            <a:rPr kumimoji="1" lang="ja-JP" altLang="en-US" sz="1300">
              <a:latin typeface="ＭＳ Ｐゴシック" panose="020B0600070205080204" pitchFamily="50" charset="-128"/>
              <a:ea typeface="ＭＳ Ｐゴシック" panose="020B0600070205080204" pitchFamily="50" charset="-128"/>
            </a:rPr>
            <a:t>円と前年度から大きく増加している。特別支援学校建設事業の影響によるものである。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37,130</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円となっており、類似団体平均と比較して低い水準である。テールヘビー償還額によるものである。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財政調整基金については、決算剰余金を中心に積み立てている。また、実質収支については黒字で推移している。</a:t>
          </a:r>
        </a:p>
        <a:p>
          <a:r>
            <a:rPr kumimoji="1" lang="ja-JP" altLang="en-US" sz="1400">
              <a:latin typeface="ＭＳ ゴシック" pitchFamily="49" charset="-128"/>
              <a:ea typeface="ＭＳ ゴシック" pitchFamily="49" charset="-128"/>
            </a:rPr>
            <a:t>　しかしながら、人口減少等といった社会構造の変化や、老朽化した公共施設の更新等により、一層の財政需要が見込まれるため、引き続き健全財政の堅持に努めていく。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一般会計を筆頭に、概ね高水準の黒字を維持している。</a:t>
          </a:r>
        </a:p>
        <a:p>
          <a:r>
            <a:rPr kumimoji="1" lang="ja-JP" altLang="en-US" sz="1400">
              <a:latin typeface="ＭＳ ゴシック" pitchFamily="49" charset="-128"/>
              <a:ea typeface="ＭＳ ゴシック" pitchFamily="49" charset="-128"/>
            </a:rPr>
            <a:t>　一般会計については、今後、公共施設の老朽化や扶助費の増等にともなう財政需要の拡大が見込まれるため、事業全体のコスト意識を強化し、引き続き健全財政の堅持に努めていく。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60091624</v>
      </c>
      <c r="BO4" s="371"/>
      <c r="BP4" s="371"/>
      <c r="BQ4" s="371"/>
      <c r="BR4" s="371"/>
      <c r="BS4" s="371"/>
      <c r="BT4" s="371"/>
      <c r="BU4" s="372"/>
      <c r="BV4" s="370">
        <v>66224068</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10.7</v>
      </c>
      <c r="CU4" s="377"/>
      <c r="CV4" s="377"/>
      <c r="CW4" s="377"/>
      <c r="CX4" s="377"/>
      <c r="CY4" s="377"/>
      <c r="CZ4" s="377"/>
      <c r="DA4" s="378"/>
      <c r="DB4" s="376">
        <v>15.4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56570232</v>
      </c>
      <c r="BO5" s="439"/>
      <c r="BP5" s="439"/>
      <c r="BQ5" s="439"/>
      <c r="BR5" s="439"/>
      <c r="BS5" s="439"/>
      <c r="BT5" s="439"/>
      <c r="BU5" s="440"/>
      <c r="BV5" s="438">
        <v>61390436</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92.8</v>
      </c>
      <c r="CU5" s="405"/>
      <c r="CV5" s="405"/>
      <c r="CW5" s="405"/>
      <c r="CX5" s="405"/>
      <c r="CY5" s="405"/>
      <c r="CZ5" s="405"/>
      <c r="DA5" s="406"/>
      <c r="DB5" s="404">
        <v>87.6</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3521392</v>
      </c>
      <c r="BO6" s="439"/>
      <c r="BP6" s="439"/>
      <c r="BQ6" s="439"/>
      <c r="BR6" s="439"/>
      <c r="BS6" s="439"/>
      <c r="BT6" s="439"/>
      <c r="BU6" s="440"/>
      <c r="BV6" s="438">
        <v>4833632</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94.8</v>
      </c>
      <c r="CU6" s="445"/>
      <c r="CV6" s="445"/>
      <c r="CW6" s="445"/>
      <c r="CX6" s="445"/>
      <c r="CY6" s="445"/>
      <c r="CZ6" s="445"/>
      <c r="DA6" s="446"/>
      <c r="DB6" s="444">
        <v>94.8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400917</v>
      </c>
      <c r="BO7" s="439"/>
      <c r="BP7" s="439"/>
      <c r="BQ7" s="439"/>
      <c r="BR7" s="439"/>
      <c r="BS7" s="439"/>
      <c r="BT7" s="439"/>
      <c r="BU7" s="440"/>
      <c r="BV7" s="438">
        <v>221457</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29291239</v>
      </c>
      <c r="CU7" s="439"/>
      <c r="CV7" s="439"/>
      <c r="CW7" s="439"/>
      <c r="CX7" s="439"/>
      <c r="CY7" s="439"/>
      <c r="CZ7" s="439"/>
      <c r="DA7" s="440"/>
      <c r="DB7" s="438">
        <v>30019612</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95</v>
      </c>
      <c r="AV8" s="434"/>
      <c r="AW8" s="434"/>
      <c r="AX8" s="434"/>
      <c r="AY8" s="435" t="s">
        <v>110</v>
      </c>
      <c r="AZ8" s="436"/>
      <c r="BA8" s="436"/>
      <c r="BB8" s="436"/>
      <c r="BC8" s="436"/>
      <c r="BD8" s="436"/>
      <c r="BE8" s="436"/>
      <c r="BF8" s="436"/>
      <c r="BG8" s="436"/>
      <c r="BH8" s="436"/>
      <c r="BI8" s="436"/>
      <c r="BJ8" s="436"/>
      <c r="BK8" s="436"/>
      <c r="BL8" s="436"/>
      <c r="BM8" s="437"/>
      <c r="BN8" s="438">
        <v>3120475</v>
      </c>
      <c r="BO8" s="439"/>
      <c r="BP8" s="439"/>
      <c r="BQ8" s="439"/>
      <c r="BR8" s="439"/>
      <c r="BS8" s="439"/>
      <c r="BT8" s="439"/>
      <c r="BU8" s="440"/>
      <c r="BV8" s="438">
        <v>4612175</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0.87</v>
      </c>
      <c r="CU8" s="448"/>
      <c r="CV8" s="448"/>
      <c r="CW8" s="448"/>
      <c r="CX8" s="448"/>
      <c r="CY8" s="448"/>
      <c r="CZ8" s="448"/>
      <c r="DA8" s="449"/>
      <c r="DB8" s="447">
        <v>0.88</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144521</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116</v>
      </c>
      <c r="AV9" s="434"/>
      <c r="AW9" s="434"/>
      <c r="AX9" s="434"/>
      <c r="AY9" s="435" t="s">
        <v>117</v>
      </c>
      <c r="AZ9" s="436"/>
      <c r="BA9" s="436"/>
      <c r="BB9" s="436"/>
      <c r="BC9" s="436"/>
      <c r="BD9" s="436"/>
      <c r="BE9" s="436"/>
      <c r="BF9" s="436"/>
      <c r="BG9" s="436"/>
      <c r="BH9" s="436"/>
      <c r="BI9" s="436"/>
      <c r="BJ9" s="436"/>
      <c r="BK9" s="436"/>
      <c r="BL9" s="436"/>
      <c r="BM9" s="437"/>
      <c r="BN9" s="438">
        <v>-1491700</v>
      </c>
      <c r="BO9" s="439"/>
      <c r="BP9" s="439"/>
      <c r="BQ9" s="439"/>
      <c r="BR9" s="439"/>
      <c r="BS9" s="439"/>
      <c r="BT9" s="439"/>
      <c r="BU9" s="440"/>
      <c r="BV9" s="438">
        <v>901292</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13.2</v>
      </c>
      <c r="CU9" s="405"/>
      <c r="CV9" s="405"/>
      <c r="CW9" s="405"/>
      <c r="CX9" s="405"/>
      <c r="CY9" s="405"/>
      <c r="CZ9" s="405"/>
      <c r="DA9" s="406"/>
      <c r="DB9" s="404">
        <v>13.6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1"/>
      <c r="N10" s="431"/>
      <c r="O10" s="431"/>
      <c r="P10" s="431"/>
      <c r="Q10" s="432"/>
      <c r="R10" s="458">
        <v>144690</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701786</v>
      </c>
      <c r="BO10" s="439"/>
      <c r="BP10" s="439"/>
      <c r="BQ10" s="439"/>
      <c r="BR10" s="439"/>
      <c r="BS10" s="439"/>
      <c r="BT10" s="439"/>
      <c r="BU10" s="440"/>
      <c r="BV10" s="438">
        <v>883439</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95</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145570</v>
      </c>
      <c r="S12" s="480"/>
      <c r="T12" s="480"/>
      <c r="U12" s="480"/>
      <c r="V12" s="481"/>
      <c r="W12" s="482" t="s">
        <v>1</v>
      </c>
      <c r="X12" s="434"/>
      <c r="Y12" s="434"/>
      <c r="Z12" s="434"/>
      <c r="AA12" s="434"/>
      <c r="AB12" s="483"/>
      <c r="AC12" s="484" t="s">
        <v>133</v>
      </c>
      <c r="AD12" s="485"/>
      <c r="AE12" s="485"/>
      <c r="AF12" s="485"/>
      <c r="AG12" s="486"/>
      <c r="AH12" s="484" t="s">
        <v>134</v>
      </c>
      <c r="AI12" s="485"/>
      <c r="AJ12" s="485"/>
      <c r="AK12" s="485"/>
      <c r="AL12" s="487"/>
      <c r="AM12" s="430" t="s">
        <v>135</v>
      </c>
      <c r="AN12" s="431"/>
      <c r="AO12" s="431"/>
      <c r="AP12" s="431"/>
      <c r="AQ12" s="431"/>
      <c r="AR12" s="431"/>
      <c r="AS12" s="431"/>
      <c r="AT12" s="432"/>
      <c r="AU12" s="433" t="s">
        <v>136</v>
      </c>
      <c r="AV12" s="434"/>
      <c r="AW12" s="434"/>
      <c r="AX12" s="434"/>
      <c r="AY12" s="435" t="s">
        <v>137</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141983</v>
      </c>
      <c r="S13" s="492"/>
      <c r="T13" s="492"/>
      <c r="U13" s="492"/>
      <c r="V13" s="493"/>
      <c r="W13" s="417" t="s">
        <v>140</v>
      </c>
      <c r="X13" s="418"/>
      <c r="Y13" s="418"/>
      <c r="Z13" s="418"/>
      <c r="AA13" s="418"/>
      <c r="AB13" s="408"/>
      <c r="AC13" s="458">
        <v>878</v>
      </c>
      <c r="AD13" s="459"/>
      <c r="AE13" s="459"/>
      <c r="AF13" s="459"/>
      <c r="AG13" s="501"/>
      <c r="AH13" s="458">
        <v>945</v>
      </c>
      <c r="AI13" s="459"/>
      <c r="AJ13" s="459"/>
      <c r="AK13" s="459"/>
      <c r="AL13" s="460"/>
      <c r="AM13" s="430" t="s">
        <v>141</v>
      </c>
      <c r="AN13" s="431"/>
      <c r="AO13" s="431"/>
      <c r="AP13" s="431"/>
      <c r="AQ13" s="431"/>
      <c r="AR13" s="431"/>
      <c r="AS13" s="431"/>
      <c r="AT13" s="432"/>
      <c r="AU13" s="433" t="s">
        <v>142</v>
      </c>
      <c r="AV13" s="434"/>
      <c r="AW13" s="434"/>
      <c r="AX13" s="434"/>
      <c r="AY13" s="435" t="s">
        <v>143</v>
      </c>
      <c r="AZ13" s="436"/>
      <c r="BA13" s="436"/>
      <c r="BB13" s="436"/>
      <c r="BC13" s="436"/>
      <c r="BD13" s="436"/>
      <c r="BE13" s="436"/>
      <c r="BF13" s="436"/>
      <c r="BG13" s="436"/>
      <c r="BH13" s="436"/>
      <c r="BI13" s="436"/>
      <c r="BJ13" s="436"/>
      <c r="BK13" s="436"/>
      <c r="BL13" s="436"/>
      <c r="BM13" s="437"/>
      <c r="BN13" s="438">
        <v>-789914</v>
      </c>
      <c r="BO13" s="439"/>
      <c r="BP13" s="439"/>
      <c r="BQ13" s="439"/>
      <c r="BR13" s="439"/>
      <c r="BS13" s="439"/>
      <c r="BT13" s="439"/>
      <c r="BU13" s="440"/>
      <c r="BV13" s="438">
        <v>1784731</v>
      </c>
      <c r="BW13" s="439"/>
      <c r="BX13" s="439"/>
      <c r="BY13" s="439"/>
      <c r="BZ13" s="439"/>
      <c r="CA13" s="439"/>
      <c r="CB13" s="439"/>
      <c r="CC13" s="440"/>
      <c r="CD13" s="441" t="s">
        <v>144</v>
      </c>
      <c r="CE13" s="442"/>
      <c r="CF13" s="442"/>
      <c r="CG13" s="442"/>
      <c r="CH13" s="442"/>
      <c r="CI13" s="442"/>
      <c r="CJ13" s="442"/>
      <c r="CK13" s="442"/>
      <c r="CL13" s="442"/>
      <c r="CM13" s="442"/>
      <c r="CN13" s="442"/>
      <c r="CO13" s="442"/>
      <c r="CP13" s="442"/>
      <c r="CQ13" s="442"/>
      <c r="CR13" s="442"/>
      <c r="CS13" s="443"/>
      <c r="CT13" s="404">
        <v>5.6</v>
      </c>
      <c r="CU13" s="405"/>
      <c r="CV13" s="405"/>
      <c r="CW13" s="405"/>
      <c r="CX13" s="405"/>
      <c r="CY13" s="405"/>
      <c r="CZ13" s="405"/>
      <c r="DA13" s="406"/>
      <c r="DB13" s="404">
        <v>3.8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146136</v>
      </c>
      <c r="S14" s="492"/>
      <c r="T14" s="492"/>
      <c r="U14" s="492"/>
      <c r="V14" s="493"/>
      <c r="W14" s="397"/>
      <c r="X14" s="398"/>
      <c r="Y14" s="398"/>
      <c r="Z14" s="398"/>
      <c r="AA14" s="398"/>
      <c r="AB14" s="387"/>
      <c r="AC14" s="494">
        <v>1.3</v>
      </c>
      <c r="AD14" s="495"/>
      <c r="AE14" s="495"/>
      <c r="AF14" s="495"/>
      <c r="AG14" s="496"/>
      <c r="AH14" s="494">
        <v>1.4</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146</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129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142927</v>
      </c>
      <c r="S15" s="492"/>
      <c r="T15" s="492"/>
      <c r="U15" s="492"/>
      <c r="V15" s="493"/>
      <c r="W15" s="417" t="s">
        <v>148</v>
      </c>
      <c r="X15" s="418"/>
      <c r="Y15" s="418"/>
      <c r="Z15" s="418"/>
      <c r="AA15" s="418"/>
      <c r="AB15" s="408"/>
      <c r="AC15" s="458">
        <v>22123</v>
      </c>
      <c r="AD15" s="459"/>
      <c r="AE15" s="459"/>
      <c r="AF15" s="459"/>
      <c r="AG15" s="501"/>
      <c r="AH15" s="458">
        <v>23462</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19833145</v>
      </c>
      <c r="BO15" s="371"/>
      <c r="BP15" s="371"/>
      <c r="BQ15" s="371"/>
      <c r="BR15" s="371"/>
      <c r="BS15" s="371"/>
      <c r="BT15" s="371"/>
      <c r="BU15" s="372"/>
      <c r="BV15" s="370">
        <v>19220960</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33.5</v>
      </c>
      <c r="AD16" s="495"/>
      <c r="AE16" s="495"/>
      <c r="AF16" s="495"/>
      <c r="AG16" s="496"/>
      <c r="AH16" s="494">
        <v>34.4</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23292564</v>
      </c>
      <c r="BO16" s="439"/>
      <c r="BP16" s="439"/>
      <c r="BQ16" s="439"/>
      <c r="BR16" s="439"/>
      <c r="BS16" s="439"/>
      <c r="BT16" s="439"/>
      <c r="BU16" s="440"/>
      <c r="BV16" s="438">
        <v>22440020</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154</v>
      </c>
      <c r="N17" s="517"/>
      <c r="O17" s="517"/>
      <c r="P17" s="517"/>
      <c r="Q17" s="518"/>
      <c r="R17" s="513" t="s">
        <v>155</v>
      </c>
      <c r="S17" s="514"/>
      <c r="T17" s="514"/>
      <c r="U17" s="514"/>
      <c r="V17" s="515"/>
      <c r="W17" s="417" t="s">
        <v>156</v>
      </c>
      <c r="X17" s="418"/>
      <c r="Y17" s="418"/>
      <c r="Z17" s="418"/>
      <c r="AA17" s="418"/>
      <c r="AB17" s="408"/>
      <c r="AC17" s="458">
        <v>43134</v>
      </c>
      <c r="AD17" s="459"/>
      <c r="AE17" s="459"/>
      <c r="AF17" s="459"/>
      <c r="AG17" s="501"/>
      <c r="AH17" s="458">
        <v>43795</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25161470</v>
      </c>
      <c r="BO17" s="439"/>
      <c r="BP17" s="439"/>
      <c r="BQ17" s="439"/>
      <c r="BR17" s="439"/>
      <c r="BS17" s="439"/>
      <c r="BT17" s="439"/>
      <c r="BU17" s="440"/>
      <c r="BV17" s="438">
        <v>24410272</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158</v>
      </c>
      <c r="C18" s="450"/>
      <c r="D18" s="450"/>
      <c r="E18" s="522"/>
      <c r="F18" s="522"/>
      <c r="G18" s="522"/>
      <c r="H18" s="522"/>
      <c r="I18" s="522"/>
      <c r="J18" s="522"/>
      <c r="K18" s="522"/>
      <c r="L18" s="523">
        <v>87.81</v>
      </c>
      <c r="M18" s="523"/>
      <c r="N18" s="523"/>
      <c r="O18" s="523"/>
      <c r="P18" s="523"/>
      <c r="Q18" s="523"/>
      <c r="R18" s="524"/>
      <c r="S18" s="524"/>
      <c r="T18" s="524"/>
      <c r="U18" s="524"/>
      <c r="V18" s="525"/>
      <c r="W18" s="419"/>
      <c r="X18" s="420"/>
      <c r="Y18" s="420"/>
      <c r="Z18" s="420"/>
      <c r="AA18" s="420"/>
      <c r="AB18" s="411"/>
      <c r="AC18" s="526">
        <v>65.2</v>
      </c>
      <c r="AD18" s="527"/>
      <c r="AE18" s="527"/>
      <c r="AF18" s="527"/>
      <c r="AG18" s="528"/>
      <c r="AH18" s="526">
        <v>64.2</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28617755</v>
      </c>
      <c r="BO18" s="439"/>
      <c r="BP18" s="439"/>
      <c r="BQ18" s="439"/>
      <c r="BR18" s="439"/>
      <c r="BS18" s="439"/>
      <c r="BT18" s="439"/>
      <c r="BU18" s="440"/>
      <c r="BV18" s="438">
        <v>27824162</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160</v>
      </c>
      <c r="C19" s="450"/>
      <c r="D19" s="450"/>
      <c r="E19" s="522"/>
      <c r="F19" s="522"/>
      <c r="G19" s="522"/>
      <c r="H19" s="522"/>
      <c r="I19" s="522"/>
      <c r="J19" s="522"/>
      <c r="K19" s="522"/>
      <c r="L19" s="530">
        <v>1646</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41043207</v>
      </c>
      <c r="BO19" s="439"/>
      <c r="BP19" s="439"/>
      <c r="BQ19" s="439"/>
      <c r="BR19" s="439"/>
      <c r="BS19" s="439"/>
      <c r="BT19" s="439"/>
      <c r="BU19" s="440"/>
      <c r="BV19" s="438">
        <v>40966041</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162</v>
      </c>
      <c r="C20" s="450"/>
      <c r="D20" s="450"/>
      <c r="E20" s="522"/>
      <c r="F20" s="522"/>
      <c r="G20" s="522"/>
      <c r="H20" s="522"/>
      <c r="I20" s="522"/>
      <c r="J20" s="522"/>
      <c r="K20" s="522"/>
      <c r="L20" s="530">
        <v>57129</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21841125</v>
      </c>
      <c r="BO22" s="371"/>
      <c r="BP22" s="371"/>
      <c r="BQ22" s="371"/>
      <c r="BR22" s="371"/>
      <c r="BS22" s="371"/>
      <c r="BT22" s="371"/>
      <c r="BU22" s="372"/>
      <c r="BV22" s="370">
        <v>24317445</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8738560</v>
      </c>
      <c r="BO23" s="439"/>
      <c r="BP23" s="439"/>
      <c r="BQ23" s="439"/>
      <c r="BR23" s="439"/>
      <c r="BS23" s="439"/>
      <c r="BT23" s="439"/>
      <c r="BU23" s="440"/>
      <c r="BV23" s="438">
        <v>8630416</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172</v>
      </c>
      <c r="F24" s="431"/>
      <c r="G24" s="431"/>
      <c r="H24" s="431"/>
      <c r="I24" s="431"/>
      <c r="J24" s="431"/>
      <c r="K24" s="432"/>
      <c r="L24" s="458">
        <v>1</v>
      </c>
      <c r="M24" s="459"/>
      <c r="N24" s="459"/>
      <c r="O24" s="459"/>
      <c r="P24" s="501"/>
      <c r="Q24" s="458">
        <v>8991</v>
      </c>
      <c r="R24" s="459"/>
      <c r="S24" s="459"/>
      <c r="T24" s="459"/>
      <c r="U24" s="459"/>
      <c r="V24" s="501"/>
      <c r="W24" s="566"/>
      <c r="X24" s="554"/>
      <c r="Y24" s="555"/>
      <c r="Z24" s="457" t="s">
        <v>173</v>
      </c>
      <c r="AA24" s="431"/>
      <c r="AB24" s="431"/>
      <c r="AC24" s="431"/>
      <c r="AD24" s="431"/>
      <c r="AE24" s="431"/>
      <c r="AF24" s="431"/>
      <c r="AG24" s="432"/>
      <c r="AH24" s="458">
        <v>806</v>
      </c>
      <c r="AI24" s="459"/>
      <c r="AJ24" s="459"/>
      <c r="AK24" s="459"/>
      <c r="AL24" s="501"/>
      <c r="AM24" s="458">
        <v>2437344</v>
      </c>
      <c r="AN24" s="459"/>
      <c r="AO24" s="459"/>
      <c r="AP24" s="459"/>
      <c r="AQ24" s="459"/>
      <c r="AR24" s="501"/>
      <c r="AS24" s="458">
        <v>3024</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12022723</v>
      </c>
      <c r="BO24" s="439"/>
      <c r="BP24" s="439"/>
      <c r="BQ24" s="439"/>
      <c r="BR24" s="439"/>
      <c r="BS24" s="439"/>
      <c r="BT24" s="439"/>
      <c r="BU24" s="440"/>
      <c r="BV24" s="438">
        <v>12231523</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175</v>
      </c>
      <c r="F25" s="431"/>
      <c r="G25" s="431"/>
      <c r="H25" s="431"/>
      <c r="I25" s="431"/>
      <c r="J25" s="431"/>
      <c r="K25" s="432"/>
      <c r="L25" s="458">
        <v>2</v>
      </c>
      <c r="M25" s="459"/>
      <c r="N25" s="459"/>
      <c r="O25" s="459"/>
      <c r="P25" s="501"/>
      <c r="Q25" s="458">
        <v>8132</v>
      </c>
      <c r="R25" s="459"/>
      <c r="S25" s="459"/>
      <c r="T25" s="459"/>
      <c r="U25" s="459"/>
      <c r="V25" s="501"/>
      <c r="W25" s="566"/>
      <c r="X25" s="554"/>
      <c r="Y25" s="555"/>
      <c r="Z25" s="457" t="s">
        <v>176</v>
      </c>
      <c r="AA25" s="431"/>
      <c r="AB25" s="431"/>
      <c r="AC25" s="431"/>
      <c r="AD25" s="431"/>
      <c r="AE25" s="431"/>
      <c r="AF25" s="431"/>
      <c r="AG25" s="432"/>
      <c r="AH25" s="458">
        <v>168</v>
      </c>
      <c r="AI25" s="459"/>
      <c r="AJ25" s="459"/>
      <c r="AK25" s="459"/>
      <c r="AL25" s="501"/>
      <c r="AM25" s="458">
        <v>492912</v>
      </c>
      <c r="AN25" s="459"/>
      <c r="AO25" s="459"/>
      <c r="AP25" s="459"/>
      <c r="AQ25" s="459"/>
      <c r="AR25" s="501"/>
      <c r="AS25" s="458">
        <v>2934</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15668926</v>
      </c>
      <c r="BO25" s="371"/>
      <c r="BP25" s="371"/>
      <c r="BQ25" s="371"/>
      <c r="BR25" s="371"/>
      <c r="BS25" s="371"/>
      <c r="BT25" s="371"/>
      <c r="BU25" s="372"/>
      <c r="BV25" s="370">
        <v>13135260</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178</v>
      </c>
      <c r="F26" s="431"/>
      <c r="G26" s="431"/>
      <c r="H26" s="431"/>
      <c r="I26" s="431"/>
      <c r="J26" s="431"/>
      <c r="K26" s="432"/>
      <c r="L26" s="458">
        <v>1</v>
      </c>
      <c r="M26" s="459"/>
      <c r="N26" s="459"/>
      <c r="O26" s="459"/>
      <c r="P26" s="501"/>
      <c r="Q26" s="458">
        <v>6590</v>
      </c>
      <c r="R26" s="459"/>
      <c r="S26" s="459"/>
      <c r="T26" s="459"/>
      <c r="U26" s="459"/>
      <c r="V26" s="501"/>
      <c r="W26" s="566"/>
      <c r="X26" s="554"/>
      <c r="Y26" s="555"/>
      <c r="Z26" s="457" t="s">
        <v>179</v>
      </c>
      <c r="AA26" s="578"/>
      <c r="AB26" s="578"/>
      <c r="AC26" s="578"/>
      <c r="AD26" s="578"/>
      <c r="AE26" s="578"/>
      <c r="AF26" s="578"/>
      <c r="AG26" s="579"/>
      <c r="AH26" s="458">
        <v>31</v>
      </c>
      <c r="AI26" s="459"/>
      <c r="AJ26" s="459"/>
      <c r="AK26" s="459"/>
      <c r="AL26" s="501"/>
      <c r="AM26" s="458">
        <v>89342</v>
      </c>
      <c r="AN26" s="459"/>
      <c r="AO26" s="459"/>
      <c r="AP26" s="459"/>
      <c r="AQ26" s="459"/>
      <c r="AR26" s="501"/>
      <c r="AS26" s="458">
        <v>2882</v>
      </c>
      <c r="AT26" s="459"/>
      <c r="AU26" s="459"/>
      <c r="AV26" s="459"/>
      <c r="AW26" s="459"/>
      <c r="AX26" s="460"/>
      <c r="AY26" s="441" t="s">
        <v>180</v>
      </c>
      <c r="AZ26" s="442"/>
      <c r="BA26" s="442"/>
      <c r="BB26" s="442"/>
      <c r="BC26" s="442"/>
      <c r="BD26" s="442"/>
      <c r="BE26" s="442"/>
      <c r="BF26" s="442"/>
      <c r="BG26" s="442"/>
      <c r="BH26" s="442"/>
      <c r="BI26" s="442"/>
      <c r="BJ26" s="442"/>
      <c r="BK26" s="442"/>
      <c r="BL26" s="442"/>
      <c r="BM26" s="443"/>
      <c r="BN26" s="438" t="s">
        <v>181</v>
      </c>
      <c r="BO26" s="439"/>
      <c r="BP26" s="439"/>
      <c r="BQ26" s="439"/>
      <c r="BR26" s="439"/>
      <c r="BS26" s="439"/>
      <c r="BT26" s="439"/>
      <c r="BU26" s="440"/>
      <c r="BV26" s="438" t="s">
        <v>182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5700</v>
      </c>
      <c r="R27" s="459"/>
      <c r="S27" s="459"/>
      <c r="T27" s="459"/>
      <c r="U27" s="459"/>
      <c r="V27" s="501"/>
      <c r="W27" s="566"/>
      <c r="X27" s="554"/>
      <c r="Y27" s="555"/>
      <c r="Z27" s="457" t="s">
        <v>184</v>
      </c>
      <c r="AA27" s="431"/>
      <c r="AB27" s="431"/>
      <c r="AC27" s="431"/>
      <c r="AD27" s="431"/>
      <c r="AE27" s="431"/>
      <c r="AF27" s="431"/>
      <c r="AG27" s="432"/>
      <c r="AH27" s="458">
        <v>18</v>
      </c>
      <c r="AI27" s="459"/>
      <c r="AJ27" s="459"/>
      <c r="AK27" s="459"/>
      <c r="AL27" s="501"/>
      <c r="AM27" s="458">
        <v>71694</v>
      </c>
      <c r="AN27" s="459"/>
      <c r="AO27" s="459"/>
      <c r="AP27" s="459"/>
      <c r="AQ27" s="459"/>
      <c r="AR27" s="501"/>
      <c r="AS27" s="458">
        <v>3983</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181</v>
      </c>
      <c r="BO27" s="548"/>
      <c r="BP27" s="548"/>
      <c r="BQ27" s="548"/>
      <c r="BR27" s="548"/>
      <c r="BS27" s="548"/>
      <c r="BT27" s="548"/>
      <c r="BU27" s="549"/>
      <c r="BV27" s="547" t="s">
        <v>181</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5200</v>
      </c>
      <c r="R28" s="459"/>
      <c r="S28" s="459"/>
      <c r="T28" s="459"/>
      <c r="U28" s="459"/>
      <c r="V28" s="501"/>
      <c r="W28" s="566"/>
      <c r="X28" s="554"/>
      <c r="Y28" s="555"/>
      <c r="Z28" s="457" t="s">
        <v>187</v>
      </c>
      <c r="AA28" s="431"/>
      <c r="AB28" s="431"/>
      <c r="AC28" s="431"/>
      <c r="AD28" s="431"/>
      <c r="AE28" s="431"/>
      <c r="AF28" s="431"/>
      <c r="AG28" s="432"/>
      <c r="AH28" s="458" t="s">
        <v>181</v>
      </c>
      <c r="AI28" s="459"/>
      <c r="AJ28" s="459"/>
      <c r="AK28" s="459"/>
      <c r="AL28" s="501"/>
      <c r="AM28" s="458" t="s">
        <v>181</v>
      </c>
      <c r="AN28" s="459"/>
      <c r="AO28" s="459"/>
      <c r="AP28" s="459"/>
      <c r="AQ28" s="459"/>
      <c r="AR28" s="501"/>
      <c r="AS28" s="458" t="s">
        <v>181</v>
      </c>
      <c r="AT28" s="459"/>
      <c r="AU28" s="459"/>
      <c r="AV28" s="459"/>
      <c r="AW28" s="459"/>
      <c r="AX28" s="460"/>
      <c r="AY28" s="580" t="s">
        <v>188</v>
      </c>
      <c r="AZ28" s="581"/>
      <c r="BA28" s="581"/>
      <c r="BB28" s="582"/>
      <c r="BC28" s="367" t="s">
        <v>49</v>
      </c>
      <c r="BD28" s="368"/>
      <c r="BE28" s="368"/>
      <c r="BF28" s="368"/>
      <c r="BG28" s="368"/>
      <c r="BH28" s="368"/>
      <c r="BI28" s="368"/>
      <c r="BJ28" s="368"/>
      <c r="BK28" s="368"/>
      <c r="BL28" s="368"/>
      <c r="BM28" s="369"/>
      <c r="BN28" s="370">
        <v>11720409</v>
      </c>
      <c r="BO28" s="371"/>
      <c r="BP28" s="371"/>
      <c r="BQ28" s="371"/>
      <c r="BR28" s="371"/>
      <c r="BS28" s="371"/>
      <c r="BT28" s="371"/>
      <c r="BU28" s="372"/>
      <c r="BV28" s="370">
        <v>11018623</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189</v>
      </c>
      <c r="F29" s="431"/>
      <c r="G29" s="431"/>
      <c r="H29" s="431"/>
      <c r="I29" s="431"/>
      <c r="J29" s="431"/>
      <c r="K29" s="432"/>
      <c r="L29" s="458">
        <v>22</v>
      </c>
      <c r="M29" s="459"/>
      <c r="N29" s="459"/>
      <c r="O29" s="459"/>
      <c r="P29" s="501"/>
      <c r="Q29" s="458">
        <v>4850</v>
      </c>
      <c r="R29" s="459"/>
      <c r="S29" s="459"/>
      <c r="T29" s="459"/>
      <c r="U29" s="459"/>
      <c r="V29" s="501"/>
      <c r="W29" s="567"/>
      <c r="X29" s="568"/>
      <c r="Y29" s="569"/>
      <c r="Z29" s="457" t="s">
        <v>190</v>
      </c>
      <c r="AA29" s="431"/>
      <c r="AB29" s="431"/>
      <c r="AC29" s="431"/>
      <c r="AD29" s="431"/>
      <c r="AE29" s="431"/>
      <c r="AF29" s="431"/>
      <c r="AG29" s="432"/>
      <c r="AH29" s="458">
        <v>824</v>
      </c>
      <c r="AI29" s="459"/>
      <c r="AJ29" s="459"/>
      <c r="AK29" s="459"/>
      <c r="AL29" s="501"/>
      <c r="AM29" s="458">
        <v>2509038</v>
      </c>
      <c r="AN29" s="459"/>
      <c r="AO29" s="459"/>
      <c r="AP29" s="459"/>
      <c r="AQ29" s="459"/>
      <c r="AR29" s="501"/>
      <c r="AS29" s="458">
        <v>3045</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5781931</v>
      </c>
      <c r="BO29" s="439"/>
      <c r="BP29" s="439"/>
      <c r="BQ29" s="439"/>
      <c r="BR29" s="439"/>
      <c r="BS29" s="439"/>
      <c r="BT29" s="439"/>
      <c r="BU29" s="440"/>
      <c r="BV29" s="438">
        <v>6062105</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100.3</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10073675</v>
      </c>
      <c r="BO30" s="548"/>
      <c r="BP30" s="548"/>
      <c r="BQ30" s="548"/>
      <c r="BR30" s="548"/>
      <c r="BS30" s="548"/>
      <c r="BT30" s="548"/>
      <c r="BU30" s="549"/>
      <c r="BV30" s="547">
        <v>8899010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199</v>
      </c>
      <c r="D33" s="425"/>
      <c r="E33" s="396" t="s">
        <v>200</v>
      </c>
      <c r="F33" s="396"/>
      <c r="G33" s="396"/>
      <c r="H33" s="396"/>
      <c r="I33" s="396"/>
      <c r="J33" s="396"/>
      <c r="K33" s="396"/>
      <c r="L33" s="396"/>
      <c r="M33" s="396"/>
      <c r="N33" s="396"/>
      <c r="O33" s="396"/>
      <c r="P33" s="396"/>
      <c r="Q33" s="396"/>
      <c r="R33" s="396"/>
      <c r="S33" s="396"/>
      <c r="T33" s="206"/>
      <c r="U33" s="425" t="s">
        <v>199</v>
      </c>
      <c r="V33" s="425"/>
      <c r="W33" s="396" t="s">
        <v>200</v>
      </c>
      <c r="X33" s="396"/>
      <c r="Y33" s="396"/>
      <c r="Z33" s="396"/>
      <c r="AA33" s="396"/>
      <c r="AB33" s="396"/>
      <c r="AC33" s="396"/>
      <c r="AD33" s="396"/>
      <c r="AE33" s="396"/>
      <c r="AF33" s="396"/>
      <c r="AG33" s="396"/>
      <c r="AH33" s="396"/>
      <c r="AI33" s="396"/>
      <c r="AJ33" s="396"/>
      <c r="AK33" s="396"/>
      <c r="AL33" s="206"/>
      <c r="AM33" s="425" t="s">
        <v>199</v>
      </c>
      <c r="AN33" s="425"/>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25" t="s">
        <v>201</v>
      </c>
      <c r="BX33" s="425"/>
      <c r="BY33" s="396" t="s">
        <v>203</v>
      </c>
      <c r="BZ33" s="396"/>
      <c r="CA33" s="396"/>
      <c r="CB33" s="396"/>
      <c r="CC33" s="396"/>
      <c r="CD33" s="396"/>
      <c r="CE33" s="396"/>
      <c r="CF33" s="396"/>
      <c r="CG33" s="396"/>
      <c r="CH33" s="396"/>
      <c r="CI33" s="396"/>
      <c r="CJ33" s="396"/>
      <c r="CK33" s="396"/>
      <c r="CL33" s="396"/>
      <c r="CM33" s="396"/>
      <c r="CN33" s="206"/>
      <c r="CO33" s="425" t="s">
        <v>199</v>
      </c>
      <c r="CP33" s="425"/>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木曽川右岸地帯水防事務組合</v>
      </c>
      <c r="BZ34" s="598"/>
      <c r="CA34" s="598"/>
      <c r="CB34" s="598"/>
      <c r="CC34" s="598"/>
      <c r="CD34" s="598"/>
      <c r="CE34" s="598"/>
      <c r="CF34" s="598"/>
      <c r="CG34" s="598"/>
      <c r="CH34" s="598"/>
      <c r="CI34" s="598"/>
      <c r="CJ34" s="598"/>
      <c r="CK34" s="598"/>
      <c r="CL34" s="598"/>
      <c r="CM34" s="598"/>
      <c r="CN34" s="181"/>
      <c r="CO34" s="597">
        <f>IF(CQ34="","",MAX(C34:D43,U34:V43,AM34:AN43,BE34:BF43,BW34:BX43)+1)</f>
        <v>12</v>
      </c>
      <c r="CP34" s="597"/>
      <c r="CQ34" s="598" t="str">
        <f>IF('各会計、関係団体の財政状況及び健全化判断比率'!BS7="","",'各会計、関係団体の財政状況及び健全化判断比率'!BS7)</f>
        <v>各務原市土地開発公社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岐阜県市町村会館組合</v>
      </c>
      <c r="BZ35" s="598"/>
      <c r="CA35" s="598"/>
      <c r="CB35" s="598"/>
      <c r="CC35" s="598"/>
      <c r="CD35" s="598"/>
      <c r="CE35" s="598"/>
      <c r="CF35" s="598"/>
      <c r="CG35" s="598"/>
      <c r="CH35" s="598"/>
      <c r="CI35" s="598"/>
      <c r="CJ35" s="598"/>
      <c r="CK35" s="598"/>
      <c r="CL35" s="598"/>
      <c r="CM35" s="598"/>
      <c r="CN35" s="181"/>
      <c r="CO35" s="597">
        <f t="shared" ref="CO35:CO43" si="3">IF(CQ35="","",CO34+1)</f>
        <v>13</v>
      </c>
      <c r="CP35" s="597"/>
      <c r="CQ35" s="598" t="str">
        <f>IF('各会計、関係団体の財政状況及び健全化判断比率'!BS8="","",'各会計、関係団体の財政状況及び健全化判断比率'!BS8)</f>
        <v>各務原市施設振興公社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岐阜県市町村職員退職手当組合</v>
      </c>
      <c r="BZ36" s="598"/>
      <c r="CA36" s="598"/>
      <c r="CB36" s="598"/>
      <c r="CC36" s="598"/>
      <c r="CD36" s="598"/>
      <c r="CE36" s="598"/>
      <c r="CF36" s="598"/>
      <c r="CG36" s="598"/>
      <c r="CH36" s="598"/>
      <c r="CI36" s="598"/>
      <c r="CJ36" s="598"/>
      <c r="CK36" s="598"/>
      <c r="CL36" s="598"/>
      <c r="CM36" s="598"/>
      <c r="CN36" s="181"/>
      <c r="CO36" s="597">
        <f t="shared" si="3"/>
        <v>14</v>
      </c>
      <c r="CP36" s="597"/>
      <c r="CQ36" s="598" t="str">
        <f>IF('各会計、関係団体の財政状況及び健全化判断比率'!BS9="","",'各会計、関係団体の財政状況及び健全化判断比率'!BS9)</f>
        <v>㈱オアシスパーク</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後期高齢者医療広域連合（特別会計）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G4VMyx8uYwTJqAAunmE+CnX6ItRVxYiNZKLEARjrgEiot6OTfrDSLDyatBzmt/chpuZVdW4bI7k0Up9xJ/hCRA==" saltValue="iZuo8TyuzAfv3t2XiW8Ps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election activeCell="L32" sqref="L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564</v>
      </c>
      <c r="D34" s="1151"/>
      <c r="E34" s="1152"/>
      <c r="F34" s="32">
        <v>9.94</v>
      </c>
      <c r="G34" s="33">
        <v>11</v>
      </c>
      <c r="H34" s="33">
        <v>13.03</v>
      </c>
      <c r="I34" s="33">
        <v>15.36</v>
      </c>
      <c r="J34" s="34">
        <v>10.65</v>
      </c>
      <c r="K34" s="22"/>
      <c r="L34" s="22"/>
      <c r="M34" s="22"/>
      <c r="N34" s="22"/>
      <c r="O34" s="22"/>
      <c r="P34" s="22"/>
    </row>
    <row r="35" spans="1:16" ht="39" customHeight="1" x14ac:dyDescent="0.15">
      <c r="A35" s="22"/>
      <c r="B35" s="35"/>
      <c r="C35" s="1145" t="s">
        <v>565</v>
      </c>
      <c r="D35" s="1146"/>
      <c r="E35" s="1147"/>
      <c r="F35" s="36">
        <v>6.95</v>
      </c>
      <c r="G35" s="37">
        <v>6.96</v>
      </c>
      <c r="H35" s="37">
        <v>7.33</v>
      </c>
      <c r="I35" s="37">
        <v>7.76</v>
      </c>
      <c r="J35" s="38">
        <v>6.2</v>
      </c>
      <c r="K35" s="22"/>
      <c r="L35" s="22"/>
      <c r="M35" s="22"/>
      <c r="N35" s="22"/>
      <c r="O35" s="22"/>
      <c r="P35" s="22"/>
    </row>
    <row r="36" spans="1:16" ht="39" customHeight="1" x14ac:dyDescent="0.15">
      <c r="A36" s="22"/>
      <c r="B36" s="35"/>
      <c r="C36" s="1145" t="s">
        <v>566</v>
      </c>
      <c r="D36" s="1146"/>
      <c r="E36" s="1147"/>
      <c r="F36" s="36" t="s">
        <v>515</v>
      </c>
      <c r="G36" s="37" t="s">
        <v>515</v>
      </c>
      <c r="H36" s="37">
        <v>0.69</v>
      </c>
      <c r="I36" s="37">
        <v>1.1499999999999999</v>
      </c>
      <c r="J36" s="38">
        <v>1.48</v>
      </c>
      <c r="K36" s="22"/>
      <c r="L36" s="22"/>
      <c r="M36" s="22"/>
      <c r="N36" s="22"/>
      <c r="O36" s="22"/>
      <c r="P36" s="22"/>
    </row>
    <row r="37" spans="1:16" ht="39" customHeight="1" x14ac:dyDescent="0.15">
      <c r="A37" s="22"/>
      <c r="B37" s="35"/>
      <c r="C37" s="1145" t="s">
        <v>567</v>
      </c>
      <c r="D37" s="1146"/>
      <c r="E37" s="1147"/>
      <c r="F37" s="36">
        <v>0.45</v>
      </c>
      <c r="G37" s="37">
        <v>0.53</v>
      </c>
      <c r="H37" s="37">
        <v>0.64</v>
      </c>
      <c r="I37" s="37">
        <v>0.84</v>
      </c>
      <c r="J37" s="38">
        <v>1.08</v>
      </c>
      <c r="K37" s="22"/>
      <c r="L37" s="22"/>
      <c r="M37" s="22"/>
      <c r="N37" s="22"/>
      <c r="O37" s="22"/>
      <c r="P37" s="22"/>
    </row>
    <row r="38" spans="1:16" ht="39" customHeight="1" x14ac:dyDescent="0.15">
      <c r="A38" s="22"/>
      <c r="B38" s="35"/>
      <c r="C38" s="1145" t="s">
        <v>568</v>
      </c>
      <c r="D38" s="1146"/>
      <c r="E38" s="1147"/>
      <c r="F38" s="36">
        <v>6.87</v>
      </c>
      <c r="G38" s="37">
        <v>5.21</v>
      </c>
      <c r="H38" s="37">
        <v>3.97</v>
      </c>
      <c r="I38" s="37">
        <v>2.74</v>
      </c>
      <c r="J38" s="38">
        <v>0.98</v>
      </c>
      <c r="K38" s="22"/>
      <c r="L38" s="22"/>
      <c r="M38" s="22"/>
      <c r="N38" s="22"/>
      <c r="O38" s="22"/>
      <c r="P38" s="22"/>
    </row>
    <row r="39" spans="1:16" ht="39" customHeight="1" x14ac:dyDescent="0.15">
      <c r="A39" s="22"/>
      <c r="B39" s="35"/>
      <c r="C39" s="1145" t="s">
        <v>569</v>
      </c>
      <c r="D39" s="1146"/>
      <c r="E39" s="1147"/>
      <c r="F39" s="36">
        <v>0.14000000000000001</v>
      </c>
      <c r="G39" s="37">
        <v>0.14000000000000001</v>
      </c>
      <c r="H39" s="37">
        <v>0.16</v>
      </c>
      <c r="I39" s="37">
        <v>0.25</v>
      </c>
      <c r="J39" s="38">
        <v>0.18</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570</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571</v>
      </c>
      <c r="D43" s="1149"/>
      <c r="E43" s="1150"/>
      <c r="F43" s="41">
        <v>0.1</v>
      </c>
      <c r="G43" s="42">
        <v>1.99</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Co+MkEIZ93d+Xylrn7mb50nC3JgDwGthE6sTJY/F3BT8rV8GDT3Bdojx4peSJgeEjwDL0VzhT/CMpNo47BY2Q==" saltValue="OuQCKWdN8J4cNinHTcWA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0" zoomScaleSheetLayoutView="55" workbookViewId="0">
      <selection activeCell="L55" sqref="L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4257</v>
      </c>
      <c r="L45" s="60">
        <v>4219</v>
      </c>
      <c r="M45" s="60">
        <v>5977</v>
      </c>
      <c r="N45" s="60">
        <v>5575</v>
      </c>
      <c r="O45" s="61">
        <v>5405</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14</v>
      </c>
      <c r="F48" s="1161"/>
      <c r="G48" s="1161"/>
      <c r="H48" s="1161"/>
      <c r="I48" s="1161"/>
      <c r="J48" s="1162"/>
      <c r="K48" s="63">
        <v>832</v>
      </c>
      <c r="L48" s="64">
        <v>594</v>
      </c>
      <c r="M48" s="64">
        <v>617</v>
      </c>
      <c r="N48" s="64">
        <v>593</v>
      </c>
      <c r="O48" s="65">
        <v>579</v>
      </c>
      <c r="P48" s="48"/>
      <c r="Q48" s="48"/>
      <c r="R48" s="48"/>
      <c r="S48" s="48"/>
      <c r="T48" s="48"/>
      <c r="U48" s="48"/>
    </row>
    <row r="49" spans="1:21" ht="30.75" customHeight="1" x14ac:dyDescent="0.15">
      <c r="A49" s="48"/>
      <c r="B49" s="1155"/>
      <c r="C49" s="1156"/>
      <c r="D49" s="62"/>
      <c r="E49" s="1161" t="s">
        <v>15</v>
      </c>
      <c r="F49" s="1161"/>
      <c r="G49" s="1161"/>
      <c r="H49" s="1161"/>
      <c r="I49" s="1161"/>
      <c r="J49" s="1162"/>
      <c r="K49" s="63" t="s">
        <v>515</v>
      </c>
      <c r="L49" s="64" t="s">
        <v>515</v>
      </c>
      <c r="M49" s="64" t="s">
        <v>515</v>
      </c>
      <c r="N49" s="64" t="s">
        <v>515</v>
      </c>
      <c r="O49" s="65" t="s">
        <v>515</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515</v>
      </c>
      <c r="L50" s="64" t="s">
        <v>515</v>
      </c>
      <c r="M50" s="64" t="s">
        <v>515</v>
      </c>
      <c r="N50" s="64" t="s">
        <v>515</v>
      </c>
      <c r="O50" s="65" t="s">
        <v>515</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515</v>
      </c>
      <c r="L51" s="64" t="s">
        <v>515</v>
      </c>
      <c r="M51" s="64" t="s">
        <v>515</v>
      </c>
      <c r="N51" s="64" t="s">
        <v>515</v>
      </c>
      <c r="O51" s="65" t="s">
        <v>515</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5169</v>
      </c>
      <c r="L52" s="64">
        <v>4891</v>
      </c>
      <c r="M52" s="64">
        <v>4904</v>
      </c>
      <c r="N52" s="64">
        <v>4876</v>
      </c>
      <c r="O52" s="65">
        <v>4638</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-80</v>
      </c>
      <c r="L53" s="69">
        <v>-78</v>
      </c>
      <c r="M53" s="69">
        <v>1690</v>
      </c>
      <c r="N53" s="69">
        <v>1292</v>
      </c>
      <c r="O53" s="70">
        <v>1346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9" t="s">
        <v>25</v>
      </c>
      <c r="C58" s="1170"/>
      <c r="D58" s="1175" t="s">
        <v>26</v>
      </c>
      <c r="E58" s="1176"/>
      <c r="F58" s="1176"/>
      <c r="G58" s="1176"/>
      <c r="H58" s="1176"/>
      <c r="I58" s="1176"/>
      <c r="J58" s="1177"/>
      <c r="K58" s="83" t="s">
        <v>515</v>
      </c>
      <c r="L58" s="84" t="s">
        <v>515</v>
      </c>
      <c r="M58" s="84" t="s">
        <v>515</v>
      </c>
      <c r="N58" s="84" t="s">
        <v>515</v>
      </c>
      <c r="O58" s="85" t="s">
        <v>515</v>
      </c>
    </row>
    <row r="59" spans="1:21" ht="31.5" customHeight="1" x14ac:dyDescent="0.15">
      <c r="B59" s="1171"/>
      <c r="C59" s="1172"/>
      <c r="D59" s="1178" t="s">
        <v>27</v>
      </c>
      <c r="E59" s="1179"/>
      <c r="F59" s="1179"/>
      <c r="G59" s="1179"/>
      <c r="H59" s="1179"/>
      <c r="I59" s="1179"/>
      <c r="J59" s="1180"/>
      <c r="K59" s="86" t="s">
        <v>515</v>
      </c>
      <c r="L59" s="87" t="s">
        <v>515</v>
      </c>
      <c r="M59" s="87" t="s">
        <v>515</v>
      </c>
      <c r="N59" s="87" t="s">
        <v>515</v>
      </c>
      <c r="O59" s="88" t="s">
        <v>515</v>
      </c>
    </row>
    <row r="60" spans="1:21" ht="31.5" customHeight="1" thickBot="1" x14ac:dyDescent="0.2">
      <c r="B60" s="1173"/>
      <c r="C60" s="1174"/>
      <c r="D60" s="1181" t="s">
        <v>28</v>
      </c>
      <c r="E60" s="1182"/>
      <c r="F60" s="1182"/>
      <c r="G60" s="1182"/>
      <c r="H60" s="1182"/>
      <c r="I60" s="1182"/>
      <c r="J60" s="1183"/>
      <c r="K60" s="89" t="s">
        <v>515</v>
      </c>
      <c r="L60" s="90" t="s">
        <v>515</v>
      </c>
      <c r="M60" s="90" t="s">
        <v>515</v>
      </c>
      <c r="N60" s="90" t="s">
        <v>515</v>
      </c>
      <c r="O60" s="91" t="s">
        <v>515</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tOwB9MHygqQVUUMhpbmohfV2uLRg+azuNmLFyc1kTzQn6MCpsJJ1mYzs9ipjvhsaA+yeZ84kzSL2vgMXkNXrg==" saltValue="16LDNhxDCtxgEgMqnOo3U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7" zoomScale="90" zoomScaleNormal="90" zoomScaleSheetLayoutView="100" workbookViewId="0">
      <selection activeCell="N54" sqref="N5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556</v>
      </c>
      <c r="J40" s="103" t="s">
        <v>557</v>
      </c>
      <c r="K40" s="103" t="s">
        <v>558</v>
      </c>
      <c r="L40" s="103" t="s">
        <v>559</v>
      </c>
      <c r="M40" s="104" t="s">
        <v>560</v>
      </c>
    </row>
    <row r="41" spans="2:13" ht="27.75" customHeight="1" x14ac:dyDescent="0.15">
      <c r="B41" s="1184" t="s">
        <v>31</v>
      </c>
      <c r="C41" s="1185"/>
      <c r="D41" s="105"/>
      <c r="E41" s="1190" t="s">
        <v>32</v>
      </c>
      <c r="F41" s="1190"/>
      <c r="G41" s="1190"/>
      <c r="H41" s="1191"/>
      <c r="I41" s="355">
        <v>28954</v>
      </c>
      <c r="J41" s="356">
        <v>27470</v>
      </c>
      <c r="K41" s="356">
        <v>25326</v>
      </c>
      <c r="L41" s="356">
        <v>24317</v>
      </c>
      <c r="M41" s="357">
        <v>21841</v>
      </c>
    </row>
    <row r="42" spans="2:13" ht="27.75" customHeight="1" x14ac:dyDescent="0.15">
      <c r="B42" s="1186"/>
      <c r="C42" s="1187"/>
      <c r="D42" s="106"/>
      <c r="E42" s="1192" t="s">
        <v>33</v>
      </c>
      <c r="F42" s="1192"/>
      <c r="G42" s="1192"/>
      <c r="H42" s="1193"/>
      <c r="I42" s="358">
        <v>737</v>
      </c>
      <c r="J42" s="359">
        <v>403</v>
      </c>
      <c r="K42" s="359">
        <v>438</v>
      </c>
      <c r="L42" s="359">
        <v>417</v>
      </c>
      <c r="M42" s="360">
        <v>586</v>
      </c>
    </row>
    <row r="43" spans="2:13" ht="27.75" customHeight="1" x14ac:dyDescent="0.15">
      <c r="B43" s="1186"/>
      <c r="C43" s="1187"/>
      <c r="D43" s="106"/>
      <c r="E43" s="1192" t="s">
        <v>34</v>
      </c>
      <c r="F43" s="1192"/>
      <c r="G43" s="1192"/>
      <c r="H43" s="1193"/>
      <c r="I43" s="358">
        <v>10973</v>
      </c>
      <c r="J43" s="359">
        <v>10704</v>
      </c>
      <c r="K43" s="359">
        <v>10489</v>
      </c>
      <c r="L43" s="359">
        <v>9722</v>
      </c>
      <c r="M43" s="360">
        <v>9694</v>
      </c>
    </row>
    <row r="44" spans="2:13" ht="27.75" customHeight="1" x14ac:dyDescent="0.15">
      <c r="B44" s="1186"/>
      <c r="C44" s="1187"/>
      <c r="D44" s="106"/>
      <c r="E44" s="1192" t="s">
        <v>35</v>
      </c>
      <c r="F44" s="1192"/>
      <c r="G44" s="1192"/>
      <c r="H44" s="1193"/>
      <c r="I44" s="358" t="s">
        <v>515</v>
      </c>
      <c r="J44" s="359" t="s">
        <v>515</v>
      </c>
      <c r="K44" s="359" t="s">
        <v>515</v>
      </c>
      <c r="L44" s="359" t="s">
        <v>515</v>
      </c>
      <c r="M44" s="360" t="s">
        <v>515</v>
      </c>
    </row>
    <row r="45" spans="2:13" ht="27.75" customHeight="1" x14ac:dyDescent="0.15">
      <c r="B45" s="1186"/>
      <c r="C45" s="1187"/>
      <c r="D45" s="106"/>
      <c r="E45" s="1192" t="s">
        <v>36</v>
      </c>
      <c r="F45" s="1192"/>
      <c r="G45" s="1192"/>
      <c r="H45" s="1193"/>
      <c r="I45" s="358">
        <v>6931</v>
      </c>
      <c r="J45" s="359">
        <v>6855</v>
      </c>
      <c r="K45" s="359">
        <v>6810</v>
      </c>
      <c r="L45" s="359">
        <v>6749</v>
      </c>
      <c r="M45" s="360">
        <v>6639</v>
      </c>
    </row>
    <row r="46" spans="2:13" ht="27.75" customHeight="1" x14ac:dyDescent="0.15">
      <c r="B46" s="1186"/>
      <c r="C46" s="1187"/>
      <c r="D46" s="107"/>
      <c r="E46" s="1192" t="s">
        <v>37</v>
      </c>
      <c r="F46" s="1192"/>
      <c r="G46" s="1192"/>
      <c r="H46" s="1193"/>
      <c r="I46" s="358" t="s">
        <v>515</v>
      </c>
      <c r="J46" s="359">
        <v>1209</v>
      </c>
      <c r="K46" s="359">
        <v>1719</v>
      </c>
      <c r="L46" s="359">
        <v>1864</v>
      </c>
      <c r="M46" s="360">
        <v>2081</v>
      </c>
    </row>
    <row r="47" spans="2:13" ht="27.75" customHeight="1" x14ac:dyDescent="0.15">
      <c r="B47" s="1186"/>
      <c r="C47" s="1187"/>
      <c r="D47" s="108"/>
      <c r="E47" s="1194" t="s">
        <v>38</v>
      </c>
      <c r="F47" s="1195"/>
      <c r="G47" s="1195"/>
      <c r="H47" s="1196"/>
      <c r="I47" s="358" t="s">
        <v>515</v>
      </c>
      <c r="J47" s="359" t="s">
        <v>515</v>
      </c>
      <c r="K47" s="359" t="s">
        <v>515</v>
      </c>
      <c r="L47" s="359" t="s">
        <v>515</v>
      </c>
      <c r="M47" s="360" t="s">
        <v>515</v>
      </c>
    </row>
    <row r="48" spans="2:13" ht="27.75" customHeight="1" x14ac:dyDescent="0.15">
      <c r="B48" s="1186"/>
      <c r="C48" s="1187"/>
      <c r="D48" s="106"/>
      <c r="E48" s="1192" t="s">
        <v>39</v>
      </c>
      <c r="F48" s="1192"/>
      <c r="G48" s="1192"/>
      <c r="H48" s="1193"/>
      <c r="I48" s="358" t="s">
        <v>515</v>
      </c>
      <c r="J48" s="359" t="s">
        <v>515</v>
      </c>
      <c r="K48" s="359" t="s">
        <v>515</v>
      </c>
      <c r="L48" s="359" t="s">
        <v>515</v>
      </c>
      <c r="M48" s="360" t="s">
        <v>515</v>
      </c>
    </row>
    <row r="49" spans="2:13" ht="27.75" customHeight="1" x14ac:dyDescent="0.15">
      <c r="B49" s="1188"/>
      <c r="C49" s="1189"/>
      <c r="D49" s="106"/>
      <c r="E49" s="1192" t="s">
        <v>40</v>
      </c>
      <c r="F49" s="1192"/>
      <c r="G49" s="1192"/>
      <c r="H49" s="1193"/>
      <c r="I49" s="358" t="s">
        <v>515</v>
      </c>
      <c r="J49" s="359" t="s">
        <v>515</v>
      </c>
      <c r="K49" s="359" t="s">
        <v>515</v>
      </c>
      <c r="L49" s="359" t="s">
        <v>515</v>
      </c>
      <c r="M49" s="360" t="s">
        <v>515</v>
      </c>
    </row>
    <row r="50" spans="2:13" ht="27.75" customHeight="1" x14ac:dyDescent="0.15">
      <c r="B50" s="1197" t="s">
        <v>41</v>
      </c>
      <c r="C50" s="1198"/>
      <c r="D50" s="109"/>
      <c r="E50" s="1192" t="s">
        <v>42</v>
      </c>
      <c r="F50" s="1192"/>
      <c r="G50" s="1192"/>
      <c r="H50" s="1193"/>
      <c r="I50" s="358">
        <v>29136</v>
      </c>
      <c r="J50" s="359">
        <v>30498</v>
      </c>
      <c r="K50" s="359">
        <v>28286</v>
      </c>
      <c r="L50" s="359">
        <v>28075</v>
      </c>
      <c r="M50" s="360">
        <v>29599</v>
      </c>
    </row>
    <row r="51" spans="2:13" ht="27.75" customHeight="1" x14ac:dyDescent="0.15">
      <c r="B51" s="1186"/>
      <c r="C51" s="1187"/>
      <c r="D51" s="106"/>
      <c r="E51" s="1192" t="s">
        <v>43</v>
      </c>
      <c r="F51" s="1192"/>
      <c r="G51" s="1192"/>
      <c r="H51" s="1193"/>
      <c r="I51" s="358">
        <v>17357</v>
      </c>
      <c r="J51" s="359">
        <v>18423</v>
      </c>
      <c r="K51" s="359">
        <v>18951</v>
      </c>
      <c r="L51" s="359">
        <v>19449</v>
      </c>
      <c r="M51" s="360">
        <v>19518</v>
      </c>
    </row>
    <row r="52" spans="2:13" ht="27.75" customHeight="1" x14ac:dyDescent="0.15">
      <c r="B52" s="1188"/>
      <c r="C52" s="1189"/>
      <c r="D52" s="106"/>
      <c r="E52" s="1192" t="s">
        <v>44</v>
      </c>
      <c r="F52" s="1192"/>
      <c r="G52" s="1192"/>
      <c r="H52" s="1193"/>
      <c r="I52" s="358">
        <v>40877</v>
      </c>
      <c r="J52" s="359">
        <v>40589</v>
      </c>
      <c r="K52" s="359">
        <v>39780</v>
      </c>
      <c r="L52" s="359">
        <v>39581</v>
      </c>
      <c r="M52" s="360">
        <v>38246</v>
      </c>
    </row>
    <row r="53" spans="2:13" ht="27.75" customHeight="1" thickBot="1" x14ac:dyDescent="0.2">
      <c r="B53" s="1199" t="s">
        <v>45</v>
      </c>
      <c r="C53" s="1200"/>
      <c r="D53" s="110"/>
      <c r="E53" s="1201" t="s">
        <v>46</v>
      </c>
      <c r="F53" s="1201"/>
      <c r="G53" s="1201"/>
      <c r="H53" s="1202"/>
      <c r="I53" s="361">
        <v>-39775</v>
      </c>
      <c r="J53" s="362">
        <v>-42870</v>
      </c>
      <c r="K53" s="362">
        <v>-42235</v>
      </c>
      <c r="L53" s="362">
        <v>-44035</v>
      </c>
      <c r="M53" s="363">
        <v>-46523</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1sIaCHEIpkNwK2LtSxddCmEGRw/9ayWDoD85PZ1wqAZT2OomJ/wHWRSUo3AEEHP5kHewdXmSFsbFTJ3Bzvxodw==" saltValue="6y/TocopWFxrfJL6d+iG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 zoomScale="60" zoomScaleNormal="60" zoomScaleSheetLayoutView="100" workbookViewId="0">
      <selection activeCell="H57" sqref="H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49</v>
      </c>
      <c r="D55" s="1211"/>
      <c r="E55" s="1212"/>
      <c r="F55" s="122">
        <v>10135</v>
      </c>
      <c r="G55" s="122">
        <v>11019</v>
      </c>
      <c r="H55" s="123">
        <v>11720</v>
      </c>
    </row>
    <row r="56" spans="2:8" ht="52.5" customHeight="1" x14ac:dyDescent="0.15">
      <c r="B56" s="124"/>
      <c r="C56" s="1213" t="s">
        <v>50</v>
      </c>
      <c r="D56" s="1213"/>
      <c r="E56" s="1214"/>
      <c r="F56" s="125">
        <v>5417</v>
      </c>
      <c r="G56" s="125">
        <v>6062</v>
      </c>
      <c r="H56" s="126">
        <v>5782</v>
      </c>
    </row>
    <row r="57" spans="2:8" ht="53.25" customHeight="1" x14ac:dyDescent="0.15">
      <c r="B57" s="124"/>
      <c r="C57" s="1215" t="s">
        <v>51</v>
      </c>
      <c r="D57" s="1215"/>
      <c r="E57" s="1216"/>
      <c r="F57" s="127">
        <v>10715</v>
      </c>
      <c r="G57" s="127">
        <v>8899</v>
      </c>
      <c r="H57" s="128">
        <v>10074</v>
      </c>
    </row>
    <row r="58" spans="2:8" ht="45.75" customHeight="1" x14ac:dyDescent="0.15">
      <c r="B58" s="129"/>
      <c r="C58" s="1203" t="s">
        <v>590</v>
      </c>
      <c r="D58" s="1204"/>
      <c r="E58" s="1205"/>
      <c r="F58" s="130">
        <v>3843</v>
      </c>
      <c r="G58" s="130">
        <v>5400</v>
      </c>
      <c r="H58" s="131">
        <v>6829</v>
      </c>
    </row>
    <row r="59" spans="2:8" ht="45.75" customHeight="1" x14ac:dyDescent="0.15">
      <c r="B59" s="129"/>
      <c r="C59" s="1203" t="s">
        <v>591</v>
      </c>
      <c r="D59" s="1204"/>
      <c r="E59" s="1205"/>
      <c r="F59" s="130">
        <v>503</v>
      </c>
      <c r="G59" s="130">
        <v>803</v>
      </c>
      <c r="H59" s="131">
        <v>1305</v>
      </c>
    </row>
    <row r="60" spans="2:8" ht="45.75" customHeight="1" x14ac:dyDescent="0.15">
      <c r="B60" s="129"/>
      <c r="C60" s="1203" t="s">
        <v>592</v>
      </c>
      <c r="D60" s="1204"/>
      <c r="E60" s="1205"/>
      <c r="F60" s="130">
        <v>5475</v>
      </c>
      <c r="G60" s="130">
        <v>1800</v>
      </c>
      <c r="H60" s="131">
        <v>1043</v>
      </c>
    </row>
    <row r="61" spans="2:8" ht="45.75" customHeight="1" x14ac:dyDescent="0.15">
      <c r="B61" s="129"/>
      <c r="C61" s="1203" t="s">
        <v>593</v>
      </c>
      <c r="D61" s="1204"/>
      <c r="E61" s="1205"/>
      <c r="F61" s="130">
        <v>894</v>
      </c>
      <c r="G61" s="130">
        <v>895</v>
      </c>
      <c r="H61" s="131">
        <v>897</v>
      </c>
    </row>
    <row r="62" spans="2:8" ht="45.75" customHeight="1" thickBot="1" x14ac:dyDescent="0.2">
      <c r="B62" s="132"/>
      <c r="C62" s="1206" t="s">
        <v>594</v>
      </c>
      <c r="D62" s="1207"/>
      <c r="E62" s="1208"/>
      <c r="F62" s="133" t="s">
        <v>515</v>
      </c>
      <c r="G62" s="133" t="s">
        <v>515</v>
      </c>
      <c r="H62" s="134" t="s">
        <v>515</v>
      </c>
    </row>
    <row r="63" spans="2:8" ht="52.5" customHeight="1" thickBot="1" x14ac:dyDescent="0.2">
      <c r="B63" s="135"/>
      <c r="C63" s="1209" t="s">
        <v>52</v>
      </c>
      <c r="D63" s="1209"/>
      <c r="E63" s="1210"/>
      <c r="F63" s="136">
        <v>26267</v>
      </c>
      <c r="G63" s="136">
        <v>25980</v>
      </c>
      <c r="H63" s="137">
        <v>27576</v>
      </c>
    </row>
    <row r="64" spans="2:8" x14ac:dyDescent="0.15"/>
  </sheetData>
  <sheetProtection algorithmName="SHA-512" hashValue="TivInGPKnAfYwT3R0sePHw5gwFYMfnPykcEX1x+jFrvM9Ss1il1nXfBV7Gz3OmmCMJ+fDirrumw71Fa8gjQGuQ==" saltValue="WQ2WsPUvJiPrXRuo6/EE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553</v>
      </c>
      <c r="G2" s="151"/>
      <c r="H2" s="152"/>
    </row>
    <row r="3" spans="1:8" x14ac:dyDescent="0.15">
      <c r="A3" s="148" t="s">
        <v>546</v>
      </c>
      <c r="B3" s="153"/>
      <c r="C3" s="154"/>
      <c r="D3" s="155">
        <v>37373</v>
      </c>
      <c r="E3" s="156"/>
      <c r="F3" s="157">
        <v>46402</v>
      </c>
      <c r="G3" s="158"/>
      <c r="H3" s="159"/>
    </row>
    <row r="4" spans="1:8" x14ac:dyDescent="0.15">
      <c r="A4" s="160"/>
      <c r="B4" s="161"/>
      <c r="C4" s="162"/>
      <c r="D4" s="163">
        <v>22435</v>
      </c>
      <c r="E4" s="164"/>
      <c r="F4" s="165">
        <v>26897</v>
      </c>
      <c r="G4" s="166"/>
      <c r="H4" s="167"/>
    </row>
    <row r="5" spans="1:8" x14ac:dyDescent="0.15">
      <c r="A5" s="148" t="s">
        <v>548</v>
      </c>
      <c r="B5" s="153"/>
      <c r="C5" s="154"/>
      <c r="D5" s="155">
        <v>55444</v>
      </c>
      <c r="E5" s="156"/>
      <c r="F5" s="157">
        <v>66343</v>
      </c>
      <c r="G5" s="158"/>
      <c r="H5" s="159"/>
    </row>
    <row r="6" spans="1:8" x14ac:dyDescent="0.15">
      <c r="A6" s="160"/>
      <c r="B6" s="161"/>
      <c r="C6" s="162"/>
      <c r="D6" s="163">
        <v>27288</v>
      </c>
      <c r="E6" s="164"/>
      <c r="F6" s="165">
        <v>34529</v>
      </c>
      <c r="G6" s="166"/>
      <c r="H6" s="167"/>
    </row>
    <row r="7" spans="1:8" x14ac:dyDescent="0.15">
      <c r="A7" s="148" t="s">
        <v>549</v>
      </c>
      <c r="B7" s="153"/>
      <c r="C7" s="154"/>
      <c r="D7" s="155">
        <v>59145</v>
      </c>
      <c r="E7" s="156"/>
      <c r="F7" s="157">
        <v>56416</v>
      </c>
      <c r="G7" s="158"/>
      <c r="H7" s="159"/>
    </row>
    <row r="8" spans="1:8" x14ac:dyDescent="0.15">
      <c r="A8" s="160"/>
      <c r="B8" s="161"/>
      <c r="C8" s="162"/>
      <c r="D8" s="163">
        <v>25921</v>
      </c>
      <c r="E8" s="164"/>
      <c r="F8" s="165">
        <v>32623</v>
      </c>
      <c r="G8" s="166"/>
      <c r="H8" s="167"/>
    </row>
    <row r="9" spans="1:8" x14ac:dyDescent="0.15">
      <c r="A9" s="148" t="s">
        <v>550</v>
      </c>
      <c r="B9" s="153"/>
      <c r="C9" s="154"/>
      <c r="D9" s="155">
        <v>74345</v>
      </c>
      <c r="E9" s="156"/>
      <c r="F9" s="157">
        <v>49217</v>
      </c>
      <c r="G9" s="158"/>
      <c r="H9" s="159"/>
    </row>
    <row r="10" spans="1:8" x14ac:dyDescent="0.15">
      <c r="A10" s="160"/>
      <c r="B10" s="161"/>
      <c r="C10" s="162"/>
      <c r="D10" s="163">
        <v>35168</v>
      </c>
      <c r="E10" s="164"/>
      <c r="F10" s="165">
        <v>27232</v>
      </c>
      <c r="G10" s="166"/>
      <c r="H10" s="167"/>
    </row>
    <row r="11" spans="1:8" x14ac:dyDescent="0.15">
      <c r="A11" s="148" t="s">
        <v>551</v>
      </c>
      <c r="B11" s="153"/>
      <c r="C11" s="154"/>
      <c r="D11" s="155">
        <v>47046</v>
      </c>
      <c r="E11" s="156"/>
      <c r="F11" s="157">
        <v>49211</v>
      </c>
      <c r="G11" s="158"/>
      <c r="H11" s="159"/>
    </row>
    <row r="12" spans="1:8" x14ac:dyDescent="0.15">
      <c r="A12" s="160"/>
      <c r="B12" s="161"/>
      <c r="C12" s="168"/>
      <c r="D12" s="163">
        <v>26522</v>
      </c>
      <c r="E12" s="164"/>
      <c r="F12" s="165">
        <v>28367</v>
      </c>
      <c r="G12" s="166"/>
      <c r="H12" s="167"/>
    </row>
    <row r="13" spans="1:8" x14ac:dyDescent="0.15">
      <c r="A13" s="148"/>
      <c r="B13" s="153"/>
      <c r="C13" s="169"/>
      <c r="D13" s="170">
        <v>54671</v>
      </c>
      <c r="E13" s="171"/>
      <c r="F13" s="172">
        <v>53518</v>
      </c>
      <c r="G13" s="173"/>
      <c r="H13" s="159"/>
    </row>
    <row r="14" spans="1:8" x14ac:dyDescent="0.15">
      <c r="A14" s="160"/>
      <c r="B14" s="161"/>
      <c r="C14" s="162"/>
      <c r="D14" s="163">
        <v>27467</v>
      </c>
      <c r="E14" s="164"/>
      <c r="F14" s="165">
        <v>29930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9.9499999999999993</v>
      </c>
      <c r="C19" s="174">
        <f>ROUND(VALUE(SUBSTITUTE(実質収支比率等に係る経年分析!G$48,"▲","-")),2)</f>
        <v>11.01</v>
      </c>
      <c r="D19" s="174">
        <f>ROUND(VALUE(SUBSTITUTE(実質収支比率等に係る経年分析!H$48,"▲","-")),2)</f>
        <v>13.04</v>
      </c>
      <c r="E19" s="174">
        <f>ROUND(VALUE(SUBSTITUTE(実質収支比率等に係る経年分析!I$48,"▲","-")),2)</f>
        <v>15.36</v>
      </c>
      <c r="F19" s="174">
        <f>ROUND(VALUE(SUBSTITUTE(実質収支比率等に係る経年分析!J$48,"▲","-")),2)</f>
        <v>10.65</v>
      </c>
    </row>
    <row r="20" spans="1:11" x14ac:dyDescent="0.15">
      <c r="A20" s="174" t="s">
        <v>56</v>
      </c>
      <c r="B20" s="174">
        <f>ROUND(VALUE(SUBSTITUTE(実質収支比率等に係る経年分析!F$47,"▲","-")),2)</f>
        <v>42.22</v>
      </c>
      <c r="C20" s="174">
        <f>ROUND(VALUE(SUBSTITUTE(実質収支比率等に係る経年分析!G$47,"▲","-")),2)</f>
        <v>40.32</v>
      </c>
      <c r="D20" s="174">
        <f>ROUND(VALUE(SUBSTITUTE(実質収支比率等に係る経年分析!H$47,"▲","-")),2)</f>
        <v>35.6</v>
      </c>
      <c r="E20" s="174">
        <f>ROUND(VALUE(SUBSTITUTE(実質収支比率等に係る経年分析!I$47,"▲","-")),2)</f>
        <v>36.700000000000003</v>
      </c>
      <c r="F20" s="174">
        <f>ROUND(VALUE(SUBSTITUTE(実質収支比率等に係る経年分析!J$47,"▲","-")),2)</f>
        <v>40.01</v>
      </c>
    </row>
    <row r="21" spans="1:11" x14ac:dyDescent="0.15">
      <c r="A21" s="174" t="s">
        <v>57</v>
      </c>
      <c r="B21" s="174">
        <f>IF(ISNUMBER(VALUE(SUBSTITUTE(実質収支比率等に係る経年分析!F$49,"▲","-"))),ROUND(VALUE(SUBSTITUTE(実質収支比率等に係る経年分析!F$49,"▲","-")),2),NA())</f>
        <v>0.22</v>
      </c>
      <c r="C21" s="174">
        <f>IF(ISNUMBER(VALUE(SUBSTITUTE(実質収支比率等に係る経年分析!G$49,"▲","-"))),ROUND(VALUE(SUBSTITUTE(実質収支比率等に係る経年分析!G$49,"▲","-")),2),NA())</f>
        <v>-0.7</v>
      </c>
      <c r="D21" s="174">
        <f>IF(ISNUMBER(VALUE(SUBSTITUTE(実質収支比率等に係る経年分析!H$49,"▲","-"))),ROUND(VALUE(SUBSTITUTE(実質収支比率等に係る経年分析!H$49,"▲","-")),2),NA())</f>
        <v>-1.67</v>
      </c>
      <c r="E21" s="174">
        <f>IF(ISNUMBER(VALUE(SUBSTITUTE(実質収支比率等に係る経年分析!I$49,"▲","-"))),ROUND(VALUE(SUBSTITUTE(実質収支比率等に係る経年分析!I$49,"▲","-")),2),NA())</f>
        <v>5.95</v>
      </c>
      <c r="F21" s="174">
        <f>IF(ISNUMBER(VALUE(SUBSTITUTE(実質収支比率等に係る経年分析!J$49,"▲","-"))),ROUND(VALUE(SUBSTITUTE(実質収支比率等に係る経年分析!J$49,"▲","-")),2),NA())</f>
        <v>-2.7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1.99</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0.14000000000000001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0.14000000000000001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0.18</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6.87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5.21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3.97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2.74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0.98</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1.08</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1.1499999999999999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6.95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7.33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7.76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13.03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15.36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10.65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5169</v>
      </c>
      <c r="E42" s="176"/>
      <c r="F42" s="176"/>
      <c r="G42" s="176">
        <f>'実質公債費比率（分子）の構造'!L$52</f>
        <v>4891</v>
      </c>
      <c r="H42" s="176"/>
      <c r="I42" s="176"/>
      <c r="J42" s="176">
        <f>'実質公債費比率（分子）の構造'!M$52</f>
        <v>4904</v>
      </c>
      <c r="K42" s="176"/>
      <c r="L42" s="176"/>
      <c r="M42" s="176">
        <f>'実質公債費比率（分子）の構造'!N$52</f>
        <v>4876</v>
      </c>
      <c r="N42" s="176"/>
      <c r="O42" s="176"/>
      <c r="P42" s="176">
        <f>'実質公債費比率（分子）の構造'!O$52</f>
        <v>4638</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832</v>
      </c>
      <c r="C46" s="176"/>
      <c r="D46" s="176"/>
      <c r="E46" s="176">
        <f>'実質公債費比率（分子）の構造'!L$48</f>
        <v>594</v>
      </c>
      <c r="F46" s="176"/>
      <c r="G46" s="176"/>
      <c r="H46" s="176">
        <f>'実質公債費比率（分子）の構造'!M$48</f>
        <v>617</v>
      </c>
      <c r="I46" s="176"/>
      <c r="J46" s="176"/>
      <c r="K46" s="176">
        <f>'実質公債費比率（分子）の構造'!N$48</f>
        <v>593</v>
      </c>
      <c r="L46" s="176"/>
      <c r="M46" s="176"/>
      <c r="N46" s="176">
        <f>'実質公債費比率（分子）の構造'!O$48</f>
        <v>579</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4257</v>
      </c>
      <c r="C49" s="176"/>
      <c r="D49" s="176"/>
      <c r="E49" s="176">
        <f>'実質公債費比率（分子）の構造'!L$45</f>
        <v>4219</v>
      </c>
      <c r="F49" s="176"/>
      <c r="G49" s="176"/>
      <c r="H49" s="176">
        <f>'実質公債費比率（分子）の構造'!M$45</f>
        <v>5977</v>
      </c>
      <c r="I49" s="176"/>
      <c r="J49" s="176"/>
      <c r="K49" s="176">
        <f>'実質公債費比率（分子）の構造'!N$45</f>
        <v>5575</v>
      </c>
      <c r="L49" s="176"/>
      <c r="M49" s="176"/>
      <c r="N49" s="176">
        <f>'実質公債費比率（分子）の構造'!O$45</f>
        <v>5405</v>
      </c>
      <c r="O49" s="176"/>
      <c r="P49" s="176"/>
    </row>
    <row r="50" spans="1:16" x14ac:dyDescent="0.15">
      <c r="A50" s="176" t="s">
        <v>72</v>
      </c>
      <c r="B50" s="176" t="e">
        <f>NA()</f>
        <v>#N/A</v>
      </c>
      <c r="C50" s="176">
        <f>IF(ISNUMBER('実質公債費比率（分子）の構造'!K$53),'実質公債費比率（分子）の構造'!K$53,NA())</f>
        <v>-80</v>
      </c>
      <c r="D50" s="176" t="e">
        <f>NA()</f>
        <v>#N/A</v>
      </c>
      <c r="E50" s="176" t="e">
        <f>NA()</f>
        <v>#N/A</v>
      </c>
      <c r="F50" s="176">
        <f>IF(ISNUMBER('実質公債費比率（分子）の構造'!L$53),'実質公債費比率（分子）の構造'!L$53,NA())</f>
        <v>-78</v>
      </c>
      <c r="G50" s="176" t="e">
        <f>NA()</f>
        <v>#N/A</v>
      </c>
      <c r="H50" s="176" t="e">
        <f>NA()</f>
        <v>#N/A</v>
      </c>
      <c r="I50" s="176">
        <f>IF(ISNUMBER('実質公債費比率（分子）の構造'!M$53),'実質公債費比率（分子）の構造'!M$53,NA())</f>
        <v>1690</v>
      </c>
      <c r="J50" s="176" t="e">
        <f>NA()</f>
        <v>#N/A</v>
      </c>
      <c r="K50" s="176" t="e">
        <f>NA()</f>
        <v>#N/A</v>
      </c>
      <c r="L50" s="176">
        <f>IF(ISNUMBER('実質公債費比率（分子）の構造'!N$53),'実質公債費比率（分子）の構造'!N$53,NA())</f>
        <v>1292</v>
      </c>
      <c r="M50" s="176" t="e">
        <f>NA()</f>
        <v>#N/A</v>
      </c>
      <c r="N50" s="176" t="e">
        <f>NA()</f>
        <v>#N/A</v>
      </c>
      <c r="O50" s="176">
        <f>IF(ISNUMBER('実質公債費比率（分子）の構造'!O$53),'実質公債費比率（分子）の構造'!O$53,NA())</f>
        <v>1346</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40877</v>
      </c>
      <c r="E56" s="175"/>
      <c r="F56" s="175"/>
      <c r="G56" s="175">
        <f>'将来負担比率（分子）の構造'!J$52</f>
        <v>40589</v>
      </c>
      <c r="H56" s="175"/>
      <c r="I56" s="175"/>
      <c r="J56" s="175">
        <f>'将来負担比率（分子）の構造'!K$52</f>
        <v>39780</v>
      </c>
      <c r="K56" s="175"/>
      <c r="L56" s="175"/>
      <c r="M56" s="175">
        <f>'将来負担比率（分子）の構造'!L$52</f>
        <v>39581</v>
      </c>
      <c r="N56" s="175"/>
      <c r="O56" s="175"/>
      <c r="P56" s="175">
        <f>'将来負担比率（分子）の構造'!M$52</f>
        <v>38246</v>
      </c>
    </row>
    <row r="57" spans="1:16" x14ac:dyDescent="0.15">
      <c r="A57" s="175" t="s">
        <v>43</v>
      </c>
      <c r="B57" s="175"/>
      <c r="C57" s="175"/>
      <c r="D57" s="175">
        <f>'将来負担比率（分子）の構造'!I$51</f>
        <v>17357</v>
      </c>
      <c r="E57" s="175"/>
      <c r="F57" s="175"/>
      <c r="G57" s="175">
        <f>'将来負担比率（分子）の構造'!J$51</f>
        <v>18423</v>
      </c>
      <c r="H57" s="175"/>
      <c r="I57" s="175"/>
      <c r="J57" s="175">
        <f>'将来負担比率（分子）の構造'!K$51</f>
        <v>18951</v>
      </c>
      <c r="K57" s="175"/>
      <c r="L57" s="175"/>
      <c r="M57" s="175">
        <f>'将来負担比率（分子）の構造'!L$51</f>
        <v>19449</v>
      </c>
      <c r="N57" s="175"/>
      <c r="O57" s="175"/>
      <c r="P57" s="175">
        <f>'将来負担比率（分子）の構造'!M$51</f>
        <v>19518</v>
      </c>
    </row>
    <row r="58" spans="1:16" x14ac:dyDescent="0.15">
      <c r="A58" s="175" t="s">
        <v>42</v>
      </c>
      <c r="B58" s="175"/>
      <c r="C58" s="175"/>
      <c r="D58" s="175">
        <f>'将来負担比率（分子）の構造'!I$50</f>
        <v>29136</v>
      </c>
      <c r="E58" s="175"/>
      <c r="F58" s="175"/>
      <c r="G58" s="175">
        <f>'将来負担比率（分子）の構造'!J$50</f>
        <v>30498</v>
      </c>
      <c r="H58" s="175"/>
      <c r="I58" s="175"/>
      <c r="J58" s="175">
        <f>'将来負担比率（分子）の構造'!K$50</f>
        <v>28286</v>
      </c>
      <c r="K58" s="175"/>
      <c r="L58" s="175"/>
      <c r="M58" s="175">
        <f>'将来負担比率（分子）の構造'!L$50</f>
        <v>28075</v>
      </c>
      <c r="N58" s="175"/>
      <c r="O58" s="175"/>
      <c r="P58" s="175">
        <f>'将来負担比率（分子）の構造'!M$50</f>
        <v>29599</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f>'将来負担比率（分子）の構造'!J$46</f>
        <v>1209</v>
      </c>
      <c r="F61" s="175"/>
      <c r="G61" s="175"/>
      <c r="H61" s="175">
        <f>'将来負担比率（分子）の構造'!K$46</f>
        <v>1719</v>
      </c>
      <c r="I61" s="175"/>
      <c r="J61" s="175"/>
      <c r="K61" s="175">
        <f>'将来負担比率（分子）の構造'!L$46</f>
        <v>1864</v>
      </c>
      <c r="L61" s="175"/>
      <c r="M61" s="175"/>
      <c r="N61" s="175">
        <f>'将来負担比率（分子）の構造'!M$46</f>
        <v>2081</v>
      </c>
      <c r="O61" s="175"/>
      <c r="P61" s="175"/>
    </row>
    <row r="62" spans="1:16" x14ac:dyDescent="0.15">
      <c r="A62" s="175" t="s">
        <v>36</v>
      </c>
      <c r="B62" s="175">
        <f>'将来負担比率（分子）の構造'!I$45</f>
        <v>6931</v>
      </c>
      <c r="C62" s="175"/>
      <c r="D62" s="175"/>
      <c r="E62" s="175">
        <f>'将来負担比率（分子）の構造'!J$45</f>
        <v>6855</v>
      </c>
      <c r="F62" s="175"/>
      <c r="G62" s="175"/>
      <c r="H62" s="175">
        <f>'将来負担比率（分子）の構造'!K$45</f>
        <v>6810</v>
      </c>
      <c r="I62" s="175"/>
      <c r="J62" s="175"/>
      <c r="K62" s="175">
        <f>'将来負担比率（分子）の構造'!L$45</f>
        <v>6749</v>
      </c>
      <c r="L62" s="175"/>
      <c r="M62" s="175"/>
      <c r="N62" s="175">
        <f>'将来負担比率（分子）の構造'!M$45</f>
        <v>6639</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10973</v>
      </c>
      <c r="C64" s="175"/>
      <c r="D64" s="175"/>
      <c r="E64" s="175">
        <f>'将来負担比率（分子）の構造'!J$43</f>
        <v>10704</v>
      </c>
      <c r="F64" s="175"/>
      <c r="G64" s="175"/>
      <c r="H64" s="175">
        <f>'将来負担比率（分子）の構造'!K$43</f>
        <v>10489</v>
      </c>
      <c r="I64" s="175"/>
      <c r="J64" s="175"/>
      <c r="K64" s="175">
        <f>'将来負担比率（分子）の構造'!L$43</f>
        <v>9722</v>
      </c>
      <c r="L64" s="175"/>
      <c r="M64" s="175"/>
      <c r="N64" s="175">
        <f>'将来負担比率（分子）の構造'!M$43</f>
        <v>9694</v>
      </c>
      <c r="O64" s="175"/>
      <c r="P64" s="175"/>
    </row>
    <row r="65" spans="1:16" x14ac:dyDescent="0.15">
      <c r="A65" s="175" t="s">
        <v>33</v>
      </c>
      <c r="B65" s="175">
        <f>'将来負担比率（分子）の構造'!I$42</f>
        <v>737</v>
      </c>
      <c r="C65" s="175"/>
      <c r="D65" s="175"/>
      <c r="E65" s="175">
        <f>'将来負担比率（分子）の構造'!J$42</f>
        <v>403</v>
      </c>
      <c r="F65" s="175"/>
      <c r="G65" s="175"/>
      <c r="H65" s="175">
        <f>'将来負担比率（分子）の構造'!K$42</f>
        <v>438</v>
      </c>
      <c r="I65" s="175"/>
      <c r="J65" s="175"/>
      <c r="K65" s="175">
        <f>'将来負担比率（分子）の構造'!L$42</f>
        <v>417</v>
      </c>
      <c r="L65" s="175"/>
      <c r="M65" s="175"/>
      <c r="N65" s="175">
        <f>'将来負担比率（分子）の構造'!M$42</f>
        <v>586</v>
      </c>
      <c r="O65" s="175"/>
      <c r="P65" s="175"/>
    </row>
    <row r="66" spans="1:16" x14ac:dyDescent="0.15">
      <c r="A66" s="175" t="s">
        <v>32</v>
      </c>
      <c r="B66" s="175">
        <f>'将来負担比率（分子）の構造'!I$41</f>
        <v>28954</v>
      </c>
      <c r="C66" s="175"/>
      <c r="D66" s="175"/>
      <c r="E66" s="175">
        <f>'将来負担比率（分子）の構造'!J$41</f>
        <v>27470</v>
      </c>
      <c r="F66" s="175"/>
      <c r="G66" s="175"/>
      <c r="H66" s="175">
        <f>'将来負担比率（分子）の構造'!K$41</f>
        <v>25326</v>
      </c>
      <c r="I66" s="175"/>
      <c r="J66" s="175"/>
      <c r="K66" s="175">
        <f>'将来負担比率（分子）の構造'!L$41</f>
        <v>24317</v>
      </c>
      <c r="L66" s="175"/>
      <c r="M66" s="175"/>
      <c r="N66" s="175">
        <f>'将来負担比率（分子）の構造'!M$41</f>
        <v>21841</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10135</v>
      </c>
      <c r="C72" s="179">
        <f>基金残高に係る経年分析!G55</f>
        <v>11019</v>
      </c>
      <c r="D72" s="179">
        <f>基金残高に係る経年分析!H55</f>
        <v>11720</v>
      </c>
    </row>
    <row r="73" spans="1:16" x14ac:dyDescent="0.15">
      <c r="A73" s="178" t="s">
        <v>79</v>
      </c>
      <c r="B73" s="179">
        <f>基金残高に係る経年分析!F56</f>
        <v>5417</v>
      </c>
      <c r="C73" s="179">
        <f>基金残高に係る経年分析!G56</f>
        <v>6062</v>
      </c>
      <c r="D73" s="179">
        <f>基金残高に係る経年分析!H56</f>
        <v>5782</v>
      </c>
    </row>
    <row r="74" spans="1:16" x14ac:dyDescent="0.15">
      <c r="A74" s="178" t="s">
        <v>80</v>
      </c>
      <c r="B74" s="179">
        <f>基金残高に係る経年分析!F57</f>
        <v>10715</v>
      </c>
      <c r="C74" s="179">
        <f>基金残高に係る経年分析!G57</f>
        <v>8899</v>
      </c>
      <c r="D74" s="179">
        <f>基金残高に係る経年分析!H57</f>
        <v>10074</v>
      </c>
    </row>
  </sheetData>
  <sheetProtection algorithmName="SHA-512" hashValue="UHIyAeltVJTUYhvuj02HQquLeNvjXiJP0Ssl4N3D2U3N8GG1jj+M54lHjL/xcoZIk+6DIjlwqJwafeip/N+y9g==" saltValue="+foL/TyAWG8hsntxa5vT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22808685</v>
      </c>
      <c r="S5" s="613"/>
      <c r="T5" s="613"/>
      <c r="U5" s="613"/>
      <c r="V5" s="613"/>
      <c r="W5" s="613"/>
      <c r="X5" s="613"/>
      <c r="Y5" s="614"/>
      <c r="Z5" s="615">
        <v>38</v>
      </c>
      <c r="AA5" s="615"/>
      <c r="AB5" s="615"/>
      <c r="AC5" s="615"/>
      <c r="AD5" s="616">
        <v>21165156</v>
      </c>
      <c r="AE5" s="616"/>
      <c r="AF5" s="616"/>
      <c r="AG5" s="616"/>
      <c r="AH5" s="616"/>
      <c r="AI5" s="616"/>
      <c r="AJ5" s="616"/>
      <c r="AK5" s="616"/>
      <c r="AL5" s="617">
        <v>70.099999999999994</v>
      </c>
      <c r="AM5" s="618"/>
      <c r="AN5" s="618"/>
      <c r="AO5" s="619"/>
      <c r="AP5" s="609" t="s">
        <v>229</v>
      </c>
      <c r="AQ5" s="610"/>
      <c r="AR5" s="610"/>
      <c r="AS5" s="610"/>
      <c r="AT5" s="610"/>
      <c r="AU5" s="610"/>
      <c r="AV5" s="610"/>
      <c r="AW5" s="610"/>
      <c r="AX5" s="610"/>
      <c r="AY5" s="610"/>
      <c r="AZ5" s="610"/>
      <c r="BA5" s="610"/>
      <c r="BB5" s="610"/>
      <c r="BC5" s="610"/>
      <c r="BD5" s="610"/>
      <c r="BE5" s="610"/>
      <c r="BF5" s="611"/>
      <c r="BG5" s="623">
        <v>21163770</v>
      </c>
      <c r="BH5" s="624"/>
      <c r="BI5" s="624"/>
      <c r="BJ5" s="624"/>
      <c r="BK5" s="624"/>
      <c r="BL5" s="624"/>
      <c r="BM5" s="624"/>
      <c r="BN5" s="625"/>
      <c r="BO5" s="626">
        <v>92.8</v>
      </c>
      <c r="BP5" s="626"/>
      <c r="BQ5" s="626"/>
      <c r="BR5" s="626"/>
      <c r="BS5" s="627">
        <v>288233</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463632</v>
      </c>
      <c r="S6" s="624"/>
      <c r="T6" s="624"/>
      <c r="U6" s="624"/>
      <c r="V6" s="624"/>
      <c r="W6" s="624"/>
      <c r="X6" s="624"/>
      <c r="Y6" s="625"/>
      <c r="Z6" s="626">
        <v>0.8</v>
      </c>
      <c r="AA6" s="626"/>
      <c r="AB6" s="626"/>
      <c r="AC6" s="626"/>
      <c r="AD6" s="627">
        <v>463632</v>
      </c>
      <c r="AE6" s="627"/>
      <c r="AF6" s="627"/>
      <c r="AG6" s="627"/>
      <c r="AH6" s="627"/>
      <c r="AI6" s="627"/>
      <c r="AJ6" s="627"/>
      <c r="AK6" s="627"/>
      <c r="AL6" s="628">
        <v>1.5</v>
      </c>
      <c r="AM6" s="629"/>
      <c r="AN6" s="629"/>
      <c r="AO6" s="630"/>
      <c r="AP6" s="620" t="s">
        <v>234</v>
      </c>
      <c r="AQ6" s="621"/>
      <c r="AR6" s="621"/>
      <c r="AS6" s="621"/>
      <c r="AT6" s="621"/>
      <c r="AU6" s="621"/>
      <c r="AV6" s="621"/>
      <c r="AW6" s="621"/>
      <c r="AX6" s="621"/>
      <c r="AY6" s="621"/>
      <c r="AZ6" s="621"/>
      <c r="BA6" s="621"/>
      <c r="BB6" s="621"/>
      <c r="BC6" s="621"/>
      <c r="BD6" s="621"/>
      <c r="BE6" s="621"/>
      <c r="BF6" s="622"/>
      <c r="BG6" s="623">
        <v>21163770</v>
      </c>
      <c r="BH6" s="624"/>
      <c r="BI6" s="624"/>
      <c r="BJ6" s="624"/>
      <c r="BK6" s="624"/>
      <c r="BL6" s="624"/>
      <c r="BM6" s="624"/>
      <c r="BN6" s="625"/>
      <c r="BO6" s="626">
        <v>92.8</v>
      </c>
      <c r="BP6" s="626"/>
      <c r="BQ6" s="626"/>
      <c r="BR6" s="626"/>
      <c r="BS6" s="627">
        <v>288233</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325942</v>
      </c>
      <c r="CS6" s="624"/>
      <c r="CT6" s="624"/>
      <c r="CU6" s="624"/>
      <c r="CV6" s="624"/>
      <c r="CW6" s="624"/>
      <c r="CX6" s="624"/>
      <c r="CY6" s="625"/>
      <c r="CZ6" s="617">
        <v>0.6</v>
      </c>
      <c r="DA6" s="618"/>
      <c r="DB6" s="618"/>
      <c r="DC6" s="634"/>
      <c r="DD6" s="632" t="s">
        <v>236</v>
      </c>
      <c r="DE6" s="624"/>
      <c r="DF6" s="624"/>
      <c r="DG6" s="624"/>
      <c r="DH6" s="624"/>
      <c r="DI6" s="624"/>
      <c r="DJ6" s="624"/>
      <c r="DK6" s="624"/>
      <c r="DL6" s="624"/>
      <c r="DM6" s="624"/>
      <c r="DN6" s="624"/>
      <c r="DO6" s="624"/>
      <c r="DP6" s="625"/>
      <c r="DQ6" s="632">
        <v>325942</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8353</v>
      </c>
      <c r="S7" s="624"/>
      <c r="T7" s="624"/>
      <c r="U7" s="624"/>
      <c r="V7" s="624"/>
      <c r="W7" s="624"/>
      <c r="X7" s="624"/>
      <c r="Y7" s="625"/>
      <c r="Z7" s="626">
        <v>0</v>
      </c>
      <c r="AA7" s="626"/>
      <c r="AB7" s="626"/>
      <c r="AC7" s="626"/>
      <c r="AD7" s="627">
        <v>8353</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9738096</v>
      </c>
      <c r="BH7" s="624"/>
      <c r="BI7" s="624"/>
      <c r="BJ7" s="624"/>
      <c r="BK7" s="624"/>
      <c r="BL7" s="624"/>
      <c r="BM7" s="624"/>
      <c r="BN7" s="625"/>
      <c r="BO7" s="626">
        <v>42.7</v>
      </c>
      <c r="BP7" s="626"/>
      <c r="BQ7" s="626"/>
      <c r="BR7" s="626"/>
      <c r="BS7" s="627">
        <v>288233</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6494608</v>
      </c>
      <c r="CS7" s="624"/>
      <c r="CT7" s="624"/>
      <c r="CU7" s="624"/>
      <c r="CV7" s="624"/>
      <c r="CW7" s="624"/>
      <c r="CX7" s="624"/>
      <c r="CY7" s="625"/>
      <c r="CZ7" s="626">
        <v>11.5</v>
      </c>
      <c r="DA7" s="626"/>
      <c r="DB7" s="626"/>
      <c r="DC7" s="626"/>
      <c r="DD7" s="632">
        <v>1051258</v>
      </c>
      <c r="DE7" s="624"/>
      <c r="DF7" s="624"/>
      <c r="DG7" s="624"/>
      <c r="DH7" s="624"/>
      <c r="DI7" s="624"/>
      <c r="DJ7" s="624"/>
      <c r="DK7" s="624"/>
      <c r="DL7" s="624"/>
      <c r="DM7" s="624"/>
      <c r="DN7" s="624"/>
      <c r="DO7" s="624"/>
      <c r="DP7" s="625"/>
      <c r="DQ7" s="632">
        <v>4970116</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123266</v>
      </c>
      <c r="S8" s="624"/>
      <c r="T8" s="624"/>
      <c r="U8" s="624"/>
      <c r="V8" s="624"/>
      <c r="W8" s="624"/>
      <c r="X8" s="624"/>
      <c r="Y8" s="625"/>
      <c r="Z8" s="626">
        <v>0.2</v>
      </c>
      <c r="AA8" s="626"/>
      <c r="AB8" s="626"/>
      <c r="AC8" s="626"/>
      <c r="AD8" s="627">
        <v>123266</v>
      </c>
      <c r="AE8" s="627"/>
      <c r="AF8" s="627"/>
      <c r="AG8" s="627"/>
      <c r="AH8" s="627"/>
      <c r="AI8" s="627"/>
      <c r="AJ8" s="627"/>
      <c r="AK8" s="627"/>
      <c r="AL8" s="628">
        <v>0.4</v>
      </c>
      <c r="AM8" s="629"/>
      <c r="AN8" s="629"/>
      <c r="AO8" s="630"/>
      <c r="AP8" s="620" t="s">
        <v>241</v>
      </c>
      <c r="AQ8" s="621"/>
      <c r="AR8" s="621"/>
      <c r="AS8" s="621"/>
      <c r="AT8" s="621"/>
      <c r="AU8" s="621"/>
      <c r="AV8" s="621"/>
      <c r="AW8" s="621"/>
      <c r="AX8" s="621"/>
      <c r="AY8" s="621"/>
      <c r="AZ8" s="621"/>
      <c r="BA8" s="621"/>
      <c r="BB8" s="621"/>
      <c r="BC8" s="621"/>
      <c r="BD8" s="621"/>
      <c r="BE8" s="621"/>
      <c r="BF8" s="622"/>
      <c r="BG8" s="623">
        <v>263253</v>
      </c>
      <c r="BH8" s="624"/>
      <c r="BI8" s="624"/>
      <c r="BJ8" s="624"/>
      <c r="BK8" s="624"/>
      <c r="BL8" s="624"/>
      <c r="BM8" s="624"/>
      <c r="BN8" s="625"/>
      <c r="BO8" s="626">
        <v>1.2</v>
      </c>
      <c r="BP8" s="626"/>
      <c r="BQ8" s="626"/>
      <c r="BR8" s="626"/>
      <c r="BS8" s="627" t="s">
        <v>236</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20584113</v>
      </c>
      <c r="CS8" s="624"/>
      <c r="CT8" s="624"/>
      <c r="CU8" s="624"/>
      <c r="CV8" s="624"/>
      <c r="CW8" s="624"/>
      <c r="CX8" s="624"/>
      <c r="CY8" s="625"/>
      <c r="CZ8" s="626">
        <v>36.4</v>
      </c>
      <c r="DA8" s="626"/>
      <c r="DB8" s="626"/>
      <c r="DC8" s="626"/>
      <c r="DD8" s="632">
        <v>163872</v>
      </c>
      <c r="DE8" s="624"/>
      <c r="DF8" s="624"/>
      <c r="DG8" s="624"/>
      <c r="DH8" s="624"/>
      <c r="DI8" s="624"/>
      <c r="DJ8" s="624"/>
      <c r="DK8" s="624"/>
      <c r="DL8" s="624"/>
      <c r="DM8" s="624"/>
      <c r="DN8" s="624"/>
      <c r="DO8" s="624"/>
      <c r="DP8" s="625"/>
      <c r="DQ8" s="632">
        <v>10094538</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91301</v>
      </c>
      <c r="S9" s="624"/>
      <c r="T9" s="624"/>
      <c r="U9" s="624"/>
      <c r="V9" s="624"/>
      <c r="W9" s="624"/>
      <c r="X9" s="624"/>
      <c r="Y9" s="625"/>
      <c r="Z9" s="626">
        <v>0.2</v>
      </c>
      <c r="AA9" s="626"/>
      <c r="AB9" s="626"/>
      <c r="AC9" s="626"/>
      <c r="AD9" s="627">
        <v>91301</v>
      </c>
      <c r="AE9" s="627"/>
      <c r="AF9" s="627"/>
      <c r="AG9" s="627"/>
      <c r="AH9" s="627"/>
      <c r="AI9" s="627"/>
      <c r="AJ9" s="627"/>
      <c r="AK9" s="627"/>
      <c r="AL9" s="628">
        <v>0.3</v>
      </c>
      <c r="AM9" s="629"/>
      <c r="AN9" s="629"/>
      <c r="AO9" s="630"/>
      <c r="AP9" s="620" t="s">
        <v>244</v>
      </c>
      <c r="AQ9" s="621"/>
      <c r="AR9" s="621"/>
      <c r="AS9" s="621"/>
      <c r="AT9" s="621"/>
      <c r="AU9" s="621"/>
      <c r="AV9" s="621"/>
      <c r="AW9" s="621"/>
      <c r="AX9" s="621"/>
      <c r="AY9" s="621"/>
      <c r="AZ9" s="621"/>
      <c r="BA9" s="621"/>
      <c r="BB9" s="621"/>
      <c r="BC9" s="621"/>
      <c r="BD9" s="621"/>
      <c r="BE9" s="621"/>
      <c r="BF9" s="622"/>
      <c r="BG9" s="623">
        <v>8060992</v>
      </c>
      <c r="BH9" s="624"/>
      <c r="BI9" s="624"/>
      <c r="BJ9" s="624"/>
      <c r="BK9" s="624"/>
      <c r="BL9" s="624"/>
      <c r="BM9" s="624"/>
      <c r="BN9" s="625"/>
      <c r="BO9" s="626">
        <v>35.299999999999997</v>
      </c>
      <c r="BP9" s="626"/>
      <c r="BQ9" s="626"/>
      <c r="BR9" s="626"/>
      <c r="BS9" s="627" t="s">
        <v>236</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5034519</v>
      </c>
      <c r="CS9" s="624"/>
      <c r="CT9" s="624"/>
      <c r="CU9" s="624"/>
      <c r="CV9" s="624"/>
      <c r="CW9" s="624"/>
      <c r="CX9" s="624"/>
      <c r="CY9" s="625"/>
      <c r="CZ9" s="626">
        <v>8.9</v>
      </c>
      <c r="DA9" s="626"/>
      <c r="DB9" s="626"/>
      <c r="DC9" s="626"/>
      <c r="DD9" s="632">
        <v>330359</v>
      </c>
      <c r="DE9" s="624"/>
      <c r="DF9" s="624"/>
      <c r="DG9" s="624"/>
      <c r="DH9" s="624"/>
      <c r="DI9" s="624"/>
      <c r="DJ9" s="624"/>
      <c r="DK9" s="624"/>
      <c r="DL9" s="624"/>
      <c r="DM9" s="624"/>
      <c r="DN9" s="624"/>
      <c r="DO9" s="624"/>
      <c r="DP9" s="625"/>
      <c r="DQ9" s="632">
        <v>3468371</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236</v>
      </c>
      <c r="S10" s="624"/>
      <c r="T10" s="624"/>
      <c r="U10" s="624"/>
      <c r="V10" s="624"/>
      <c r="W10" s="624"/>
      <c r="X10" s="624"/>
      <c r="Y10" s="625"/>
      <c r="Z10" s="626" t="s">
        <v>129</v>
      </c>
      <c r="AA10" s="626"/>
      <c r="AB10" s="626"/>
      <c r="AC10" s="626"/>
      <c r="AD10" s="627" t="s">
        <v>236</v>
      </c>
      <c r="AE10" s="627"/>
      <c r="AF10" s="627"/>
      <c r="AG10" s="627"/>
      <c r="AH10" s="627"/>
      <c r="AI10" s="627"/>
      <c r="AJ10" s="627"/>
      <c r="AK10" s="627"/>
      <c r="AL10" s="628" t="s">
        <v>129</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409137</v>
      </c>
      <c r="BH10" s="624"/>
      <c r="BI10" s="624"/>
      <c r="BJ10" s="624"/>
      <c r="BK10" s="624"/>
      <c r="BL10" s="624"/>
      <c r="BM10" s="624"/>
      <c r="BN10" s="625"/>
      <c r="BO10" s="626">
        <v>1.8</v>
      </c>
      <c r="BP10" s="626"/>
      <c r="BQ10" s="626"/>
      <c r="BR10" s="626"/>
      <c r="BS10" s="627" t="s">
        <v>236</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50288</v>
      </c>
      <c r="CS10" s="624"/>
      <c r="CT10" s="624"/>
      <c r="CU10" s="624"/>
      <c r="CV10" s="624"/>
      <c r="CW10" s="624"/>
      <c r="CX10" s="624"/>
      <c r="CY10" s="625"/>
      <c r="CZ10" s="626">
        <v>0.1</v>
      </c>
      <c r="DA10" s="626"/>
      <c r="DB10" s="626"/>
      <c r="DC10" s="626"/>
      <c r="DD10" s="632" t="s">
        <v>236</v>
      </c>
      <c r="DE10" s="624"/>
      <c r="DF10" s="624"/>
      <c r="DG10" s="624"/>
      <c r="DH10" s="624"/>
      <c r="DI10" s="624"/>
      <c r="DJ10" s="624"/>
      <c r="DK10" s="624"/>
      <c r="DL10" s="624"/>
      <c r="DM10" s="624"/>
      <c r="DN10" s="624"/>
      <c r="DO10" s="624"/>
      <c r="DP10" s="625"/>
      <c r="DQ10" s="632">
        <v>42288</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3637967</v>
      </c>
      <c r="S11" s="624"/>
      <c r="T11" s="624"/>
      <c r="U11" s="624"/>
      <c r="V11" s="624"/>
      <c r="W11" s="624"/>
      <c r="X11" s="624"/>
      <c r="Y11" s="625"/>
      <c r="Z11" s="628">
        <v>6.1</v>
      </c>
      <c r="AA11" s="629"/>
      <c r="AB11" s="629"/>
      <c r="AC11" s="635"/>
      <c r="AD11" s="632">
        <v>3637967</v>
      </c>
      <c r="AE11" s="624"/>
      <c r="AF11" s="624"/>
      <c r="AG11" s="624"/>
      <c r="AH11" s="624"/>
      <c r="AI11" s="624"/>
      <c r="AJ11" s="624"/>
      <c r="AK11" s="625"/>
      <c r="AL11" s="628">
        <v>12.1</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1004714</v>
      </c>
      <c r="BH11" s="624"/>
      <c r="BI11" s="624"/>
      <c r="BJ11" s="624"/>
      <c r="BK11" s="624"/>
      <c r="BL11" s="624"/>
      <c r="BM11" s="624"/>
      <c r="BN11" s="625"/>
      <c r="BO11" s="626">
        <v>4.4000000000000004</v>
      </c>
      <c r="BP11" s="626"/>
      <c r="BQ11" s="626"/>
      <c r="BR11" s="626"/>
      <c r="BS11" s="627">
        <v>288233</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367524</v>
      </c>
      <c r="CS11" s="624"/>
      <c r="CT11" s="624"/>
      <c r="CU11" s="624"/>
      <c r="CV11" s="624"/>
      <c r="CW11" s="624"/>
      <c r="CX11" s="624"/>
      <c r="CY11" s="625"/>
      <c r="CZ11" s="626">
        <v>0.6</v>
      </c>
      <c r="DA11" s="626"/>
      <c r="DB11" s="626"/>
      <c r="DC11" s="626"/>
      <c r="DD11" s="632">
        <v>103712</v>
      </c>
      <c r="DE11" s="624"/>
      <c r="DF11" s="624"/>
      <c r="DG11" s="624"/>
      <c r="DH11" s="624"/>
      <c r="DI11" s="624"/>
      <c r="DJ11" s="624"/>
      <c r="DK11" s="624"/>
      <c r="DL11" s="624"/>
      <c r="DM11" s="624"/>
      <c r="DN11" s="624"/>
      <c r="DO11" s="624"/>
      <c r="DP11" s="625"/>
      <c r="DQ11" s="632">
        <v>276701</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21969</v>
      </c>
      <c r="S12" s="624"/>
      <c r="T12" s="624"/>
      <c r="U12" s="624"/>
      <c r="V12" s="624"/>
      <c r="W12" s="624"/>
      <c r="X12" s="624"/>
      <c r="Y12" s="625"/>
      <c r="Z12" s="626">
        <v>0</v>
      </c>
      <c r="AA12" s="626"/>
      <c r="AB12" s="626"/>
      <c r="AC12" s="626"/>
      <c r="AD12" s="627">
        <v>21969</v>
      </c>
      <c r="AE12" s="627"/>
      <c r="AF12" s="627"/>
      <c r="AG12" s="627"/>
      <c r="AH12" s="627"/>
      <c r="AI12" s="627"/>
      <c r="AJ12" s="627"/>
      <c r="AK12" s="627"/>
      <c r="AL12" s="628">
        <v>0.1</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10184341</v>
      </c>
      <c r="BH12" s="624"/>
      <c r="BI12" s="624"/>
      <c r="BJ12" s="624"/>
      <c r="BK12" s="624"/>
      <c r="BL12" s="624"/>
      <c r="BM12" s="624"/>
      <c r="BN12" s="625"/>
      <c r="BO12" s="626">
        <v>44.7</v>
      </c>
      <c r="BP12" s="626"/>
      <c r="BQ12" s="626"/>
      <c r="BR12" s="626"/>
      <c r="BS12" s="627" t="s">
        <v>236</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2117720</v>
      </c>
      <c r="CS12" s="624"/>
      <c r="CT12" s="624"/>
      <c r="CU12" s="624"/>
      <c r="CV12" s="624"/>
      <c r="CW12" s="624"/>
      <c r="CX12" s="624"/>
      <c r="CY12" s="625"/>
      <c r="CZ12" s="626">
        <v>3.7</v>
      </c>
      <c r="DA12" s="626"/>
      <c r="DB12" s="626"/>
      <c r="DC12" s="626"/>
      <c r="DD12" s="632">
        <v>34285</v>
      </c>
      <c r="DE12" s="624"/>
      <c r="DF12" s="624"/>
      <c r="DG12" s="624"/>
      <c r="DH12" s="624"/>
      <c r="DI12" s="624"/>
      <c r="DJ12" s="624"/>
      <c r="DK12" s="624"/>
      <c r="DL12" s="624"/>
      <c r="DM12" s="624"/>
      <c r="DN12" s="624"/>
      <c r="DO12" s="624"/>
      <c r="DP12" s="625"/>
      <c r="DQ12" s="632">
        <v>1668534</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236</v>
      </c>
      <c r="AA13" s="626"/>
      <c r="AB13" s="626"/>
      <c r="AC13" s="626"/>
      <c r="AD13" s="627" t="s">
        <v>236</v>
      </c>
      <c r="AE13" s="627"/>
      <c r="AF13" s="627"/>
      <c r="AG13" s="627"/>
      <c r="AH13" s="627"/>
      <c r="AI13" s="627"/>
      <c r="AJ13" s="627"/>
      <c r="AK13" s="627"/>
      <c r="AL13" s="628" t="s">
        <v>181</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10140959</v>
      </c>
      <c r="BH13" s="624"/>
      <c r="BI13" s="624"/>
      <c r="BJ13" s="624"/>
      <c r="BK13" s="624"/>
      <c r="BL13" s="624"/>
      <c r="BM13" s="624"/>
      <c r="BN13" s="625"/>
      <c r="BO13" s="626">
        <v>44.5</v>
      </c>
      <c r="BP13" s="626"/>
      <c r="BQ13" s="626"/>
      <c r="BR13" s="626"/>
      <c r="BS13" s="627" t="s">
        <v>129</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4895274</v>
      </c>
      <c r="CS13" s="624"/>
      <c r="CT13" s="624"/>
      <c r="CU13" s="624"/>
      <c r="CV13" s="624"/>
      <c r="CW13" s="624"/>
      <c r="CX13" s="624"/>
      <c r="CY13" s="625"/>
      <c r="CZ13" s="626">
        <v>8.6999999999999993</v>
      </c>
      <c r="DA13" s="626"/>
      <c r="DB13" s="626"/>
      <c r="DC13" s="626"/>
      <c r="DD13" s="632">
        <v>3033634</v>
      </c>
      <c r="DE13" s="624"/>
      <c r="DF13" s="624"/>
      <c r="DG13" s="624"/>
      <c r="DH13" s="624"/>
      <c r="DI13" s="624"/>
      <c r="DJ13" s="624"/>
      <c r="DK13" s="624"/>
      <c r="DL13" s="624"/>
      <c r="DM13" s="624"/>
      <c r="DN13" s="624"/>
      <c r="DO13" s="624"/>
      <c r="DP13" s="625"/>
      <c r="DQ13" s="632">
        <v>2703402</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236</v>
      </c>
      <c r="S14" s="624"/>
      <c r="T14" s="624"/>
      <c r="U14" s="624"/>
      <c r="V14" s="624"/>
      <c r="W14" s="624"/>
      <c r="X14" s="624"/>
      <c r="Y14" s="625"/>
      <c r="Z14" s="626" t="s">
        <v>129</v>
      </c>
      <c r="AA14" s="626"/>
      <c r="AB14" s="626"/>
      <c r="AC14" s="626"/>
      <c r="AD14" s="627" t="s">
        <v>129</v>
      </c>
      <c r="AE14" s="627"/>
      <c r="AF14" s="627"/>
      <c r="AG14" s="627"/>
      <c r="AH14" s="627"/>
      <c r="AI14" s="627"/>
      <c r="AJ14" s="627"/>
      <c r="AK14" s="627"/>
      <c r="AL14" s="628" t="s">
        <v>181</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414603</v>
      </c>
      <c r="BH14" s="624"/>
      <c r="BI14" s="624"/>
      <c r="BJ14" s="624"/>
      <c r="BK14" s="624"/>
      <c r="BL14" s="624"/>
      <c r="BM14" s="624"/>
      <c r="BN14" s="625"/>
      <c r="BO14" s="626">
        <v>1.8</v>
      </c>
      <c r="BP14" s="626"/>
      <c r="BQ14" s="626"/>
      <c r="BR14" s="626"/>
      <c r="BS14" s="627" t="s">
        <v>236</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1781146</v>
      </c>
      <c r="CS14" s="624"/>
      <c r="CT14" s="624"/>
      <c r="CU14" s="624"/>
      <c r="CV14" s="624"/>
      <c r="CW14" s="624"/>
      <c r="CX14" s="624"/>
      <c r="CY14" s="625"/>
      <c r="CZ14" s="626">
        <v>3.1</v>
      </c>
      <c r="DA14" s="626"/>
      <c r="DB14" s="626"/>
      <c r="DC14" s="626"/>
      <c r="DD14" s="632">
        <v>193288</v>
      </c>
      <c r="DE14" s="624"/>
      <c r="DF14" s="624"/>
      <c r="DG14" s="624"/>
      <c r="DH14" s="624"/>
      <c r="DI14" s="624"/>
      <c r="DJ14" s="624"/>
      <c r="DK14" s="624"/>
      <c r="DL14" s="624"/>
      <c r="DM14" s="624"/>
      <c r="DN14" s="624"/>
      <c r="DO14" s="624"/>
      <c r="DP14" s="625"/>
      <c r="DQ14" s="632">
        <v>1641404</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236</v>
      </c>
      <c r="AA15" s="626"/>
      <c r="AB15" s="626"/>
      <c r="AC15" s="626"/>
      <c r="AD15" s="627" t="s">
        <v>236</v>
      </c>
      <c r="AE15" s="627"/>
      <c r="AF15" s="627"/>
      <c r="AG15" s="627"/>
      <c r="AH15" s="627"/>
      <c r="AI15" s="627"/>
      <c r="AJ15" s="627"/>
      <c r="AK15" s="627"/>
      <c r="AL15" s="628" t="s">
        <v>236</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826730</v>
      </c>
      <c r="BH15" s="624"/>
      <c r="BI15" s="624"/>
      <c r="BJ15" s="624"/>
      <c r="BK15" s="624"/>
      <c r="BL15" s="624"/>
      <c r="BM15" s="624"/>
      <c r="BN15" s="625"/>
      <c r="BO15" s="626">
        <v>3.6</v>
      </c>
      <c r="BP15" s="626"/>
      <c r="BQ15" s="626"/>
      <c r="BR15" s="626"/>
      <c r="BS15" s="627" t="s">
        <v>236</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9514144</v>
      </c>
      <c r="CS15" s="624"/>
      <c r="CT15" s="624"/>
      <c r="CU15" s="624"/>
      <c r="CV15" s="624"/>
      <c r="CW15" s="624"/>
      <c r="CX15" s="624"/>
      <c r="CY15" s="625"/>
      <c r="CZ15" s="626">
        <v>16.8</v>
      </c>
      <c r="DA15" s="626"/>
      <c r="DB15" s="626"/>
      <c r="DC15" s="626"/>
      <c r="DD15" s="632">
        <v>1938053</v>
      </c>
      <c r="DE15" s="624"/>
      <c r="DF15" s="624"/>
      <c r="DG15" s="624"/>
      <c r="DH15" s="624"/>
      <c r="DI15" s="624"/>
      <c r="DJ15" s="624"/>
      <c r="DK15" s="624"/>
      <c r="DL15" s="624"/>
      <c r="DM15" s="624"/>
      <c r="DN15" s="624"/>
      <c r="DO15" s="624"/>
      <c r="DP15" s="625"/>
      <c r="DQ15" s="632">
        <v>6927707</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53157</v>
      </c>
      <c r="S16" s="624"/>
      <c r="T16" s="624"/>
      <c r="U16" s="624"/>
      <c r="V16" s="624"/>
      <c r="W16" s="624"/>
      <c r="X16" s="624"/>
      <c r="Y16" s="625"/>
      <c r="Z16" s="626">
        <v>0.1</v>
      </c>
      <c r="AA16" s="626"/>
      <c r="AB16" s="626"/>
      <c r="AC16" s="626"/>
      <c r="AD16" s="627">
        <v>53157</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236</v>
      </c>
      <c r="BH16" s="624"/>
      <c r="BI16" s="624"/>
      <c r="BJ16" s="624"/>
      <c r="BK16" s="624"/>
      <c r="BL16" s="624"/>
      <c r="BM16" s="624"/>
      <c r="BN16" s="625"/>
      <c r="BO16" s="626" t="s">
        <v>236</v>
      </c>
      <c r="BP16" s="626"/>
      <c r="BQ16" s="626"/>
      <c r="BR16" s="626"/>
      <c r="BS16" s="627" t="s">
        <v>236</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t="s">
        <v>129</v>
      </c>
      <c r="CS16" s="624"/>
      <c r="CT16" s="624"/>
      <c r="CU16" s="624"/>
      <c r="CV16" s="624"/>
      <c r="CW16" s="624"/>
      <c r="CX16" s="624"/>
      <c r="CY16" s="625"/>
      <c r="CZ16" s="626" t="s">
        <v>129</v>
      </c>
      <c r="DA16" s="626"/>
      <c r="DB16" s="626"/>
      <c r="DC16" s="626"/>
      <c r="DD16" s="632" t="s">
        <v>236</v>
      </c>
      <c r="DE16" s="624"/>
      <c r="DF16" s="624"/>
      <c r="DG16" s="624"/>
      <c r="DH16" s="624"/>
      <c r="DI16" s="624"/>
      <c r="DJ16" s="624"/>
      <c r="DK16" s="624"/>
      <c r="DL16" s="624"/>
      <c r="DM16" s="624"/>
      <c r="DN16" s="624"/>
      <c r="DO16" s="624"/>
      <c r="DP16" s="625"/>
      <c r="DQ16" s="632" t="s">
        <v>129</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302259</v>
      </c>
      <c r="S17" s="624"/>
      <c r="T17" s="624"/>
      <c r="U17" s="624"/>
      <c r="V17" s="624"/>
      <c r="W17" s="624"/>
      <c r="X17" s="624"/>
      <c r="Y17" s="625"/>
      <c r="Z17" s="626">
        <v>0.5</v>
      </c>
      <c r="AA17" s="626"/>
      <c r="AB17" s="626"/>
      <c r="AC17" s="626"/>
      <c r="AD17" s="627">
        <v>302259</v>
      </c>
      <c r="AE17" s="627"/>
      <c r="AF17" s="627"/>
      <c r="AG17" s="627"/>
      <c r="AH17" s="627"/>
      <c r="AI17" s="627"/>
      <c r="AJ17" s="627"/>
      <c r="AK17" s="627"/>
      <c r="AL17" s="628">
        <v>1</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236</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5404954</v>
      </c>
      <c r="CS17" s="624"/>
      <c r="CT17" s="624"/>
      <c r="CU17" s="624"/>
      <c r="CV17" s="624"/>
      <c r="CW17" s="624"/>
      <c r="CX17" s="624"/>
      <c r="CY17" s="625"/>
      <c r="CZ17" s="626">
        <v>9.6</v>
      </c>
      <c r="DA17" s="626"/>
      <c r="DB17" s="626"/>
      <c r="DC17" s="626"/>
      <c r="DD17" s="632" t="s">
        <v>236</v>
      </c>
      <c r="DE17" s="624"/>
      <c r="DF17" s="624"/>
      <c r="DG17" s="624"/>
      <c r="DH17" s="624"/>
      <c r="DI17" s="624"/>
      <c r="DJ17" s="624"/>
      <c r="DK17" s="624"/>
      <c r="DL17" s="624"/>
      <c r="DM17" s="624"/>
      <c r="DN17" s="624"/>
      <c r="DO17" s="624"/>
      <c r="DP17" s="625"/>
      <c r="DQ17" s="632">
        <v>5402812</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226592</v>
      </c>
      <c r="S18" s="624"/>
      <c r="T18" s="624"/>
      <c r="U18" s="624"/>
      <c r="V18" s="624"/>
      <c r="W18" s="624"/>
      <c r="X18" s="624"/>
      <c r="Y18" s="625"/>
      <c r="Z18" s="626">
        <v>0.4</v>
      </c>
      <c r="AA18" s="626"/>
      <c r="AB18" s="626"/>
      <c r="AC18" s="626"/>
      <c r="AD18" s="627">
        <v>226592</v>
      </c>
      <c r="AE18" s="627"/>
      <c r="AF18" s="627"/>
      <c r="AG18" s="627"/>
      <c r="AH18" s="627"/>
      <c r="AI18" s="627"/>
      <c r="AJ18" s="627"/>
      <c r="AK18" s="627"/>
      <c r="AL18" s="628">
        <v>0.8</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236</v>
      </c>
      <c r="BP18" s="626"/>
      <c r="BQ18" s="626"/>
      <c r="BR18" s="626"/>
      <c r="BS18" s="627" t="s">
        <v>236</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236</v>
      </c>
      <c r="CS18" s="624"/>
      <c r="CT18" s="624"/>
      <c r="CU18" s="624"/>
      <c r="CV18" s="624"/>
      <c r="CW18" s="624"/>
      <c r="CX18" s="624"/>
      <c r="CY18" s="625"/>
      <c r="CZ18" s="626" t="s">
        <v>129</v>
      </c>
      <c r="DA18" s="626"/>
      <c r="DB18" s="626"/>
      <c r="DC18" s="626"/>
      <c r="DD18" s="632" t="s">
        <v>236</v>
      </c>
      <c r="DE18" s="624"/>
      <c r="DF18" s="624"/>
      <c r="DG18" s="624"/>
      <c r="DH18" s="624"/>
      <c r="DI18" s="624"/>
      <c r="DJ18" s="624"/>
      <c r="DK18" s="624"/>
      <c r="DL18" s="624"/>
      <c r="DM18" s="624"/>
      <c r="DN18" s="624"/>
      <c r="DO18" s="624"/>
      <c r="DP18" s="625"/>
      <c r="DQ18" s="632" t="s">
        <v>236</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198934</v>
      </c>
      <c r="S19" s="624"/>
      <c r="T19" s="624"/>
      <c r="U19" s="624"/>
      <c r="V19" s="624"/>
      <c r="W19" s="624"/>
      <c r="X19" s="624"/>
      <c r="Y19" s="625"/>
      <c r="Z19" s="626">
        <v>0.3</v>
      </c>
      <c r="AA19" s="626"/>
      <c r="AB19" s="626"/>
      <c r="AC19" s="626"/>
      <c r="AD19" s="627">
        <v>198934</v>
      </c>
      <c r="AE19" s="627"/>
      <c r="AF19" s="627"/>
      <c r="AG19" s="627"/>
      <c r="AH19" s="627"/>
      <c r="AI19" s="627"/>
      <c r="AJ19" s="627"/>
      <c r="AK19" s="627"/>
      <c r="AL19" s="628">
        <v>0.7</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1644915</v>
      </c>
      <c r="BH19" s="624"/>
      <c r="BI19" s="624"/>
      <c r="BJ19" s="624"/>
      <c r="BK19" s="624"/>
      <c r="BL19" s="624"/>
      <c r="BM19" s="624"/>
      <c r="BN19" s="625"/>
      <c r="BO19" s="626">
        <v>7.2</v>
      </c>
      <c r="BP19" s="626"/>
      <c r="BQ19" s="626"/>
      <c r="BR19" s="626"/>
      <c r="BS19" s="627" t="s">
        <v>236</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236</v>
      </c>
      <c r="CS19" s="624"/>
      <c r="CT19" s="624"/>
      <c r="CU19" s="624"/>
      <c r="CV19" s="624"/>
      <c r="CW19" s="624"/>
      <c r="CX19" s="624"/>
      <c r="CY19" s="625"/>
      <c r="CZ19" s="626" t="s">
        <v>236</v>
      </c>
      <c r="DA19" s="626"/>
      <c r="DB19" s="626"/>
      <c r="DC19" s="626"/>
      <c r="DD19" s="632" t="s">
        <v>236</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27658</v>
      </c>
      <c r="S20" s="624"/>
      <c r="T20" s="624"/>
      <c r="U20" s="624"/>
      <c r="V20" s="624"/>
      <c r="W20" s="624"/>
      <c r="X20" s="624"/>
      <c r="Y20" s="625"/>
      <c r="Z20" s="626">
        <v>0</v>
      </c>
      <c r="AA20" s="626"/>
      <c r="AB20" s="626"/>
      <c r="AC20" s="626"/>
      <c r="AD20" s="627">
        <v>27658</v>
      </c>
      <c r="AE20" s="627"/>
      <c r="AF20" s="627"/>
      <c r="AG20" s="627"/>
      <c r="AH20" s="627"/>
      <c r="AI20" s="627"/>
      <c r="AJ20" s="627"/>
      <c r="AK20" s="627"/>
      <c r="AL20" s="628">
        <v>0.1</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1644915</v>
      </c>
      <c r="BH20" s="624"/>
      <c r="BI20" s="624"/>
      <c r="BJ20" s="624"/>
      <c r="BK20" s="624"/>
      <c r="BL20" s="624"/>
      <c r="BM20" s="624"/>
      <c r="BN20" s="625"/>
      <c r="BO20" s="626">
        <v>7.2</v>
      </c>
      <c r="BP20" s="626"/>
      <c r="BQ20" s="626"/>
      <c r="BR20" s="626"/>
      <c r="BS20" s="627" t="s">
        <v>129</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56570232</v>
      </c>
      <c r="CS20" s="624"/>
      <c r="CT20" s="624"/>
      <c r="CU20" s="624"/>
      <c r="CV20" s="624"/>
      <c r="CW20" s="624"/>
      <c r="CX20" s="624"/>
      <c r="CY20" s="625"/>
      <c r="CZ20" s="626">
        <v>100</v>
      </c>
      <c r="DA20" s="626"/>
      <c r="DB20" s="626"/>
      <c r="DC20" s="626"/>
      <c r="DD20" s="632">
        <v>6848461</v>
      </c>
      <c r="DE20" s="624"/>
      <c r="DF20" s="624"/>
      <c r="DG20" s="624"/>
      <c r="DH20" s="624"/>
      <c r="DI20" s="624"/>
      <c r="DJ20" s="624"/>
      <c r="DK20" s="624"/>
      <c r="DL20" s="624"/>
      <c r="DM20" s="624"/>
      <c r="DN20" s="624"/>
      <c r="DO20" s="624"/>
      <c r="DP20" s="625"/>
      <c r="DQ20" s="632">
        <v>37521815</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4224403</v>
      </c>
      <c r="S21" s="624"/>
      <c r="T21" s="624"/>
      <c r="U21" s="624"/>
      <c r="V21" s="624"/>
      <c r="W21" s="624"/>
      <c r="X21" s="624"/>
      <c r="Y21" s="625"/>
      <c r="Z21" s="626">
        <v>7</v>
      </c>
      <c r="AA21" s="626"/>
      <c r="AB21" s="626"/>
      <c r="AC21" s="626"/>
      <c r="AD21" s="627">
        <v>3475647</v>
      </c>
      <c r="AE21" s="627"/>
      <c r="AF21" s="627"/>
      <c r="AG21" s="627"/>
      <c r="AH21" s="627"/>
      <c r="AI21" s="627"/>
      <c r="AJ21" s="627"/>
      <c r="AK21" s="627"/>
      <c r="AL21" s="628">
        <v>11.5</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1386</v>
      </c>
      <c r="BH21" s="624"/>
      <c r="BI21" s="624"/>
      <c r="BJ21" s="624"/>
      <c r="BK21" s="624"/>
      <c r="BL21" s="624"/>
      <c r="BM21" s="624"/>
      <c r="BN21" s="625"/>
      <c r="BO21" s="626">
        <v>0</v>
      </c>
      <c r="BP21" s="626"/>
      <c r="BQ21" s="626"/>
      <c r="BR21" s="626"/>
      <c r="BS21" s="627" t="s">
        <v>236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3475647</v>
      </c>
      <c r="S22" s="624"/>
      <c r="T22" s="624"/>
      <c r="U22" s="624"/>
      <c r="V22" s="624"/>
      <c r="W22" s="624"/>
      <c r="X22" s="624"/>
      <c r="Y22" s="625"/>
      <c r="Z22" s="626">
        <v>5.8</v>
      </c>
      <c r="AA22" s="626"/>
      <c r="AB22" s="626"/>
      <c r="AC22" s="626"/>
      <c r="AD22" s="627">
        <v>3475647</v>
      </c>
      <c r="AE22" s="627"/>
      <c r="AF22" s="627"/>
      <c r="AG22" s="627"/>
      <c r="AH22" s="627"/>
      <c r="AI22" s="627"/>
      <c r="AJ22" s="627"/>
      <c r="AK22" s="627"/>
      <c r="AL22" s="628">
        <v>11.5</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181</v>
      </c>
      <c r="BP22" s="626"/>
      <c r="BQ22" s="626"/>
      <c r="BR22" s="626"/>
      <c r="BS22" s="627" t="s">
        <v>236</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748756</v>
      </c>
      <c r="S23" s="624"/>
      <c r="T23" s="624"/>
      <c r="U23" s="624"/>
      <c r="V23" s="624"/>
      <c r="W23" s="624"/>
      <c r="X23" s="624"/>
      <c r="Y23" s="625"/>
      <c r="Z23" s="626">
        <v>1.2</v>
      </c>
      <c r="AA23" s="626"/>
      <c r="AB23" s="626"/>
      <c r="AC23" s="626"/>
      <c r="AD23" s="627" t="s">
        <v>129</v>
      </c>
      <c r="AE23" s="627"/>
      <c r="AF23" s="627"/>
      <c r="AG23" s="627"/>
      <c r="AH23" s="627"/>
      <c r="AI23" s="627"/>
      <c r="AJ23" s="627"/>
      <c r="AK23" s="627"/>
      <c r="AL23" s="628" t="s">
        <v>129</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1643529</v>
      </c>
      <c r="BH23" s="624"/>
      <c r="BI23" s="624"/>
      <c r="BJ23" s="624"/>
      <c r="BK23" s="624"/>
      <c r="BL23" s="624"/>
      <c r="BM23" s="624"/>
      <c r="BN23" s="625"/>
      <c r="BO23" s="626">
        <v>7.2</v>
      </c>
      <c r="BP23" s="626"/>
      <c r="BQ23" s="626"/>
      <c r="BR23" s="626"/>
      <c r="BS23" s="627" t="s">
        <v>236</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236</v>
      </c>
      <c r="AA24" s="626"/>
      <c r="AB24" s="626"/>
      <c r="AC24" s="626"/>
      <c r="AD24" s="627" t="s">
        <v>129</v>
      </c>
      <c r="AE24" s="627"/>
      <c r="AF24" s="627"/>
      <c r="AG24" s="627"/>
      <c r="AH24" s="627"/>
      <c r="AI24" s="627"/>
      <c r="AJ24" s="627"/>
      <c r="AK24" s="627"/>
      <c r="AL24" s="628" t="s">
        <v>236</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236</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27386888</v>
      </c>
      <c r="CS24" s="613"/>
      <c r="CT24" s="613"/>
      <c r="CU24" s="613"/>
      <c r="CV24" s="613"/>
      <c r="CW24" s="613"/>
      <c r="CX24" s="613"/>
      <c r="CY24" s="614"/>
      <c r="CZ24" s="617">
        <v>48.4</v>
      </c>
      <c r="DA24" s="618"/>
      <c r="DB24" s="618"/>
      <c r="DC24" s="634"/>
      <c r="DD24" s="653">
        <v>16834645</v>
      </c>
      <c r="DE24" s="613"/>
      <c r="DF24" s="613"/>
      <c r="DG24" s="613"/>
      <c r="DH24" s="613"/>
      <c r="DI24" s="613"/>
      <c r="DJ24" s="613"/>
      <c r="DK24" s="614"/>
      <c r="DL24" s="653">
        <v>16703786</v>
      </c>
      <c r="DM24" s="613"/>
      <c r="DN24" s="613"/>
      <c r="DO24" s="613"/>
      <c r="DP24" s="613"/>
      <c r="DQ24" s="613"/>
      <c r="DR24" s="613"/>
      <c r="DS24" s="613"/>
      <c r="DT24" s="613"/>
      <c r="DU24" s="613"/>
      <c r="DV24" s="614"/>
      <c r="DW24" s="617">
        <v>54.2</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31961584</v>
      </c>
      <c r="S25" s="624"/>
      <c r="T25" s="624"/>
      <c r="U25" s="624"/>
      <c r="V25" s="624"/>
      <c r="W25" s="624"/>
      <c r="X25" s="624"/>
      <c r="Y25" s="625"/>
      <c r="Z25" s="626">
        <v>53.2</v>
      </c>
      <c r="AA25" s="626"/>
      <c r="AB25" s="626"/>
      <c r="AC25" s="626"/>
      <c r="AD25" s="627">
        <v>29569299</v>
      </c>
      <c r="AE25" s="627"/>
      <c r="AF25" s="627"/>
      <c r="AG25" s="627"/>
      <c r="AH25" s="627"/>
      <c r="AI25" s="627"/>
      <c r="AJ25" s="627"/>
      <c r="AK25" s="627"/>
      <c r="AL25" s="628">
        <v>98</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8025852</v>
      </c>
      <c r="CS25" s="654"/>
      <c r="CT25" s="654"/>
      <c r="CU25" s="654"/>
      <c r="CV25" s="654"/>
      <c r="CW25" s="654"/>
      <c r="CX25" s="654"/>
      <c r="CY25" s="655"/>
      <c r="CZ25" s="628">
        <v>14.2</v>
      </c>
      <c r="DA25" s="656"/>
      <c r="DB25" s="656"/>
      <c r="DC25" s="658"/>
      <c r="DD25" s="632">
        <v>7399286</v>
      </c>
      <c r="DE25" s="654"/>
      <c r="DF25" s="654"/>
      <c r="DG25" s="654"/>
      <c r="DH25" s="654"/>
      <c r="DI25" s="654"/>
      <c r="DJ25" s="654"/>
      <c r="DK25" s="655"/>
      <c r="DL25" s="632">
        <v>7380271</v>
      </c>
      <c r="DM25" s="654"/>
      <c r="DN25" s="654"/>
      <c r="DO25" s="654"/>
      <c r="DP25" s="654"/>
      <c r="DQ25" s="654"/>
      <c r="DR25" s="654"/>
      <c r="DS25" s="654"/>
      <c r="DT25" s="654"/>
      <c r="DU25" s="654"/>
      <c r="DV25" s="655"/>
      <c r="DW25" s="628">
        <v>23.9</v>
      </c>
      <c r="DX25" s="656"/>
      <c r="DY25" s="656"/>
      <c r="DZ25" s="656"/>
      <c r="EA25" s="656"/>
      <c r="EB25" s="656"/>
      <c r="EC25" s="657"/>
    </row>
    <row r="26" spans="2:133" ht="11.25" customHeight="1" x14ac:dyDescent="0.15">
      <c r="B26" s="620" t="s">
        <v>297</v>
      </c>
      <c r="C26" s="621"/>
      <c r="D26" s="621"/>
      <c r="E26" s="621"/>
      <c r="F26" s="621"/>
      <c r="G26" s="621"/>
      <c r="H26" s="621"/>
      <c r="I26" s="621"/>
      <c r="J26" s="621"/>
      <c r="K26" s="621"/>
      <c r="L26" s="621"/>
      <c r="M26" s="621"/>
      <c r="N26" s="621"/>
      <c r="O26" s="621"/>
      <c r="P26" s="621"/>
      <c r="Q26" s="622"/>
      <c r="R26" s="623">
        <v>17454</v>
      </c>
      <c r="S26" s="624"/>
      <c r="T26" s="624"/>
      <c r="U26" s="624"/>
      <c r="V26" s="624"/>
      <c r="W26" s="624"/>
      <c r="X26" s="624"/>
      <c r="Y26" s="625"/>
      <c r="Z26" s="626">
        <v>0</v>
      </c>
      <c r="AA26" s="626"/>
      <c r="AB26" s="626"/>
      <c r="AC26" s="626"/>
      <c r="AD26" s="627">
        <v>17454</v>
      </c>
      <c r="AE26" s="627"/>
      <c r="AF26" s="627"/>
      <c r="AG26" s="627"/>
      <c r="AH26" s="627"/>
      <c r="AI26" s="627"/>
      <c r="AJ26" s="627"/>
      <c r="AK26" s="627"/>
      <c r="AL26" s="628">
        <v>0.1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236</v>
      </c>
      <c r="BH26" s="624"/>
      <c r="BI26" s="624"/>
      <c r="BJ26" s="624"/>
      <c r="BK26" s="624"/>
      <c r="BL26" s="624"/>
      <c r="BM26" s="624"/>
      <c r="BN26" s="625"/>
      <c r="BO26" s="626" t="s">
        <v>236</v>
      </c>
      <c r="BP26" s="626"/>
      <c r="BQ26" s="626"/>
      <c r="BR26" s="626"/>
      <c r="BS26" s="627" t="s">
        <v>236</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4944795</v>
      </c>
      <c r="CS26" s="624"/>
      <c r="CT26" s="624"/>
      <c r="CU26" s="624"/>
      <c r="CV26" s="624"/>
      <c r="CW26" s="624"/>
      <c r="CX26" s="624"/>
      <c r="CY26" s="625"/>
      <c r="CZ26" s="628">
        <v>8.6999999999999993</v>
      </c>
      <c r="DA26" s="656"/>
      <c r="DB26" s="656"/>
      <c r="DC26" s="658"/>
      <c r="DD26" s="632">
        <v>4507832</v>
      </c>
      <c r="DE26" s="624"/>
      <c r="DF26" s="624"/>
      <c r="DG26" s="624"/>
      <c r="DH26" s="624"/>
      <c r="DI26" s="624"/>
      <c r="DJ26" s="624"/>
      <c r="DK26" s="625"/>
      <c r="DL26" s="632" t="s">
        <v>236</v>
      </c>
      <c r="DM26" s="624"/>
      <c r="DN26" s="624"/>
      <c r="DO26" s="624"/>
      <c r="DP26" s="624"/>
      <c r="DQ26" s="624"/>
      <c r="DR26" s="624"/>
      <c r="DS26" s="624"/>
      <c r="DT26" s="624"/>
      <c r="DU26" s="624"/>
      <c r="DV26" s="625"/>
      <c r="DW26" s="628" t="s">
        <v>129</v>
      </c>
      <c r="DX26" s="656"/>
      <c r="DY26" s="656"/>
      <c r="DZ26" s="656"/>
      <c r="EA26" s="656"/>
      <c r="EB26" s="656"/>
      <c r="EC26" s="657"/>
    </row>
    <row r="27" spans="2:133" ht="11.25" customHeight="1" x14ac:dyDescent="0.15">
      <c r="B27" s="620" t="s">
        <v>300</v>
      </c>
      <c r="C27" s="621"/>
      <c r="D27" s="621"/>
      <c r="E27" s="621"/>
      <c r="F27" s="621"/>
      <c r="G27" s="621"/>
      <c r="H27" s="621"/>
      <c r="I27" s="621"/>
      <c r="J27" s="621"/>
      <c r="K27" s="621"/>
      <c r="L27" s="621"/>
      <c r="M27" s="621"/>
      <c r="N27" s="621"/>
      <c r="O27" s="621"/>
      <c r="P27" s="621"/>
      <c r="Q27" s="622"/>
      <c r="R27" s="623">
        <v>174636</v>
      </c>
      <c r="S27" s="624"/>
      <c r="T27" s="624"/>
      <c r="U27" s="624"/>
      <c r="V27" s="624"/>
      <c r="W27" s="624"/>
      <c r="X27" s="624"/>
      <c r="Y27" s="625"/>
      <c r="Z27" s="626">
        <v>0.3</v>
      </c>
      <c r="AA27" s="626"/>
      <c r="AB27" s="626"/>
      <c r="AC27" s="626"/>
      <c r="AD27" s="627" t="s">
        <v>236</v>
      </c>
      <c r="AE27" s="627"/>
      <c r="AF27" s="627"/>
      <c r="AG27" s="627"/>
      <c r="AH27" s="627"/>
      <c r="AI27" s="627"/>
      <c r="AJ27" s="627"/>
      <c r="AK27" s="627"/>
      <c r="AL27" s="628" t="s">
        <v>236</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22808685</v>
      </c>
      <c r="BH27" s="624"/>
      <c r="BI27" s="624"/>
      <c r="BJ27" s="624"/>
      <c r="BK27" s="624"/>
      <c r="BL27" s="624"/>
      <c r="BM27" s="624"/>
      <c r="BN27" s="625"/>
      <c r="BO27" s="626">
        <v>100</v>
      </c>
      <c r="BP27" s="626"/>
      <c r="BQ27" s="626"/>
      <c r="BR27" s="626"/>
      <c r="BS27" s="627">
        <v>288233</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13956082</v>
      </c>
      <c r="CS27" s="654"/>
      <c r="CT27" s="654"/>
      <c r="CU27" s="654"/>
      <c r="CV27" s="654"/>
      <c r="CW27" s="654"/>
      <c r="CX27" s="654"/>
      <c r="CY27" s="655"/>
      <c r="CZ27" s="628">
        <v>24.7</v>
      </c>
      <c r="DA27" s="656"/>
      <c r="DB27" s="656"/>
      <c r="DC27" s="658"/>
      <c r="DD27" s="632">
        <v>4032547</v>
      </c>
      <c r="DE27" s="654"/>
      <c r="DF27" s="654"/>
      <c r="DG27" s="654"/>
      <c r="DH27" s="654"/>
      <c r="DI27" s="654"/>
      <c r="DJ27" s="654"/>
      <c r="DK27" s="655"/>
      <c r="DL27" s="632">
        <v>3920703</v>
      </c>
      <c r="DM27" s="654"/>
      <c r="DN27" s="654"/>
      <c r="DO27" s="654"/>
      <c r="DP27" s="654"/>
      <c r="DQ27" s="654"/>
      <c r="DR27" s="654"/>
      <c r="DS27" s="654"/>
      <c r="DT27" s="654"/>
      <c r="DU27" s="654"/>
      <c r="DV27" s="655"/>
      <c r="DW27" s="628">
        <v>12.7</v>
      </c>
      <c r="DX27" s="656"/>
      <c r="DY27" s="656"/>
      <c r="DZ27" s="656"/>
      <c r="EA27" s="656"/>
      <c r="EB27" s="656"/>
      <c r="EC27" s="657"/>
    </row>
    <row r="28" spans="2:133" ht="11.25" customHeight="1" x14ac:dyDescent="0.15">
      <c r="B28" s="620" t="s">
        <v>303</v>
      </c>
      <c r="C28" s="621"/>
      <c r="D28" s="621"/>
      <c r="E28" s="621"/>
      <c r="F28" s="621"/>
      <c r="G28" s="621"/>
      <c r="H28" s="621"/>
      <c r="I28" s="621"/>
      <c r="J28" s="621"/>
      <c r="K28" s="621"/>
      <c r="L28" s="621"/>
      <c r="M28" s="621"/>
      <c r="N28" s="621"/>
      <c r="O28" s="621"/>
      <c r="P28" s="621"/>
      <c r="Q28" s="622"/>
      <c r="R28" s="623">
        <v>467728</v>
      </c>
      <c r="S28" s="624"/>
      <c r="T28" s="624"/>
      <c r="U28" s="624"/>
      <c r="V28" s="624"/>
      <c r="W28" s="624"/>
      <c r="X28" s="624"/>
      <c r="Y28" s="625"/>
      <c r="Z28" s="626">
        <v>0.8</v>
      </c>
      <c r="AA28" s="626"/>
      <c r="AB28" s="626"/>
      <c r="AC28" s="626"/>
      <c r="AD28" s="627">
        <v>137862</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5404954</v>
      </c>
      <c r="CS28" s="624"/>
      <c r="CT28" s="624"/>
      <c r="CU28" s="624"/>
      <c r="CV28" s="624"/>
      <c r="CW28" s="624"/>
      <c r="CX28" s="624"/>
      <c r="CY28" s="625"/>
      <c r="CZ28" s="628">
        <v>9.6</v>
      </c>
      <c r="DA28" s="656"/>
      <c r="DB28" s="656"/>
      <c r="DC28" s="658"/>
      <c r="DD28" s="632">
        <v>5402812</v>
      </c>
      <c r="DE28" s="624"/>
      <c r="DF28" s="624"/>
      <c r="DG28" s="624"/>
      <c r="DH28" s="624"/>
      <c r="DI28" s="624"/>
      <c r="DJ28" s="624"/>
      <c r="DK28" s="625"/>
      <c r="DL28" s="632">
        <v>5402812</v>
      </c>
      <c r="DM28" s="624"/>
      <c r="DN28" s="624"/>
      <c r="DO28" s="624"/>
      <c r="DP28" s="624"/>
      <c r="DQ28" s="624"/>
      <c r="DR28" s="624"/>
      <c r="DS28" s="624"/>
      <c r="DT28" s="624"/>
      <c r="DU28" s="624"/>
      <c r="DV28" s="625"/>
      <c r="DW28" s="628">
        <v>17.5</v>
      </c>
      <c r="DX28" s="656"/>
      <c r="DY28" s="656"/>
      <c r="DZ28" s="656"/>
      <c r="EA28" s="656"/>
      <c r="EB28" s="656"/>
      <c r="EC28" s="657"/>
    </row>
    <row r="29" spans="2:133" ht="11.25" customHeight="1" x14ac:dyDescent="0.15">
      <c r="B29" s="620" t="s">
        <v>305</v>
      </c>
      <c r="C29" s="621"/>
      <c r="D29" s="621"/>
      <c r="E29" s="621"/>
      <c r="F29" s="621"/>
      <c r="G29" s="621"/>
      <c r="H29" s="621"/>
      <c r="I29" s="621"/>
      <c r="J29" s="621"/>
      <c r="K29" s="621"/>
      <c r="L29" s="621"/>
      <c r="M29" s="621"/>
      <c r="N29" s="621"/>
      <c r="O29" s="621"/>
      <c r="P29" s="621"/>
      <c r="Q29" s="622"/>
      <c r="R29" s="623">
        <v>184964</v>
      </c>
      <c r="S29" s="624"/>
      <c r="T29" s="624"/>
      <c r="U29" s="624"/>
      <c r="V29" s="624"/>
      <c r="W29" s="624"/>
      <c r="X29" s="624"/>
      <c r="Y29" s="625"/>
      <c r="Z29" s="626">
        <v>0.3</v>
      </c>
      <c r="AA29" s="626"/>
      <c r="AB29" s="626"/>
      <c r="AC29" s="626"/>
      <c r="AD29" s="627" t="s">
        <v>236</v>
      </c>
      <c r="AE29" s="627"/>
      <c r="AF29" s="627"/>
      <c r="AG29" s="627"/>
      <c r="AH29" s="627"/>
      <c r="AI29" s="627"/>
      <c r="AJ29" s="627"/>
      <c r="AK29" s="627"/>
      <c r="AL29" s="628" t="s">
        <v>236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307</v>
      </c>
      <c r="CG29" s="621"/>
      <c r="CH29" s="621"/>
      <c r="CI29" s="621"/>
      <c r="CJ29" s="621"/>
      <c r="CK29" s="621"/>
      <c r="CL29" s="621"/>
      <c r="CM29" s="621"/>
      <c r="CN29" s="621"/>
      <c r="CO29" s="621"/>
      <c r="CP29" s="621"/>
      <c r="CQ29" s="622"/>
      <c r="CR29" s="623">
        <v>5404954</v>
      </c>
      <c r="CS29" s="654"/>
      <c r="CT29" s="654"/>
      <c r="CU29" s="654"/>
      <c r="CV29" s="654"/>
      <c r="CW29" s="654"/>
      <c r="CX29" s="654"/>
      <c r="CY29" s="655"/>
      <c r="CZ29" s="628">
        <v>9.6</v>
      </c>
      <c r="DA29" s="656"/>
      <c r="DB29" s="656"/>
      <c r="DC29" s="658"/>
      <c r="DD29" s="632">
        <v>5402812</v>
      </c>
      <c r="DE29" s="654"/>
      <c r="DF29" s="654"/>
      <c r="DG29" s="654"/>
      <c r="DH29" s="654"/>
      <c r="DI29" s="654"/>
      <c r="DJ29" s="654"/>
      <c r="DK29" s="655"/>
      <c r="DL29" s="632">
        <v>5402812</v>
      </c>
      <c r="DM29" s="654"/>
      <c r="DN29" s="654"/>
      <c r="DO29" s="654"/>
      <c r="DP29" s="654"/>
      <c r="DQ29" s="654"/>
      <c r="DR29" s="654"/>
      <c r="DS29" s="654"/>
      <c r="DT29" s="654"/>
      <c r="DU29" s="654"/>
      <c r="DV29" s="655"/>
      <c r="DW29" s="628">
        <v>17.5</v>
      </c>
      <c r="DX29" s="656"/>
      <c r="DY29" s="656"/>
      <c r="DZ29" s="656"/>
      <c r="EA29" s="656"/>
      <c r="EB29" s="656"/>
      <c r="EC29" s="657"/>
    </row>
    <row r="30" spans="2:133" ht="11.25" customHeight="1" x14ac:dyDescent="0.15">
      <c r="B30" s="620" t="s">
        <v>308</v>
      </c>
      <c r="C30" s="621"/>
      <c r="D30" s="621"/>
      <c r="E30" s="621"/>
      <c r="F30" s="621"/>
      <c r="G30" s="621"/>
      <c r="H30" s="621"/>
      <c r="I30" s="621"/>
      <c r="J30" s="621"/>
      <c r="K30" s="621"/>
      <c r="L30" s="621"/>
      <c r="M30" s="621"/>
      <c r="N30" s="621"/>
      <c r="O30" s="621"/>
      <c r="P30" s="621"/>
      <c r="Q30" s="622"/>
      <c r="R30" s="623">
        <v>11260641</v>
      </c>
      <c r="S30" s="624"/>
      <c r="T30" s="624"/>
      <c r="U30" s="624"/>
      <c r="V30" s="624"/>
      <c r="W30" s="624"/>
      <c r="X30" s="624"/>
      <c r="Y30" s="625"/>
      <c r="Z30" s="626">
        <v>18.7</v>
      </c>
      <c r="AA30" s="626"/>
      <c r="AB30" s="626"/>
      <c r="AC30" s="626"/>
      <c r="AD30" s="627" t="s">
        <v>236</v>
      </c>
      <c r="AE30" s="627"/>
      <c r="AF30" s="627"/>
      <c r="AG30" s="627"/>
      <c r="AH30" s="627"/>
      <c r="AI30" s="627"/>
      <c r="AJ30" s="627"/>
      <c r="AK30" s="627"/>
      <c r="AL30" s="628" t="s">
        <v>129</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5362342</v>
      </c>
      <c r="CS30" s="624"/>
      <c r="CT30" s="624"/>
      <c r="CU30" s="624"/>
      <c r="CV30" s="624"/>
      <c r="CW30" s="624"/>
      <c r="CX30" s="624"/>
      <c r="CY30" s="625"/>
      <c r="CZ30" s="628">
        <v>9.5</v>
      </c>
      <c r="DA30" s="656"/>
      <c r="DB30" s="656"/>
      <c r="DC30" s="658"/>
      <c r="DD30" s="632">
        <v>5360200</v>
      </c>
      <c r="DE30" s="624"/>
      <c r="DF30" s="624"/>
      <c r="DG30" s="624"/>
      <c r="DH30" s="624"/>
      <c r="DI30" s="624"/>
      <c r="DJ30" s="624"/>
      <c r="DK30" s="625"/>
      <c r="DL30" s="632">
        <v>5360200</v>
      </c>
      <c r="DM30" s="624"/>
      <c r="DN30" s="624"/>
      <c r="DO30" s="624"/>
      <c r="DP30" s="624"/>
      <c r="DQ30" s="624"/>
      <c r="DR30" s="624"/>
      <c r="DS30" s="624"/>
      <c r="DT30" s="624"/>
      <c r="DU30" s="624"/>
      <c r="DV30" s="625"/>
      <c r="DW30" s="628">
        <v>17.399999999999999</v>
      </c>
      <c r="DX30" s="656"/>
      <c r="DY30" s="656"/>
      <c r="DZ30" s="656"/>
      <c r="EA30" s="656"/>
      <c r="EB30" s="656"/>
      <c r="EC30" s="657"/>
    </row>
    <row r="31" spans="2:133" ht="11.25" customHeight="1" x14ac:dyDescent="0.15">
      <c r="B31" s="636" t="s">
        <v>312</v>
      </c>
      <c r="C31" s="637"/>
      <c r="D31" s="637"/>
      <c r="E31" s="637"/>
      <c r="F31" s="637"/>
      <c r="G31" s="637"/>
      <c r="H31" s="637"/>
      <c r="I31" s="637"/>
      <c r="J31" s="637"/>
      <c r="K31" s="637"/>
      <c r="L31" s="637"/>
      <c r="M31" s="637"/>
      <c r="N31" s="637"/>
      <c r="O31" s="637"/>
      <c r="P31" s="637"/>
      <c r="Q31" s="638"/>
      <c r="R31" s="623">
        <v>415109</v>
      </c>
      <c r="S31" s="624"/>
      <c r="T31" s="624"/>
      <c r="U31" s="624"/>
      <c r="V31" s="624"/>
      <c r="W31" s="624"/>
      <c r="X31" s="624"/>
      <c r="Y31" s="625"/>
      <c r="Z31" s="626">
        <v>0.7</v>
      </c>
      <c r="AA31" s="626"/>
      <c r="AB31" s="626"/>
      <c r="AC31" s="626"/>
      <c r="AD31" s="627">
        <v>415109</v>
      </c>
      <c r="AE31" s="627"/>
      <c r="AF31" s="627"/>
      <c r="AG31" s="627"/>
      <c r="AH31" s="627"/>
      <c r="AI31" s="627"/>
      <c r="AJ31" s="627"/>
      <c r="AK31" s="627"/>
      <c r="AL31" s="628">
        <v>1.4</v>
      </c>
      <c r="AM31" s="629"/>
      <c r="AN31" s="629"/>
      <c r="AO31" s="630"/>
      <c r="AP31" s="667" t="s">
        <v>313</v>
      </c>
      <c r="AQ31" s="668"/>
      <c r="AR31" s="668"/>
      <c r="AS31" s="668"/>
      <c r="AT31" s="673" t="s">
        <v>314</v>
      </c>
      <c r="AU31" s="218"/>
      <c r="AV31" s="218"/>
      <c r="AW31" s="218"/>
      <c r="AX31" s="609" t="s">
        <v>190</v>
      </c>
      <c r="AY31" s="610"/>
      <c r="AZ31" s="610"/>
      <c r="BA31" s="610"/>
      <c r="BB31" s="610"/>
      <c r="BC31" s="610"/>
      <c r="BD31" s="610"/>
      <c r="BE31" s="610"/>
      <c r="BF31" s="611"/>
      <c r="BG31" s="676">
        <v>99.2</v>
      </c>
      <c r="BH31" s="677"/>
      <c r="BI31" s="677"/>
      <c r="BJ31" s="677"/>
      <c r="BK31" s="677"/>
      <c r="BL31" s="677"/>
      <c r="BM31" s="618">
        <v>98</v>
      </c>
      <c r="BN31" s="677"/>
      <c r="BO31" s="677"/>
      <c r="BP31" s="677"/>
      <c r="BQ31" s="678"/>
      <c r="BR31" s="676">
        <v>99.3</v>
      </c>
      <c r="BS31" s="677"/>
      <c r="BT31" s="677"/>
      <c r="BU31" s="677"/>
      <c r="BV31" s="677"/>
      <c r="BW31" s="677"/>
      <c r="BX31" s="618">
        <v>97.8</v>
      </c>
      <c r="BY31" s="677"/>
      <c r="BZ31" s="677"/>
      <c r="CA31" s="677"/>
      <c r="CB31" s="678"/>
      <c r="CD31" s="663"/>
      <c r="CE31" s="664"/>
      <c r="CF31" s="620" t="s">
        <v>315</v>
      </c>
      <c r="CG31" s="621"/>
      <c r="CH31" s="621"/>
      <c r="CI31" s="621"/>
      <c r="CJ31" s="621"/>
      <c r="CK31" s="621"/>
      <c r="CL31" s="621"/>
      <c r="CM31" s="621"/>
      <c r="CN31" s="621"/>
      <c r="CO31" s="621"/>
      <c r="CP31" s="621"/>
      <c r="CQ31" s="622"/>
      <c r="CR31" s="623">
        <v>42612</v>
      </c>
      <c r="CS31" s="654"/>
      <c r="CT31" s="654"/>
      <c r="CU31" s="654"/>
      <c r="CV31" s="654"/>
      <c r="CW31" s="654"/>
      <c r="CX31" s="654"/>
      <c r="CY31" s="655"/>
      <c r="CZ31" s="628">
        <v>0.1</v>
      </c>
      <c r="DA31" s="656"/>
      <c r="DB31" s="656"/>
      <c r="DC31" s="658"/>
      <c r="DD31" s="632">
        <v>42612</v>
      </c>
      <c r="DE31" s="654"/>
      <c r="DF31" s="654"/>
      <c r="DG31" s="654"/>
      <c r="DH31" s="654"/>
      <c r="DI31" s="654"/>
      <c r="DJ31" s="654"/>
      <c r="DK31" s="655"/>
      <c r="DL31" s="632">
        <v>42612</v>
      </c>
      <c r="DM31" s="654"/>
      <c r="DN31" s="654"/>
      <c r="DO31" s="654"/>
      <c r="DP31" s="654"/>
      <c r="DQ31" s="654"/>
      <c r="DR31" s="654"/>
      <c r="DS31" s="654"/>
      <c r="DT31" s="654"/>
      <c r="DU31" s="654"/>
      <c r="DV31" s="655"/>
      <c r="DW31" s="628">
        <v>0.1</v>
      </c>
      <c r="DX31" s="656"/>
      <c r="DY31" s="656"/>
      <c r="DZ31" s="656"/>
      <c r="EA31" s="656"/>
      <c r="EB31" s="656"/>
      <c r="EC31" s="657"/>
    </row>
    <row r="32" spans="2:133" ht="11.25" customHeight="1" x14ac:dyDescent="0.15">
      <c r="B32" s="620" t="s">
        <v>316</v>
      </c>
      <c r="C32" s="621"/>
      <c r="D32" s="621"/>
      <c r="E32" s="621"/>
      <c r="F32" s="621"/>
      <c r="G32" s="621"/>
      <c r="H32" s="621"/>
      <c r="I32" s="621"/>
      <c r="J32" s="621"/>
      <c r="K32" s="621"/>
      <c r="L32" s="621"/>
      <c r="M32" s="621"/>
      <c r="N32" s="621"/>
      <c r="O32" s="621"/>
      <c r="P32" s="621"/>
      <c r="Q32" s="622"/>
      <c r="R32" s="623">
        <v>4007199</v>
      </c>
      <c r="S32" s="624"/>
      <c r="T32" s="624"/>
      <c r="U32" s="624"/>
      <c r="V32" s="624"/>
      <c r="W32" s="624"/>
      <c r="X32" s="624"/>
      <c r="Y32" s="625"/>
      <c r="Z32" s="626">
        <v>6.7</v>
      </c>
      <c r="AA32" s="626"/>
      <c r="AB32" s="626"/>
      <c r="AC32" s="626"/>
      <c r="AD32" s="627" t="s">
        <v>129</v>
      </c>
      <c r="AE32" s="627"/>
      <c r="AF32" s="627"/>
      <c r="AG32" s="627"/>
      <c r="AH32" s="627"/>
      <c r="AI32" s="627"/>
      <c r="AJ32" s="627"/>
      <c r="AK32" s="627"/>
      <c r="AL32" s="628" t="s">
        <v>129</v>
      </c>
      <c r="AM32" s="629"/>
      <c r="AN32" s="629"/>
      <c r="AO32" s="630"/>
      <c r="AP32" s="669"/>
      <c r="AQ32" s="670"/>
      <c r="AR32" s="670"/>
      <c r="AS32" s="670"/>
      <c r="AT32" s="674"/>
      <c r="AU32" s="214" t="s">
        <v>317</v>
      </c>
      <c r="AX32" s="620" t="s">
        <v>318</v>
      </c>
      <c r="AY32" s="621"/>
      <c r="AZ32" s="621"/>
      <c r="BA32" s="621"/>
      <c r="BB32" s="621"/>
      <c r="BC32" s="621"/>
      <c r="BD32" s="621"/>
      <c r="BE32" s="621"/>
      <c r="BF32" s="622"/>
      <c r="BG32" s="679">
        <v>99</v>
      </c>
      <c r="BH32" s="654"/>
      <c r="BI32" s="654"/>
      <c r="BJ32" s="654"/>
      <c r="BK32" s="654"/>
      <c r="BL32" s="654"/>
      <c r="BM32" s="629">
        <v>97.4</v>
      </c>
      <c r="BN32" s="654"/>
      <c r="BO32" s="654"/>
      <c r="BP32" s="654"/>
      <c r="BQ32" s="680"/>
      <c r="BR32" s="679">
        <v>99</v>
      </c>
      <c r="BS32" s="654"/>
      <c r="BT32" s="654"/>
      <c r="BU32" s="654"/>
      <c r="BV32" s="654"/>
      <c r="BW32" s="654"/>
      <c r="BX32" s="629">
        <v>97.2</v>
      </c>
      <c r="BY32" s="654"/>
      <c r="BZ32" s="654"/>
      <c r="CA32" s="654"/>
      <c r="CB32" s="680"/>
      <c r="CD32" s="665"/>
      <c r="CE32" s="666"/>
      <c r="CF32" s="620" t="s">
        <v>319</v>
      </c>
      <c r="CG32" s="621"/>
      <c r="CH32" s="621"/>
      <c r="CI32" s="621"/>
      <c r="CJ32" s="621"/>
      <c r="CK32" s="621"/>
      <c r="CL32" s="621"/>
      <c r="CM32" s="621"/>
      <c r="CN32" s="621"/>
      <c r="CO32" s="621"/>
      <c r="CP32" s="621"/>
      <c r="CQ32" s="622"/>
      <c r="CR32" s="623" t="s">
        <v>236</v>
      </c>
      <c r="CS32" s="624"/>
      <c r="CT32" s="624"/>
      <c r="CU32" s="624"/>
      <c r="CV32" s="624"/>
      <c r="CW32" s="624"/>
      <c r="CX32" s="624"/>
      <c r="CY32" s="625"/>
      <c r="CZ32" s="628" t="s">
        <v>129</v>
      </c>
      <c r="DA32" s="656"/>
      <c r="DB32" s="656"/>
      <c r="DC32" s="658"/>
      <c r="DD32" s="632" t="s">
        <v>129</v>
      </c>
      <c r="DE32" s="624"/>
      <c r="DF32" s="624"/>
      <c r="DG32" s="624"/>
      <c r="DH32" s="624"/>
      <c r="DI32" s="624"/>
      <c r="DJ32" s="624"/>
      <c r="DK32" s="625"/>
      <c r="DL32" s="632" t="s">
        <v>236</v>
      </c>
      <c r="DM32" s="624"/>
      <c r="DN32" s="624"/>
      <c r="DO32" s="624"/>
      <c r="DP32" s="624"/>
      <c r="DQ32" s="624"/>
      <c r="DR32" s="624"/>
      <c r="DS32" s="624"/>
      <c r="DT32" s="624"/>
      <c r="DU32" s="624"/>
      <c r="DV32" s="625"/>
      <c r="DW32" s="628" t="s">
        <v>236</v>
      </c>
      <c r="DX32" s="656"/>
      <c r="DY32" s="656"/>
      <c r="DZ32" s="656"/>
      <c r="EA32" s="656"/>
      <c r="EB32" s="656"/>
      <c r="EC32" s="657"/>
    </row>
    <row r="33" spans="2:133" ht="11.25" customHeight="1" x14ac:dyDescent="0.15">
      <c r="B33" s="620" t="s">
        <v>320</v>
      </c>
      <c r="C33" s="621"/>
      <c r="D33" s="621"/>
      <c r="E33" s="621"/>
      <c r="F33" s="621"/>
      <c r="G33" s="621"/>
      <c r="H33" s="621"/>
      <c r="I33" s="621"/>
      <c r="J33" s="621"/>
      <c r="K33" s="621"/>
      <c r="L33" s="621"/>
      <c r="M33" s="621"/>
      <c r="N33" s="621"/>
      <c r="O33" s="621"/>
      <c r="P33" s="621"/>
      <c r="Q33" s="622"/>
      <c r="R33" s="623">
        <v>184077</v>
      </c>
      <c r="S33" s="624"/>
      <c r="T33" s="624"/>
      <c r="U33" s="624"/>
      <c r="V33" s="624"/>
      <c r="W33" s="624"/>
      <c r="X33" s="624"/>
      <c r="Y33" s="625"/>
      <c r="Z33" s="626">
        <v>0.3</v>
      </c>
      <c r="AA33" s="626"/>
      <c r="AB33" s="626"/>
      <c r="AC33" s="626"/>
      <c r="AD33" s="627">
        <v>37543</v>
      </c>
      <c r="AE33" s="627"/>
      <c r="AF33" s="627"/>
      <c r="AG33" s="627"/>
      <c r="AH33" s="627"/>
      <c r="AI33" s="627"/>
      <c r="AJ33" s="627"/>
      <c r="AK33" s="627"/>
      <c r="AL33" s="628">
        <v>0.1</v>
      </c>
      <c r="AM33" s="629"/>
      <c r="AN33" s="629"/>
      <c r="AO33" s="630"/>
      <c r="AP33" s="671"/>
      <c r="AQ33" s="672"/>
      <c r="AR33" s="672"/>
      <c r="AS33" s="672"/>
      <c r="AT33" s="675"/>
      <c r="AU33" s="219"/>
      <c r="AV33" s="219"/>
      <c r="AW33" s="219"/>
      <c r="AX33" s="644" t="s">
        <v>321</v>
      </c>
      <c r="AY33" s="645"/>
      <c r="AZ33" s="645"/>
      <c r="BA33" s="645"/>
      <c r="BB33" s="645"/>
      <c r="BC33" s="645"/>
      <c r="BD33" s="645"/>
      <c r="BE33" s="645"/>
      <c r="BF33" s="646"/>
      <c r="BG33" s="681">
        <v>99.4</v>
      </c>
      <c r="BH33" s="682"/>
      <c r="BI33" s="682"/>
      <c r="BJ33" s="682"/>
      <c r="BK33" s="682"/>
      <c r="BL33" s="682"/>
      <c r="BM33" s="683">
        <v>98.5</v>
      </c>
      <c r="BN33" s="682"/>
      <c r="BO33" s="682"/>
      <c r="BP33" s="682"/>
      <c r="BQ33" s="684"/>
      <c r="BR33" s="681">
        <v>99.4</v>
      </c>
      <c r="BS33" s="682"/>
      <c r="BT33" s="682"/>
      <c r="BU33" s="682"/>
      <c r="BV33" s="682"/>
      <c r="BW33" s="682"/>
      <c r="BX33" s="683">
        <v>98.3</v>
      </c>
      <c r="BY33" s="682"/>
      <c r="BZ33" s="682"/>
      <c r="CA33" s="682"/>
      <c r="CB33" s="684"/>
      <c r="CD33" s="620" t="s">
        <v>322</v>
      </c>
      <c r="CE33" s="621"/>
      <c r="CF33" s="621"/>
      <c r="CG33" s="621"/>
      <c r="CH33" s="621"/>
      <c r="CI33" s="621"/>
      <c r="CJ33" s="621"/>
      <c r="CK33" s="621"/>
      <c r="CL33" s="621"/>
      <c r="CM33" s="621"/>
      <c r="CN33" s="621"/>
      <c r="CO33" s="621"/>
      <c r="CP33" s="621"/>
      <c r="CQ33" s="622"/>
      <c r="CR33" s="623">
        <v>22334883</v>
      </c>
      <c r="CS33" s="654"/>
      <c r="CT33" s="654"/>
      <c r="CU33" s="654"/>
      <c r="CV33" s="654"/>
      <c r="CW33" s="654"/>
      <c r="CX33" s="654"/>
      <c r="CY33" s="655"/>
      <c r="CZ33" s="628">
        <v>39.5</v>
      </c>
      <c r="DA33" s="656"/>
      <c r="DB33" s="656"/>
      <c r="DC33" s="658"/>
      <c r="DD33" s="632">
        <v>18839291</v>
      </c>
      <c r="DE33" s="654"/>
      <c r="DF33" s="654"/>
      <c r="DG33" s="654"/>
      <c r="DH33" s="654"/>
      <c r="DI33" s="654"/>
      <c r="DJ33" s="654"/>
      <c r="DK33" s="655"/>
      <c r="DL33" s="632">
        <v>11913969</v>
      </c>
      <c r="DM33" s="654"/>
      <c r="DN33" s="654"/>
      <c r="DO33" s="654"/>
      <c r="DP33" s="654"/>
      <c r="DQ33" s="654"/>
      <c r="DR33" s="654"/>
      <c r="DS33" s="654"/>
      <c r="DT33" s="654"/>
      <c r="DU33" s="654"/>
      <c r="DV33" s="655"/>
      <c r="DW33" s="628">
        <v>38.6</v>
      </c>
      <c r="DX33" s="656"/>
      <c r="DY33" s="656"/>
      <c r="DZ33" s="656"/>
      <c r="EA33" s="656"/>
      <c r="EB33" s="656"/>
      <c r="EC33" s="657"/>
    </row>
    <row r="34" spans="2:133" ht="11.25" customHeight="1" x14ac:dyDescent="0.15">
      <c r="B34" s="620" t="s">
        <v>323</v>
      </c>
      <c r="C34" s="621"/>
      <c r="D34" s="621"/>
      <c r="E34" s="621"/>
      <c r="F34" s="621"/>
      <c r="G34" s="621"/>
      <c r="H34" s="621"/>
      <c r="I34" s="621"/>
      <c r="J34" s="621"/>
      <c r="K34" s="621"/>
      <c r="L34" s="621"/>
      <c r="M34" s="621"/>
      <c r="N34" s="621"/>
      <c r="O34" s="621"/>
      <c r="P34" s="621"/>
      <c r="Q34" s="622"/>
      <c r="R34" s="623">
        <v>548008</v>
      </c>
      <c r="S34" s="624"/>
      <c r="T34" s="624"/>
      <c r="U34" s="624"/>
      <c r="V34" s="624"/>
      <c r="W34" s="624"/>
      <c r="X34" s="624"/>
      <c r="Y34" s="625"/>
      <c r="Z34" s="626">
        <v>0.9</v>
      </c>
      <c r="AA34" s="626"/>
      <c r="AB34" s="626"/>
      <c r="AC34" s="626"/>
      <c r="AD34" s="627" t="s">
        <v>236</v>
      </c>
      <c r="AE34" s="627"/>
      <c r="AF34" s="627"/>
      <c r="AG34" s="627"/>
      <c r="AH34" s="627"/>
      <c r="AI34" s="627"/>
      <c r="AJ34" s="627"/>
      <c r="AK34" s="627"/>
      <c r="AL34" s="628" t="s">
        <v>236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9477468</v>
      </c>
      <c r="CS34" s="624"/>
      <c r="CT34" s="624"/>
      <c r="CU34" s="624"/>
      <c r="CV34" s="624"/>
      <c r="CW34" s="624"/>
      <c r="CX34" s="624"/>
      <c r="CY34" s="625"/>
      <c r="CZ34" s="628">
        <v>16.8</v>
      </c>
      <c r="DA34" s="656"/>
      <c r="DB34" s="656"/>
      <c r="DC34" s="658"/>
      <c r="DD34" s="632">
        <v>7726236</v>
      </c>
      <c r="DE34" s="624"/>
      <c r="DF34" s="624"/>
      <c r="DG34" s="624"/>
      <c r="DH34" s="624"/>
      <c r="DI34" s="624"/>
      <c r="DJ34" s="624"/>
      <c r="DK34" s="625"/>
      <c r="DL34" s="632">
        <v>6312402</v>
      </c>
      <c r="DM34" s="624"/>
      <c r="DN34" s="624"/>
      <c r="DO34" s="624"/>
      <c r="DP34" s="624"/>
      <c r="DQ34" s="624"/>
      <c r="DR34" s="624"/>
      <c r="DS34" s="624"/>
      <c r="DT34" s="624"/>
      <c r="DU34" s="624"/>
      <c r="DV34" s="625"/>
      <c r="DW34" s="628">
        <v>20.5</v>
      </c>
      <c r="DX34" s="656"/>
      <c r="DY34" s="656"/>
      <c r="DZ34" s="656"/>
      <c r="EA34" s="656"/>
      <c r="EB34" s="656"/>
      <c r="EC34" s="657"/>
    </row>
    <row r="35" spans="2:133" ht="11.25" customHeight="1" x14ac:dyDescent="0.15">
      <c r="B35" s="620" t="s">
        <v>325</v>
      </c>
      <c r="C35" s="621"/>
      <c r="D35" s="621"/>
      <c r="E35" s="621"/>
      <c r="F35" s="621"/>
      <c r="G35" s="621"/>
      <c r="H35" s="621"/>
      <c r="I35" s="621"/>
      <c r="J35" s="621"/>
      <c r="K35" s="621"/>
      <c r="L35" s="621"/>
      <c r="M35" s="621"/>
      <c r="N35" s="621"/>
      <c r="O35" s="621"/>
      <c r="P35" s="621"/>
      <c r="Q35" s="622"/>
      <c r="R35" s="623">
        <v>2108753</v>
      </c>
      <c r="S35" s="624"/>
      <c r="T35" s="624"/>
      <c r="U35" s="624"/>
      <c r="V35" s="624"/>
      <c r="W35" s="624"/>
      <c r="X35" s="624"/>
      <c r="Y35" s="625"/>
      <c r="Z35" s="626">
        <v>3.5</v>
      </c>
      <c r="AA35" s="626"/>
      <c r="AB35" s="626"/>
      <c r="AC35" s="626"/>
      <c r="AD35" s="627" t="s">
        <v>236</v>
      </c>
      <c r="AE35" s="627"/>
      <c r="AF35" s="627"/>
      <c r="AG35" s="627"/>
      <c r="AH35" s="627"/>
      <c r="AI35" s="627"/>
      <c r="AJ35" s="627"/>
      <c r="AK35" s="627"/>
      <c r="AL35" s="628" t="s">
        <v>236</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365146</v>
      </c>
      <c r="CS35" s="654"/>
      <c r="CT35" s="654"/>
      <c r="CU35" s="654"/>
      <c r="CV35" s="654"/>
      <c r="CW35" s="654"/>
      <c r="CX35" s="654"/>
      <c r="CY35" s="655"/>
      <c r="CZ35" s="628">
        <v>0.6</v>
      </c>
      <c r="DA35" s="656"/>
      <c r="DB35" s="656"/>
      <c r="DC35" s="658"/>
      <c r="DD35" s="632">
        <v>365146</v>
      </c>
      <c r="DE35" s="654"/>
      <c r="DF35" s="654"/>
      <c r="DG35" s="654"/>
      <c r="DH35" s="654"/>
      <c r="DI35" s="654"/>
      <c r="DJ35" s="654"/>
      <c r="DK35" s="655"/>
      <c r="DL35" s="632">
        <v>365146</v>
      </c>
      <c r="DM35" s="654"/>
      <c r="DN35" s="654"/>
      <c r="DO35" s="654"/>
      <c r="DP35" s="654"/>
      <c r="DQ35" s="654"/>
      <c r="DR35" s="654"/>
      <c r="DS35" s="654"/>
      <c r="DT35" s="654"/>
      <c r="DU35" s="654"/>
      <c r="DV35" s="655"/>
      <c r="DW35" s="628">
        <v>1.2</v>
      </c>
      <c r="DX35" s="656"/>
      <c r="DY35" s="656"/>
      <c r="DZ35" s="656"/>
      <c r="EA35" s="656"/>
      <c r="EB35" s="656"/>
      <c r="EC35" s="657"/>
    </row>
    <row r="36" spans="2:133" ht="11.25" customHeight="1" x14ac:dyDescent="0.15">
      <c r="B36" s="620" t="s">
        <v>329</v>
      </c>
      <c r="C36" s="621"/>
      <c r="D36" s="621"/>
      <c r="E36" s="621"/>
      <c r="F36" s="621"/>
      <c r="G36" s="621"/>
      <c r="H36" s="621"/>
      <c r="I36" s="621"/>
      <c r="J36" s="621"/>
      <c r="K36" s="621"/>
      <c r="L36" s="621"/>
      <c r="M36" s="621"/>
      <c r="N36" s="621"/>
      <c r="O36" s="621"/>
      <c r="P36" s="621"/>
      <c r="Q36" s="622"/>
      <c r="R36" s="623">
        <v>4833632</v>
      </c>
      <c r="S36" s="624"/>
      <c r="T36" s="624"/>
      <c r="U36" s="624"/>
      <c r="V36" s="624"/>
      <c r="W36" s="624"/>
      <c r="X36" s="624"/>
      <c r="Y36" s="625"/>
      <c r="Z36" s="626">
        <v>8</v>
      </c>
      <c r="AA36" s="626"/>
      <c r="AB36" s="626"/>
      <c r="AC36" s="626"/>
      <c r="AD36" s="627" t="s">
        <v>236</v>
      </c>
      <c r="AE36" s="627"/>
      <c r="AF36" s="627"/>
      <c r="AG36" s="627"/>
      <c r="AH36" s="627"/>
      <c r="AI36" s="627"/>
      <c r="AJ36" s="627"/>
      <c r="AK36" s="627"/>
      <c r="AL36" s="628" t="s">
        <v>236</v>
      </c>
      <c r="AM36" s="629"/>
      <c r="AN36" s="629"/>
      <c r="AO36" s="630"/>
      <c r="AP36" s="222"/>
      <c r="AQ36" s="685" t="s">
        <v>330</v>
      </c>
      <c r="AR36" s="686"/>
      <c r="AS36" s="686"/>
      <c r="AT36" s="686"/>
      <c r="AU36" s="686"/>
      <c r="AV36" s="686"/>
      <c r="AW36" s="686"/>
      <c r="AX36" s="686"/>
      <c r="AY36" s="687"/>
      <c r="AZ36" s="612">
        <v>5478689</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288896</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3646751</v>
      </c>
      <c r="CS36" s="624"/>
      <c r="CT36" s="624"/>
      <c r="CU36" s="624"/>
      <c r="CV36" s="624"/>
      <c r="CW36" s="624"/>
      <c r="CX36" s="624"/>
      <c r="CY36" s="625"/>
      <c r="CZ36" s="628">
        <v>6.4</v>
      </c>
      <c r="DA36" s="656"/>
      <c r="DB36" s="656"/>
      <c r="DC36" s="658"/>
      <c r="DD36" s="632">
        <v>3193968</v>
      </c>
      <c r="DE36" s="624"/>
      <c r="DF36" s="624"/>
      <c r="DG36" s="624"/>
      <c r="DH36" s="624"/>
      <c r="DI36" s="624"/>
      <c r="DJ36" s="624"/>
      <c r="DK36" s="625"/>
      <c r="DL36" s="632">
        <v>1451858</v>
      </c>
      <c r="DM36" s="624"/>
      <c r="DN36" s="624"/>
      <c r="DO36" s="624"/>
      <c r="DP36" s="624"/>
      <c r="DQ36" s="624"/>
      <c r="DR36" s="624"/>
      <c r="DS36" s="624"/>
      <c r="DT36" s="624"/>
      <c r="DU36" s="624"/>
      <c r="DV36" s="625"/>
      <c r="DW36" s="628">
        <v>4.7</v>
      </c>
      <c r="DX36" s="656"/>
      <c r="DY36" s="656"/>
      <c r="DZ36" s="656"/>
      <c r="EA36" s="656"/>
      <c r="EB36" s="656"/>
      <c r="EC36" s="657"/>
    </row>
    <row r="37" spans="2:133" ht="11.25" customHeight="1" x14ac:dyDescent="0.15">
      <c r="B37" s="620" t="s">
        <v>333</v>
      </c>
      <c r="C37" s="621"/>
      <c r="D37" s="621"/>
      <c r="E37" s="621"/>
      <c r="F37" s="621"/>
      <c r="G37" s="621"/>
      <c r="H37" s="621"/>
      <c r="I37" s="621"/>
      <c r="J37" s="621"/>
      <c r="K37" s="621"/>
      <c r="L37" s="621"/>
      <c r="M37" s="621"/>
      <c r="N37" s="621"/>
      <c r="O37" s="621"/>
      <c r="P37" s="621"/>
      <c r="Q37" s="622"/>
      <c r="R37" s="623">
        <v>1041817</v>
      </c>
      <c r="S37" s="624"/>
      <c r="T37" s="624"/>
      <c r="U37" s="624"/>
      <c r="V37" s="624"/>
      <c r="W37" s="624"/>
      <c r="X37" s="624"/>
      <c r="Y37" s="625"/>
      <c r="Z37" s="626">
        <v>1.7</v>
      </c>
      <c r="AA37" s="626"/>
      <c r="AB37" s="626"/>
      <c r="AC37" s="626"/>
      <c r="AD37" s="627">
        <v>63</v>
      </c>
      <c r="AE37" s="627"/>
      <c r="AF37" s="627"/>
      <c r="AG37" s="627"/>
      <c r="AH37" s="627"/>
      <c r="AI37" s="627"/>
      <c r="AJ37" s="627"/>
      <c r="AK37" s="627"/>
      <c r="AL37" s="628">
        <v>0</v>
      </c>
      <c r="AM37" s="629"/>
      <c r="AN37" s="629"/>
      <c r="AO37" s="630"/>
      <c r="AQ37" s="689" t="s">
        <v>334</v>
      </c>
      <c r="AR37" s="690"/>
      <c r="AS37" s="690"/>
      <c r="AT37" s="690"/>
      <c r="AU37" s="690"/>
      <c r="AV37" s="690"/>
      <c r="AW37" s="690"/>
      <c r="AX37" s="690"/>
      <c r="AY37" s="691"/>
      <c r="AZ37" s="623">
        <v>720107</v>
      </c>
      <c r="BA37" s="624"/>
      <c r="BB37" s="624"/>
      <c r="BC37" s="624"/>
      <c r="BD37" s="654"/>
      <c r="BE37" s="654"/>
      <c r="BF37" s="680"/>
      <c r="BG37" s="620" t="s">
        <v>335</v>
      </c>
      <c r="BH37" s="621"/>
      <c r="BI37" s="621"/>
      <c r="BJ37" s="621"/>
      <c r="BK37" s="621"/>
      <c r="BL37" s="621"/>
      <c r="BM37" s="621"/>
      <c r="BN37" s="621"/>
      <c r="BO37" s="621"/>
      <c r="BP37" s="621"/>
      <c r="BQ37" s="621"/>
      <c r="BR37" s="621"/>
      <c r="BS37" s="621"/>
      <c r="BT37" s="621"/>
      <c r="BU37" s="622"/>
      <c r="BV37" s="623">
        <v>111865</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12475</v>
      </c>
      <c r="CS37" s="654"/>
      <c r="CT37" s="654"/>
      <c r="CU37" s="654"/>
      <c r="CV37" s="654"/>
      <c r="CW37" s="654"/>
      <c r="CX37" s="654"/>
      <c r="CY37" s="655"/>
      <c r="CZ37" s="628">
        <v>0</v>
      </c>
      <c r="DA37" s="656"/>
      <c r="DB37" s="656"/>
      <c r="DC37" s="658"/>
      <c r="DD37" s="632">
        <v>12475</v>
      </c>
      <c r="DE37" s="654"/>
      <c r="DF37" s="654"/>
      <c r="DG37" s="654"/>
      <c r="DH37" s="654"/>
      <c r="DI37" s="654"/>
      <c r="DJ37" s="654"/>
      <c r="DK37" s="655"/>
      <c r="DL37" s="632">
        <v>12367</v>
      </c>
      <c r="DM37" s="654"/>
      <c r="DN37" s="654"/>
      <c r="DO37" s="654"/>
      <c r="DP37" s="654"/>
      <c r="DQ37" s="654"/>
      <c r="DR37" s="654"/>
      <c r="DS37" s="654"/>
      <c r="DT37" s="654"/>
      <c r="DU37" s="654"/>
      <c r="DV37" s="655"/>
      <c r="DW37" s="628">
        <v>0</v>
      </c>
      <c r="DX37" s="656"/>
      <c r="DY37" s="656"/>
      <c r="DZ37" s="656"/>
      <c r="EA37" s="656"/>
      <c r="EB37" s="656"/>
      <c r="EC37" s="657"/>
    </row>
    <row r="38" spans="2:133" ht="11.25" customHeight="1" x14ac:dyDescent="0.15">
      <c r="B38" s="620" t="s">
        <v>337</v>
      </c>
      <c r="C38" s="621"/>
      <c r="D38" s="621"/>
      <c r="E38" s="621"/>
      <c r="F38" s="621"/>
      <c r="G38" s="621"/>
      <c r="H38" s="621"/>
      <c r="I38" s="621"/>
      <c r="J38" s="621"/>
      <c r="K38" s="621"/>
      <c r="L38" s="621"/>
      <c r="M38" s="621"/>
      <c r="N38" s="621"/>
      <c r="O38" s="621"/>
      <c r="P38" s="621"/>
      <c r="Q38" s="622"/>
      <c r="R38" s="623">
        <v>2886022</v>
      </c>
      <c r="S38" s="624"/>
      <c r="T38" s="624"/>
      <c r="U38" s="624"/>
      <c r="V38" s="624"/>
      <c r="W38" s="624"/>
      <c r="X38" s="624"/>
      <c r="Y38" s="625"/>
      <c r="Z38" s="626">
        <v>4.8</v>
      </c>
      <c r="AA38" s="626"/>
      <c r="AB38" s="626"/>
      <c r="AC38" s="626"/>
      <c r="AD38" s="627" t="s">
        <v>129</v>
      </c>
      <c r="AE38" s="627"/>
      <c r="AF38" s="627"/>
      <c r="AG38" s="627"/>
      <c r="AH38" s="627"/>
      <c r="AI38" s="627"/>
      <c r="AJ38" s="627"/>
      <c r="AK38" s="627"/>
      <c r="AL38" s="628" t="s">
        <v>236</v>
      </c>
      <c r="AM38" s="629"/>
      <c r="AN38" s="629"/>
      <c r="AO38" s="630"/>
      <c r="AQ38" s="689" t="s">
        <v>338</v>
      </c>
      <c r="AR38" s="690"/>
      <c r="AS38" s="690"/>
      <c r="AT38" s="690"/>
      <c r="AU38" s="690"/>
      <c r="AV38" s="690"/>
      <c r="AW38" s="690"/>
      <c r="AX38" s="690"/>
      <c r="AY38" s="691"/>
      <c r="AZ38" s="623">
        <v>36094</v>
      </c>
      <c r="BA38" s="624"/>
      <c r="BB38" s="624"/>
      <c r="BC38" s="624"/>
      <c r="BD38" s="654"/>
      <c r="BE38" s="654"/>
      <c r="BF38" s="680"/>
      <c r="BG38" s="620" t="s">
        <v>339</v>
      </c>
      <c r="BH38" s="621"/>
      <c r="BI38" s="621"/>
      <c r="BJ38" s="621"/>
      <c r="BK38" s="621"/>
      <c r="BL38" s="621"/>
      <c r="BM38" s="621"/>
      <c r="BN38" s="621"/>
      <c r="BO38" s="621"/>
      <c r="BP38" s="621"/>
      <c r="BQ38" s="621"/>
      <c r="BR38" s="621"/>
      <c r="BS38" s="621"/>
      <c r="BT38" s="621"/>
      <c r="BU38" s="622"/>
      <c r="BV38" s="623">
        <v>17415</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4722488</v>
      </c>
      <c r="CS38" s="624"/>
      <c r="CT38" s="624"/>
      <c r="CU38" s="624"/>
      <c r="CV38" s="624"/>
      <c r="CW38" s="624"/>
      <c r="CX38" s="624"/>
      <c r="CY38" s="625"/>
      <c r="CZ38" s="628">
        <v>8.3000000000000007</v>
      </c>
      <c r="DA38" s="656"/>
      <c r="DB38" s="656"/>
      <c r="DC38" s="658"/>
      <c r="DD38" s="632">
        <v>3883630</v>
      </c>
      <c r="DE38" s="624"/>
      <c r="DF38" s="624"/>
      <c r="DG38" s="624"/>
      <c r="DH38" s="624"/>
      <c r="DI38" s="624"/>
      <c r="DJ38" s="624"/>
      <c r="DK38" s="625"/>
      <c r="DL38" s="632">
        <v>3733611</v>
      </c>
      <c r="DM38" s="624"/>
      <c r="DN38" s="624"/>
      <c r="DO38" s="624"/>
      <c r="DP38" s="624"/>
      <c r="DQ38" s="624"/>
      <c r="DR38" s="624"/>
      <c r="DS38" s="624"/>
      <c r="DT38" s="624"/>
      <c r="DU38" s="624"/>
      <c r="DV38" s="625"/>
      <c r="DW38" s="628">
        <v>12.1</v>
      </c>
      <c r="DX38" s="656"/>
      <c r="DY38" s="656"/>
      <c r="DZ38" s="656"/>
      <c r="EA38" s="656"/>
      <c r="EB38" s="656"/>
      <c r="EC38" s="657"/>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236</v>
      </c>
      <c r="S39" s="624"/>
      <c r="T39" s="624"/>
      <c r="U39" s="624"/>
      <c r="V39" s="624"/>
      <c r="W39" s="624"/>
      <c r="X39" s="624"/>
      <c r="Y39" s="625"/>
      <c r="Z39" s="626" t="s">
        <v>129</v>
      </c>
      <c r="AA39" s="626"/>
      <c r="AB39" s="626"/>
      <c r="AC39" s="626"/>
      <c r="AD39" s="627" t="s">
        <v>236</v>
      </c>
      <c r="AE39" s="627"/>
      <c r="AF39" s="627"/>
      <c r="AG39" s="627"/>
      <c r="AH39" s="627"/>
      <c r="AI39" s="627"/>
      <c r="AJ39" s="627"/>
      <c r="AK39" s="627"/>
      <c r="AL39" s="628" t="s">
        <v>129</v>
      </c>
      <c r="AM39" s="629"/>
      <c r="AN39" s="629"/>
      <c r="AO39" s="630"/>
      <c r="AQ39" s="689" t="s">
        <v>342</v>
      </c>
      <c r="AR39" s="690"/>
      <c r="AS39" s="690"/>
      <c r="AT39" s="690"/>
      <c r="AU39" s="690"/>
      <c r="AV39" s="690"/>
      <c r="AW39" s="690"/>
      <c r="AX39" s="690"/>
      <c r="AY39" s="691"/>
      <c r="AZ39" s="623" t="s">
        <v>236</v>
      </c>
      <c r="BA39" s="624"/>
      <c r="BB39" s="624"/>
      <c r="BC39" s="624"/>
      <c r="BD39" s="654"/>
      <c r="BE39" s="654"/>
      <c r="BF39" s="680"/>
      <c r="BG39" s="620" t="s">
        <v>343</v>
      </c>
      <c r="BH39" s="621"/>
      <c r="BI39" s="621"/>
      <c r="BJ39" s="621"/>
      <c r="BK39" s="621"/>
      <c r="BL39" s="621"/>
      <c r="BM39" s="621"/>
      <c r="BN39" s="621"/>
      <c r="BO39" s="621"/>
      <c r="BP39" s="621"/>
      <c r="BQ39" s="621"/>
      <c r="BR39" s="621"/>
      <c r="BS39" s="621"/>
      <c r="BT39" s="621"/>
      <c r="BU39" s="622"/>
      <c r="BV39" s="623">
        <v>26791</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3696100</v>
      </c>
      <c r="CS39" s="654"/>
      <c r="CT39" s="654"/>
      <c r="CU39" s="654"/>
      <c r="CV39" s="654"/>
      <c r="CW39" s="654"/>
      <c r="CX39" s="654"/>
      <c r="CY39" s="655"/>
      <c r="CZ39" s="628">
        <v>6.5</v>
      </c>
      <c r="DA39" s="656"/>
      <c r="DB39" s="656"/>
      <c r="DC39" s="658"/>
      <c r="DD39" s="632">
        <v>3550481</v>
      </c>
      <c r="DE39" s="654"/>
      <c r="DF39" s="654"/>
      <c r="DG39" s="654"/>
      <c r="DH39" s="654"/>
      <c r="DI39" s="654"/>
      <c r="DJ39" s="654"/>
      <c r="DK39" s="655"/>
      <c r="DL39" s="632" t="s">
        <v>236</v>
      </c>
      <c r="DM39" s="654"/>
      <c r="DN39" s="654"/>
      <c r="DO39" s="654"/>
      <c r="DP39" s="654"/>
      <c r="DQ39" s="654"/>
      <c r="DR39" s="654"/>
      <c r="DS39" s="654"/>
      <c r="DT39" s="654"/>
      <c r="DU39" s="654"/>
      <c r="DV39" s="655"/>
      <c r="DW39" s="628" t="s">
        <v>129</v>
      </c>
      <c r="DX39" s="656"/>
      <c r="DY39" s="656"/>
      <c r="DZ39" s="656"/>
      <c r="EA39" s="656"/>
      <c r="EB39" s="656"/>
      <c r="EC39" s="657"/>
    </row>
    <row r="40" spans="2:133" ht="11.25" customHeight="1" x14ac:dyDescent="0.15">
      <c r="B40" s="620" t="s">
        <v>345</v>
      </c>
      <c r="C40" s="621"/>
      <c r="D40" s="621"/>
      <c r="E40" s="621"/>
      <c r="F40" s="621"/>
      <c r="G40" s="621"/>
      <c r="H40" s="621"/>
      <c r="I40" s="621"/>
      <c r="J40" s="621"/>
      <c r="K40" s="621"/>
      <c r="L40" s="621"/>
      <c r="M40" s="621"/>
      <c r="N40" s="621"/>
      <c r="O40" s="621"/>
      <c r="P40" s="621"/>
      <c r="Q40" s="622"/>
      <c r="R40" s="623">
        <v>654122</v>
      </c>
      <c r="S40" s="624"/>
      <c r="T40" s="624"/>
      <c r="U40" s="624"/>
      <c r="V40" s="624"/>
      <c r="W40" s="624"/>
      <c r="X40" s="624"/>
      <c r="Y40" s="625"/>
      <c r="Z40" s="626">
        <v>1.1000000000000001</v>
      </c>
      <c r="AA40" s="626"/>
      <c r="AB40" s="626"/>
      <c r="AC40" s="626"/>
      <c r="AD40" s="627" t="s">
        <v>236</v>
      </c>
      <c r="AE40" s="627"/>
      <c r="AF40" s="627"/>
      <c r="AG40" s="627"/>
      <c r="AH40" s="627"/>
      <c r="AI40" s="627"/>
      <c r="AJ40" s="627"/>
      <c r="AK40" s="627"/>
      <c r="AL40" s="628" t="s">
        <v>236</v>
      </c>
      <c r="AM40" s="629"/>
      <c r="AN40" s="629"/>
      <c r="AO40" s="630"/>
      <c r="AQ40" s="689" t="s">
        <v>346</v>
      </c>
      <c r="AR40" s="690"/>
      <c r="AS40" s="690"/>
      <c r="AT40" s="690"/>
      <c r="AU40" s="690"/>
      <c r="AV40" s="690"/>
      <c r="AW40" s="690"/>
      <c r="AX40" s="690"/>
      <c r="AY40" s="691"/>
      <c r="AZ40" s="623" t="s">
        <v>129</v>
      </c>
      <c r="BA40" s="624"/>
      <c r="BB40" s="624"/>
      <c r="BC40" s="624"/>
      <c r="BD40" s="654"/>
      <c r="BE40" s="654"/>
      <c r="BF40" s="680"/>
      <c r="BG40" s="669" t="s">
        <v>347</v>
      </c>
      <c r="BH40" s="670"/>
      <c r="BI40" s="670"/>
      <c r="BJ40" s="670"/>
      <c r="BK40" s="670"/>
      <c r="BL40" s="223"/>
      <c r="BM40" s="621" t="s">
        <v>348</v>
      </c>
      <c r="BN40" s="621"/>
      <c r="BO40" s="621"/>
      <c r="BP40" s="621"/>
      <c r="BQ40" s="621"/>
      <c r="BR40" s="621"/>
      <c r="BS40" s="621"/>
      <c r="BT40" s="621"/>
      <c r="BU40" s="622"/>
      <c r="BV40" s="623">
        <v>100</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426930</v>
      </c>
      <c r="CS40" s="624"/>
      <c r="CT40" s="624"/>
      <c r="CU40" s="624"/>
      <c r="CV40" s="624"/>
      <c r="CW40" s="624"/>
      <c r="CX40" s="624"/>
      <c r="CY40" s="625"/>
      <c r="CZ40" s="628">
        <v>0.8</v>
      </c>
      <c r="DA40" s="656"/>
      <c r="DB40" s="656"/>
      <c r="DC40" s="658"/>
      <c r="DD40" s="632">
        <v>119830</v>
      </c>
      <c r="DE40" s="624"/>
      <c r="DF40" s="624"/>
      <c r="DG40" s="624"/>
      <c r="DH40" s="624"/>
      <c r="DI40" s="624"/>
      <c r="DJ40" s="624"/>
      <c r="DK40" s="625"/>
      <c r="DL40" s="632">
        <v>50952</v>
      </c>
      <c r="DM40" s="624"/>
      <c r="DN40" s="624"/>
      <c r="DO40" s="624"/>
      <c r="DP40" s="624"/>
      <c r="DQ40" s="624"/>
      <c r="DR40" s="624"/>
      <c r="DS40" s="624"/>
      <c r="DT40" s="624"/>
      <c r="DU40" s="624"/>
      <c r="DV40" s="625"/>
      <c r="DW40" s="628">
        <v>0.2</v>
      </c>
      <c r="DX40" s="656"/>
      <c r="DY40" s="656"/>
      <c r="DZ40" s="656"/>
      <c r="EA40" s="656"/>
      <c r="EB40" s="656"/>
      <c r="EC40" s="657"/>
    </row>
    <row r="41" spans="2:133" ht="11.25" customHeight="1" x14ac:dyDescent="0.15">
      <c r="B41" s="644" t="s">
        <v>350</v>
      </c>
      <c r="C41" s="645"/>
      <c r="D41" s="645"/>
      <c r="E41" s="645"/>
      <c r="F41" s="645"/>
      <c r="G41" s="645"/>
      <c r="H41" s="645"/>
      <c r="I41" s="645"/>
      <c r="J41" s="645"/>
      <c r="K41" s="645"/>
      <c r="L41" s="645"/>
      <c r="M41" s="645"/>
      <c r="N41" s="645"/>
      <c r="O41" s="645"/>
      <c r="P41" s="645"/>
      <c r="Q41" s="646"/>
      <c r="R41" s="698">
        <v>60091624</v>
      </c>
      <c r="S41" s="699"/>
      <c r="T41" s="699"/>
      <c r="U41" s="699"/>
      <c r="V41" s="699"/>
      <c r="W41" s="699"/>
      <c r="X41" s="699"/>
      <c r="Y41" s="700"/>
      <c r="Z41" s="701">
        <v>100</v>
      </c>
      <c r="AA41" s="701"/>
      <c r="AB41" s="701"/>
      <c r="AC41" s="701"/>
      <c r="AD41" s="702">
        <v>30177330</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960760</v>
      </c>
      <c r="BA41" s="624"/>
      <c r="BB41" s="624"/>
      <c r="BC41" s="624"/>
      <c r="BD41" s="654"/>
      <c r="BE41" s="654"/>
      <c r="BF41" s="680"/>
      <c r="BG41" s="669"/>
      <c r="BH41" s="670"/>
      <c r="BI41" s="670"/>
      <c r="BJ41" s="670"/>
      <c r="BK41" s="670"/>
      <c r="BL41" s="223"/>
      <c r="BM41" s="621" t="s">
        <v>352</v>
      </c>
      <c r="BN41" s="621"/>
      <c r="BO41" s="621"/>
      <c r="BP41" s="621"/>
      <c r="BQ41" s="621"/>
      <c r="BR41" s="621"/>
      <c r="BS41" s="621"/>
      <c r="BT41" s="621"/>
      <c r="BU41" s="622"/>
      <c r="BV41" s="623" t="s">
        <v>129</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129</v>
      </c>
      <c r="CS41" s="654"/>
      <c r="CT41" s="654"/>
      <c r="CU41" s="654"/>
      <c r="CV41" s="654"/>
      <c r="CW41" s="654"/>
      <c r="CX41" s="654"/>
      <c r="CY41" s="655"/>
      <c r="CZ41" s="628" t="s">
        <v>129</v>
      </c>
      <c r="DA41" s="656"/>
      <c r="DB41" s="656"/>
      <c r="DC41" s="658"/>
      <c r="DD41" s="632" t="s">
        <v>129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354</v>
      </c>
      <c r="AR42" s="706"/>
      <c r="AS42" s="706"/>
      <c r="AT42" s="706"/>
      <c r="AU42" s="706"/>
      <c r="AV42" s="706"/>
      <c r="AW42" s="706"/>
      <c r="AX42" s="706"/>
      <c r="AY42" s="707"/>
      <c r="AZ42" s="698">
        <v>3761728</v>
      </c>
      <c r="BA42" s="699"/>
      <c r="BB42" s="699"/>
      <c r="BC42" s="699"/>
      <c r="BD42" s="682"/>
      <c r="BE42" s="682"/>
      <c r="BF42" s="684"/>
      <c r="BG42" s="671"/>
      <c r="BH42" s="672"/>
      <c r="BI42" s="672"/>
      <c r="BJ42" s="672"/>
      <c r="BK42" s="672"/>
      <c r="BL42" s="224"/>
      <c r="BM42" s="645" t="s">
        <v>355</v>
      </c>
      <c r="BN42" s="645"/>
      <c r="BO42" s="645"/>
      <c r="BP42" s="645"/>
      <c r="BQ42" s="645"/>
      <c r="BR42" s="645"/>
      <c r="BS42" s="645"/>
      <c r="BT42" s="645"/>
      <c r="BU42" s="646"/>
      <c r="BV42" s="698">
        <v>376</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6848461</v>
      </c>
      <c r="CS42" s="654"/>
      <c r="CT42" s="654"/>
      <c r="CU42" s="654"/>
      <c r="CV42" s="654"/>
      <c r="CW42" s="654"/>
      <c r="CX42" s="654"/>
      <c r="CY42" s="655"/>
      <c r="CZ42" s="628">
        <v>12.1</v>
      </c>
      <c r="DA42" s="656"/>
      <c r="DB42" s="656"/>
      <c r="DC42" s="658"/>
      <c r="DD42" s="632">
        <v>1847879</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97100</v>
      </c>
      <c r="CS43" s="654"/>
      <c r="CT43" s="654"/>
      <c r="CU43" s="654"/>
      <c r="CV43" s="654"/>
      <c r="CW43" s="654"/>
      <c r="CX43" s="654"/>
      <c r="CY43" s="655"/>
      <c r="CZ43" s="628">
        <v>0.2</v>
      </c>
      <c r="DA43" s="656"/>
      <c r="DB43" s="656"/>
      <c r="DC43" s="658"/>
      <c r="DD43" s="632">
        <v>94808</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360</v>
      </c>
      <c r="CG44" s="621"/>
      <c r="CH44" s="621"/>
      <c r="CI44" s="621"/>
      <c r="CJ44" s="621"/>
      <c r="CK44" s="621"/>
      <c r="CL44" s="621"/>
      <c r="CM44" s="621"/>
      <c r="CN44" s="621"/>
      <c r="CO44" s="621"/>
      <c r="CP44" s="621"/>
      <c r="CQ44" s="622"/>
      <c r="CR44" s="623">
        <v>6848461</v>
      </c>
      <c r="CS44" s="624"/>
      <c r="CT44" s="624"/>
      <c r="CU44" s="624"/>
      <c r="CV44" s="624"/>
      <c r="CW44" s="624"/>
      <c r="CX44" s="624"/>
      <c r="CY44" s="625"/>
      <c r="CZ44" s="628">
        <v>12.1</v>
      </c>
      <c r="DA44" s="629"/>
      <c r="DB44" s="629"/>
      <c r="DC44" s="635"/>
      <c r="DD44" s="632">
        <v>1847879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2906388</v>
      </c>
      <c r="CS45" s="654"/>
      <c r="CT45" s="654"/>
      <c r="CU45" s="654"/>
      <c r="CV45" s="654"/>
      <c r="CW45" s="654"/>
      <c r="CX45" s="654"/>
      <c r="CY45" s="655"/>
      <c r="CZ45" s="628">
        <v>5.0999999999999996</v>
      </c>
      <c r="DA45" s="656"/>
      <c r="DB45" s="656"/>
      <c r="DC45" s="658"/>
      <c r="DD45" s="632">
        <v>427548</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363</v>
      </c>
      <c r="CG46" s="621"/>
      <c r="CH46" s="621"/>
      <c r="CI46" s="621"/>
      <c r="CJ46" s="621"/>
      <c r="CK46" s="621"/>
      <c r="CL46" s="621"/>
      <c r="CM46" s="621"/>
      <c r="CN46" s="621"/>
      <c r="CO46" s="621"/>
      <c r="CP46" s="621"/>
      <c r="CQ46" s="622"/>
      <c r="CR46" s="623">
        <v>3860818</v>
      </c>
      <c r="CS46" s="624"/>
      <c r="CT46" s="624"/>
      <c r="CU46" s="624"/>
      <c r="CV46" s="624"/>
      <c r="CW46" s="624"/>
      <c r="CX46" s="624"/>
      <c r="CY46" s="625"/>
      <c r="CZ46" s="628">
        <v>6.8</v>
      </c>
      <c r="DA46" s="629"/>
      <c r="DB46" s="629"/>
      <c r="DC46" s="635"/>
      <c r="DD46" s="632">
        <v>1389576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364</v>
      </c>
      <c r="CG47" s="621"/>
      <c r="CH47" s="621"/>
      <c r="CI47" s="621"/>
      <c r="CJ47" s="621"/>
      <c r="CK47" s="621"/>
      <c r="CL47" s="621"/>
      <c r="CM47" s="621"/>
      <c r="CN47" s="621"/>
      <c r="CO47" s="621"/>
      <c r="CP47" s="621"/>
      <c r="CQ47" s="622"/>
      <c r="CR47" s="623" t="s">
        <v>181</v>
      </c>
      <c r="CS47" s="654"/>
      <c r="CT47" s="654"/>
      <c r="CU47" s="654"/>
      <c r="CV47" s="654"/>
      <c r="CW47" s="654"/>
      <c r="CX47" s="654"/>
      <c r="CY47" s="655"/>
      <c r="CZ47" s="628" t="s">
        <v>181</v>
      </c>
      <c r="DA47" s="656"/>
      <c r="DB47" s="656"/>
      <c r="DC47" s="658"/>
      <c r="DD47" s="632" t="s">
        <v>181</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365</v>
      </c>
      <c r="CG48" s="621"/>
      <c r="CH48" s="621"/>
      <c r="CI48" s="621"/>
      <c r="CJ48" s="621"/>
      <c r="CK48" s="621"/>
      <c r="CL48" s="621"/>
      <c r="CM48" s="621"/>
      <c r="CN48" s="621"/>
      <c r="CO48" s="621"/>
      <c r="CP48" s="621"/>
      <c r="CQ48" s="622"/>
      <c r="CR48" s="623" t="s">
        <v>181</v>
      </c>
      <c r="CS48" s="624"/>
      <c r="CT48" s="624"/>
      <c r="CU48" s="624"/>
      <c r="CV48" s="624"/>
      <c r="CW48" s="624"/>
      <c r="CX48" s="624"/>
      <c r="CY48" s="625"/>
      <c r="CZ48" s="628" t="s">
        <v>181</v>
      </c>
      <c r="DA48" s="629"/>
      <c r="DB48" s="629"/>
      <c r="DC48" s="635"/>
      <c r="DD48" s="632" t="s">
        <v>181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366</v>
      </c>
      <c r="CE49" s="645"/>
      <c r="CF49" s="645"/>
      <c r="CG49" s="645"/>
      <c r="CH49" s="645"/>
      <c r="CI49" s="645"/>
      <c r="CJ49" s="645"/>
      <c r="CK49" s="645"/>
      <c r="CL49" s="645"/>
      <c r="CM49" s="645"/>
      <c r="CN49" s="645"/>
      <c r="CO49" s="645"/>
      <c r="CP49" s="645"/>
      <c r="CQ49" s="646"/>
      <c r="CR49" s="698">
        <v>56570232</v>
      </c>
      <c r="CS49" s="682"/>
      <c r="CT49" s="682"/>
      <c r="CU49" s="682"/>
      <c r="CV49" s="682"/>
      <c r="CW49" s="682"/>
      <c r="CX49" s="682"/>
      <c r="CY49" s="711"/>
      <c r="CZ49" s="703">
        <v>100</v>
      </c>
      <c r="DA49" s="712"/>
      <c r="DB49" s="712"/>
      <c r="DC49" s="713"/>
      <c r="DD49" s="714">
        <v>37521815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iCcfhFm2ogqv6GdM9MJpKJU4PRj+8YrQbtF1mrVu1deH9TnsLwdvIsTofLSCNTzZ0U/Tvu0HsRLkkyuC8zFHVA==" saltValue="eMMZXpA6bnXe7zPiDPGz3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1" zoomScale="70" zoomScaleNormal="25" zoomScaleSheetLayoutView="70" workbookViewId="0">
      <selection activeCell="CR86" sqref="CR86:CV8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367</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368</v>
      </c>
      <c r="DK2" s="737"/>
      <c r="DL2" s="737"/>
      <c r="DM2" s="737"/>
      <c r="DN2" s="737"/>
      <c r="DO2" s="738"/>
      <c r="DP2" s="228"/>
      <c r="DQ2" s="736" t="s">
        <v>369</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371</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372</v>
      </c>
      <c r="B5" s="730"/>
      <c r="C5" s="730"/>
      <c r="D5" s="730"/>
      <c r="E5" s="730"/>
      <c r="F5" s="730"/>
      <c r="G5" s="730"/>
      <c r="H5" s="730"/>
      <c r="I5" s="730"/>
      <c r="J5" s="730"/>
      <c r="K5" s="730"/>
      <c r="L5" s="730"/>
      <c r="M5" s="730"/>
      <c r="N5" s="730"/>
      <c r="O5" s="730"/>
      <c r="P5" s="731"/>
      <c r="Q5" s="725" t="s">
        <v>373</v>
      </c>
      <c r="R5" s="721"/>
      <c r="S5" s="721"/>
      <c r="T5" s="721"/>
      <c r="U5" s="722"/>
      <c r="V5" s="725" t="s">
        <v>374</v>
      </c>
      <c r="W5" s="721"/>
      <c r="X5" s="721"/>
      <c r="Y5" s="721"/>
      <c r="Z5" s="722"/>
      <c r="AA5" s="725" t="s">
        <v>375</v>
      </c>
      <c r="AB5" s="721"/>
      <c r="AC5" s="721"/>
      <c r="AD5" s="721"/>
      <c r="AE5" s="721"/>
      <c r="AF5" s="741" t="s">
        <v>376</v>
      </c>
      <c r="AG5" s="721"/>
      <c r="AH5" s="721"/>
      <c r="AI5" s="721"/>
      <c r="AJ5" s="727"/>
      <c r="AK5" s="721" t="s">
        <v>377</v>
      </c>
      <c r="AL5" s="721"/>
      <c r="AM5" s="721"/>
      <c r="AN5" s="721"/>
      <c r="AO5" s="722"/>
      <c r="AP5" s="725" t="s">
        <v>378</v>
      </c>
      <c r="AQ5" s="721"/>
      <c r="AR5" s="721"/>
      <c r="AS5" s="721"/>
      <c r="AT5" s="722"/>
      <c r="AU5" s="725" t="s">
        <v>379</v>
      </c>
      <c r="AV5" s="721"/>
      <c r="AW5" s="721"/>
      <c r="AX5" s="721"/>
      <c r="AY5" s="727"/>
      <c r="AZ5" s="232"/>
      <c r="BA5" s="232"/>
      <c r="BB5" s="232"/>
      <c r="BC5" s="232"/>
      <c r="BD5" s="232"/>
      <c r="BE5" s="233"/>
      <c r="BF5" s="233"/>
      <c r="BG5" s="233"/>
      <c r="BH5" s="233"/>
      <c r="BI5" s="233"/>
      <c r="BJ5" s="233"/>
      <c r="BK5" s="233"/>
      <c r="BL5" s="233"/>
      <c r="BM5" s="233"/>
      <c r="BN5" s="233"/>
      <c r="BO5" s="233"/>
      <c r="BP5" s="233"/>
      <c r="BQ5" s="729" t="s">
        <v>380</v>
      </c>
      <c r="BR5" s="730"/>
      <c r="BS5" s="730"/>
      <c r="BT5" s="730"/>
      <c r="BU5" s="730"/>
      <c r="BV5" s="730"/>
      <c r="BW5" s="730"/>
      <c r="BX5" s="730"/>
      <c r="BY5" s="730"/>
      <c r="BZ5" s="730"/>
      <c r="CA5" s="730"/>
      <c r="CB5" s="730"/>
      <c r="CC5" s="730"/>
      <c r="CD5" s="730"/>
      <c r="CE5" s="730"/>
      <c r="CF5" s="730"/>
      <c r="CG5" s="731"/>
      <c r="CH5" s="725" t="s">
        <v>381</v>
      </c>
      <c r="CI5" s="721"/>
      <c r="CJ5" s="721"/>
      <c r="CK5" s="721"/>
      <c r="CL5" s="722"/>
      <c r="CM5" s="725" t="s">
        <v>382</v>
      </c>
      <c r="CN5" s="721"/>
      <c r="CO5" s="721"/>
      <c r="CP5" s="721"/>
      <c r="CQ5" s="722"/>
      <c r="CR5" s="725" t="s">
        <v>383</v>
      </c>
      <c r="CS5" s="721"/>
      <c r="CT5" s="721"/>
      <c r="CU5" s="721"/>
      <c r="CV5" s="722"/>
      <c r="CW5" s="725" t="s">
        <v>384</v>
      </c>
      <c r="CX5" s="721"/>
      <c r="CY5" s="721"/>
      <c r="CZ5" s="721"/>
      <c r="DA5" s="722"/>
      <c r="DB5" s="725" t="s">
        <v>385</v>
      </c>
      <c r="DC5" s="721"/>
      <c r="DD5" s="721"/>
      <c r="DE5" s="721"/>
      <c r="DF5" s="722"/>
      <c r="DG5" s="774" t="s">
        <v>386</v>
      </c>
      <c r="DH5" s="775"/>
      <c r="DI5" s="775"/>
      <c r="DJ5" s="775"/>
      <c r="DK5" s="776"/>
      <c r="DL5" s="774" t="s">
        <v>387</v>
      </c>
      <c r="DM5" s="775"/>
      <c r="DN5" s="775"/>
      <c r="DO5" s="775"/>
      <c r="DP5" s="776"/>
      <c r="DQ5" s="725" t="s">
        <v>388</v>
      </c>
      <c r="DR5" s="721"/>
      <c r="DS5" s="721"/>
      <c r="DT5" s="721"/>
      <c r="DU5" s="722"/>
      <c r="DV5" s="725" t="s">
        <v>379</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389</v>
      </c>
      <c r="C7" s="761"/>
      <c r="D7" s="761"/>
      <c r="E7" s="761"/>
      <c r="F7" s="761"/>
      <c r="G7" s="761"/>
      <c r="H7" s="761"/>
      <c r="I7" s="761"/>
      <c r="J7" s="761"/>
      <c r="K7" s="761"/>
      <c r="L7" s="761"/>
      <c r="M7" s="761"/>
      <c r="N7" s="761"/>
      <c r="O7" s="761"/>
      <c r="P7" s="762"/>
      <c r="Q7" s="763">
        <v>60133</v>
      </c>
      <c r="R7" s="764"/>
      <c r="S7" s="764"/>
      <c r="T7" s="764"/>
      <c r="U7" s="764"/>
      <c r="V7" s="764">
        <v>56611</v>
      </c>
      <c r="W7" s="764"/>
      <c r="X7" s="764"/>
      <c r="Y7" s="764"/>
      <c r="Z7" s="764"/>
      <c r="AA7" s="764">
        <v>3521</v>
      </c>
      <c r="AB7" s="764"/>
      <c r="AC7" s="764"/>
      <c r="AD7" s="764"/>
      <c r="AE7" s="765"/>
      <c r="AF7" s="766">
        <v>3120</v>
      </c>
      <c r="AG7" s="767"/>
      <c r="AH7" s="767"/>
      <c r="AI7" s="767"/>
      <c r="AJ7" s="768"/>
      <c r="AK7" s="769">
        <v>2109</v>
      </c>
      <c r="AL7" s="770"/>
      <c r="AM7" s="770"/>
      <c r="AN7" s="770"/>
      <c r="AO7" s="770"/>
      <c r="AP7" s="770">
        <v>21841</v>
      </c>
      <c r="AQ7" s="770"/>
      <c r="AR7" s="770"/>
      <c r="AS7" s="770"/>
      <c r="AT7" s="770"/>
      <c r="AU7" s="771" t="s">
        <v>578</v>
      </c>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73"/>
      <c r="CH7" s="743">
        <v>-807</v>
      </c>
      <c r="CI7" s="744"/>
      <c r="CJ7" s="744"/>
      <c r="CK7" s="744"/>
      <c r="CL7" s="745"/>
      <c r="CM7" s="743">
        <v>-345</v>
      </c>
      <c r="CN7" s="744"/>
      <c r="CO7" s="744"/>
      <c r="CP7" s="744"/>
      <c r="CQ7" s="745"/>
      <c r="CR7" s="743">
        <v>5</v>
      </c>
      <c r="CS7" s="744"/>
      <c r="CT7" s="744"/>
      <c r="CU7" s="744"/>
      <c r="CV7" s="745"/>
      <c r="CW7" s="743" t="s">
        <v>579</v>
      </c>
      <c r="CX7" s="744"/>
      <c r="CY7" s="744"/>
      <c r="CZ7" s="744"/>
      <c r="DA7" s="745"/>
      <c r="DB7" s="743" t="s">
        <v>579</v>
      </c>
      <c r="DC7" s="744"/>
      <c r="DD7" s="744"/>
      <c r="DE7" s="744"/>
      <c r="DF7" s="745"/>
      <c r="DG7" s="743">
        <v>2910</v>
      </c>
      <c r="DH7" s="744"/>
      <c r="DI7" s="744"/>
      <c r="DJ7" s="744"/>
      <c r="DK7" s="745"/>
      <c r="DL7" s="743" t="s">
        <v>579</v>
      </c>
      <c r="DM7" s="744"/>
      <c r="DN7" s="744"/>
      <c r="DO7" s="744"/>
      <c r="DP7" s="745"/>
      <c r="DQ7" s="743">
        <v>2081</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588</v>
      </c>
      <c r="BT8" s="783"/>
      <c r="BU8" s="783"/>
      <c r="BV8" s="783"/>
      <c r="BW8" s="783"/>
      <c r="BX8" s="783"/>
      <c r="BY8" s="783"/>
      <c r="BZ8" s="783"/>
      <c r="CA8" s="783"/>
      <c r="CB8" s="783"/>
      <c r="CC8" s="783"/>
      <c r="CD8" s="783"/>
      <c r="CE8" s="783"/>
      <c r="CF8" s="783"/>
      <c r="CG8" s="784"/>
      <c r="CH8" s="785" t="s">
        <v>579</v>
      </c>
      <c r="CI8" s="786"/>
      <c r="CJ8" s="786"/>
      <c r="CK8" s="786"/>
      <c r="CL8" s="787"/>
      <c r="CM8" s="785">
        <v>10</v>
      </c>
      <c r="CN8" s="786"/>
      <c r="CO8" s="786"/>
      <c r="CP8" s="786"/>
      <c r="CQ8" s="787"/>
      <c r="CR8" s="785">
        <v>7</v>
      </c>
      <c r="CS8" s="786"/>
      <c r="CT8" s="786"/>
      <c r="CU8" s="786"/>
      <c r="CV8" s="787"/>
      <c r="CW8" s="785" t="s">
        <v>579</v>
      </c>
      <c r="CX8" s="786"/>
      <c r="CY8" s="786"/>
      <c r="CZ8" s="786"/>
      <c r="DA8" s="787"/>
      <c r="DB8" s="785" t="s">
        <v>579</v>
      </c>
      <c r="DC8" s="786"/>
      <c r="DD8" s="786"/>
      <c r="DE8" s="786"/>
      <c r="DF8" s="787"/>
      <c r="DG8" s="785" t="s">
        <v>579</v>
      </c>
      <c r="DH8" s="786"/>
      <c r="DI8" s="786"/>
      <c r="DJ8" s="786"/>
      <c r="DK8" s="787"/>
      <c r="DL8" s="785" t="s">
        <v>579</v>
      </c>
      <c r="DM8" s="786"/>
      <c r="DN8" s="786"/>
      <c r="DO8" s="786"/>
      <c r="DP8" s="787"/>
      <c r="DQ8" s="785" t="s">
        <v>579</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589</v>
      </c>
      <c r="BT9" s="783"/>
      <c r="BU9" s="783"/>
      <c r="BV9" s="783"/>
      <c r="BW9" s="783"/>
      <c r="BX9" s="783"/>
      <c r="BY9" s="783"/>
      <c r="BZ9" s="783"/>
      <c r="CA9" s="783"/>
      <c r="CB9" s="783"/>
      <c r="CC9" s="783"/>
      <c r="CD9" s="783"/>
      <c r="CE9" s="783"/>
      <c r="CF9" s="783"/>
      <c r="CG9" s="784"/>
      <c r="CH9" s="785">
        <v>32</v>
      </c>
      <c r="CI9" s="786"/>
      <c r="CJ9" s="786"/>
      <c r="CK9" s="786"/>
      <c r="CL9" s="787"/>
      <c r="CM9" s="785">
        <v>591</v>
      </c>
      <c r="CN9" s="786"/>
      <c r="CO9" s="786"/>
      <c r="CP9" s="786"/>
      <c r="CQ9" s="787"/>
      <c r="CR9" s="785">
        <v>9</v>
      </c>
      <c r="CS9" s="786"/>
      <c r="CT9" s="786"/>
      <c r="CU9" s="786"/>
      <c r="CV9" s="787"/>
      <c r="CW9" s="785">
        <v>9</v>
      </c>
      <c r="CX9" s="786"/>
      <c r="CY9" s="786"/>
      <c r="CZ9" s="786"/>
      <c r="DA9" s="787"/>
      <c r="DB9" s="785" t="s">
        <v>579</v>
      </c>
      <c r="DC9" s="786"/>
      <c r="DD9" s="786"/>
      <c r="DE9" s="786"/>
      <c r="DF9" s="787"/>
      <c r="DG9" s="785" t="s">
        <v>579</v>
      </c>
      <c r="DH9" s="786"/>
      <c r="DI9" s="786"/>
      <c r="DJ9" s="786"/>
      <c r="DK9" s="787"/>
      <c r="DL9" s="785" t="s">
        <v>579</v>
      </c>
      <c r="DM9" s="786"/>
      <c r="DN9" s="786"/>
      <c r="DO9" s="786"/>
      <c r="DP9" s="787"/>
      <c r="DQ9" s="785" t="s">
        <v>579</v>
      </c>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60133</v>
      </c>
      <c r="R23" s="793"/>
      <c r="S23" s="793"/>
      <c r="T23" s="793"/>
      <c r="U23" s="793"/>
      <c r="V23" s="793">
        <v>56611</v>
      </c>
      <c r="W23" s="793"/>
      <c r="X23" s="793"/>
      <c r="Y23" s="793"/>
      <c r="Z23" s="793"/>
      <c r="AA23" s="793">
        <v>3521</v>
      </c>
      <c r="AB23" s="793"/>
      <c r="AC23" s="793"/>
      <c r="AD23" s="793"/>
      <c r="AE23" s="794"/>
      <c r="AF23" s="795">
        <v>3120</v>
      </c>
      <c r="AG23" s="793"/>
      <c r="AH23" s="793"/>
      <c r="AI23" s="793"/>
      <c r="AJ23" s="796"/>
      <c r="AK23" s="797"/>
      <c r="AL23" s="798"/>
      <c r="AM23" s="798"/>
      <c r="AN23" s="798"/>
      <c r="AO23" s="798"/>
      <c r="AP23" s="793">
        <v>21841</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372</v>
      </c>
      <c r="B26" s="730"/>
      <c r="C26" s="730"/>
      <c r="D26" s="730"/>
      <c r="E26" s="730"/>
      <c r="F26" s="730"/>
      <c r="G26" s="730"/>
      <c r="H26" s="730"/>
      <c r="I26" s="730"/>
      <c r="J26" s="730"/>
      <c r="K26" s="730"/>
      <c r="L26" s="730"/>
      <c r="M26" s="730"/>
      <c r="N26" s="730"/>
      <c r="O26" s="730"/>
      <c r="P26" s="731"/>
      <c r="Q26" s="725" t="s">
        <v>395</v>
      </c>
      <c r="R26" s="721"/>
      <c r="S26" s="721"/>
      <c r="T26" s="721"/>
      <c r="U26" s="722"/>
      <c r="V26" s="725" t="s">
        <v>396</v>
      </c>
      <c r="W26" s="721"/>
      <c r="X26" s="721"/>
      <c r="Y26" s="721"/>
      <c r="Z26" s="722"/>
      <c r="AA26" s="725" t="s">
        <v>397</v>
      </c>
      <c r="AB26" s="721"/>
      <c r="AC26" s="721"/>
      <c r="AD26" s="721"/>
      <c r="AE26" s="721"/>
      <c r="AF26" s="814" t="s">
        <v>398</v>
      </c>
      <c r="AG26" s="815"/>
      <c r="AH26" s="815"/>
      <c r="AI26" s="815"/>
      <c r="AJ26" s="816"/>
      <c r="AK26" s="721" t="s">
        <v>399</v>
      </c>
      <c r="AL26" s="721"/>
      <c r="AM26" s="721"/>
      <c r="AN26" s="721"/>
      <c r="AO26" s="722"/>
      <c r="AP26" s="725" t="s">
        <v>400</v>
      </c>
      <c r="AQ26" s="721"/>
      <c r="AR26" s="721"/>
      <c r="AS26" s="721"/>
      <c r="AT26" s="722"/>
      <c r="AU26" s="725" t="s">
        <v>401</v>
      </c>
      <c r="AV26" s="721"/>
      <c r="AW26" s="721"/>
      <c r="AX26" s="721"/>
      <c r="AY26" s="722"/>
      <c r="AZ26" s="725" t="s">
        <v>402</v>
      </c>
      <c r="BA26" s="721"/>
      <c r="BB26" s="721"/>
      <c r="BC26" s="721"/>
      <c r="BD26" s="722"/>
      <c r="BE26" s="725" t="s">
        <v>379</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403</v>
      </c>
      <c r="C28" s="761"/>
      <c r="D28" s="761"/>
      <c r="E28" s="761"/>
      <c r="F28" s="761"/>
      <c r="G28" s="761"/>
      <c r="H28" s="761"/>
      <c r="I28" s="761"/>
      <c r="J28" s="761"/>
      <c r="K28" s="761"/>
      <c r="L28" s="761"/>
      <c r="M28" s="761"/>
      <c r="N28" s="761"/>
      <c r="O28" s="761"/>
      <c r="P28" s="762"/>
      <c r="Q28" s="822">
        <v>14695</v>
      </c>
      <c r="R28" s="823"/>
      <c r="S28" s="823"/>
      <c r="T28" s="823"/>
      <c r="U28" s="823"/>
      <c r="V28" s="823">
        <v>14406</v>
      </c>
      <c r="W28" s="823"/>
      <c r="X28" s="823"/>
      <c r="Y28" s="823"/>
      <c r="Z28" s="823"/>
      <c r="AA28" s="823">
        <v>289</v>
      </c>
      <c r="AB28" s="823"/>
      <c r="AC28" s="823"/>
      <c r="AD28" s="823"/>
      <c r="AE28" s="824"/>
      <c r="AF28" s="825">
        <v>289</v>
      </c>
      <c r="AG28" s="823"/>
      <c r="AH28" s="823"/>
      <c r="AI28" s="823"/>
      <c r="AJ28" s="826"/>
      <c r="AK28" s="827">
        <v>961</v>
      </c>
      <c r="AL28" s="828"/>
      <c r="AM28" s="828"/>
      <c r="AN28" s="828"/>
      <c r="AO28" s="828"/>
      <c r="AP28" s="828" t="s">
        <v>579</v>
      </c>
      <c r="AQ28" s="828"/>
      <c r="AR28" s="828"/>
      <c r="AS28" s="828"/>
      <c r="AT28" s="828"/>
      <c r="AU28" s="828" t="s">
        <v>579</v>
      </c>
      <c r="AV28" s="828"/>
      <c r="AW28" s="828"/>
      <c r="AX28" s="828"/>
      <c r="AY28" s="828"/>
      <c r="AZ28" s="829" t="s">
        <v>579</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404</v>
      </c>
      <c r="C29" s="750"/>
      <c r="D29" s="750"/>
      <c r="E29" s="750"/>
      <c r="F29" s="750"/>
      <c r="G29" s="750"/>
      <c r="H29" s="750"/>
      <c r="I29" s="750"/>
      <c r="J29" s="750"/>
      <c r="K29" s="750"/>
      <c r="L29" s="750"/>
      <c r="M29" s="750"/>
      <c r="N29" s="750"/>
      <c r="O29" s="750"/>
      <c r="P29" s="751"/>
      <c r="Q29" s="752">
        <v>12177</v>
      </c>
      <c r="R29" s="753"/>
      <c r="S29" s="753"/>
      <c r="T29" s="753"/>
      <c r="U29" s="753"/>
      <c r="V29" s="753">
        <v>11858</v>
      </c>
      <c r="W29" s="753"/>
      <c r="X29" s="753"/>
      <c r="Y29" s="753"/>
      <c r="Z29" s="753"/>
      <c r="AA29" s="753">
        <v>319</v>
      </c>
      <c r="AB29" s="753"/>
      <c r="AC29" s="753"/>
      <c r="AD29" s="753"/>
      <c r="AE29" s="754"/>
      <c r="AF29" s="755">
        <v>319</v>
      </c>
      <c r="AG29" s="756"/>
      <c r="AH29" s="756"/>
      <c r="AI29" s="756"/>
      <c r="AJ29" s="757"/>
      <c r="AK29" s="834">
        <v>1843</v>
      </c>
      <c r="AL29" s="830"/>
      <c r="AM29" s="830"/>
      <c r="AN29" s="830"/>
      <c r="AO29" s="830"/>
      <c r="AP29" s="830" t="s">
        <v>579</v>
      </c>
      <c r="AQ29" s="830"/>
      <c r="AR29" s="830"/>
      <c r="AS29" s="830"/>
      <c r="AT29" s="830"/>
      <c r="AU29" s="830" t="s">
        <v>579</v>
      </c>
      <c r="AV29" s="830"/>
      <c r="AW29" s="830"/>
      <c r="AX29" s="830"/>
      <c r="AY29" s="830"/>
      <c r="AZ29" s="831" t="s">
        <v>579</v>
      </c>
      <c r="BA29" s="831"/>
      <c r="BB29" s="831"/>
      <c r="BC29" s="831"/>
      <c r="BD29" s="831"/>
      <c r="BE29" s="832" t="s">
        <v>580</v>
      </c>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405</v>
      </c>
      <c r="C30" s="750"/>
      <c r="D30" s="750"/>
      <c r="E30" s="750"/>
      <c r="F30" s="750"/>
      <c r="G30" s="750"/>
      <c r="H30" s="750"/>
      <c r="I30" s="750"/>
      <c r="J30" s="750"/>
      <c r="K30" s="750"/>
      <c r="L30" s="750"/>
      <c r="M30" s="750"/>
      <c r="N30" s="750"/>
      <c r="O30" s="750"/>
      <c r="P30" s="751"/>
      <c r="Q30" s="752">
        <v>3885</v>
      </c>
      <c r="R30" s="753"/>
      <c r="S30" s="753"/>
      <c r="T30" s="753"/>
      <c r="U30" s="753"/>
      <c r="V30" s="753">
        <v>3830</v>
      </c>
      <c r="W30" s="753"/>
      <c r="X30" s="753"/>
      <c r="Y30" s="753"/>
      <c r="Z30" s="753"/>
      <c r="AA30" s="753">
        <v>56</v>
      </c>
      <c r="AB30" s="753"/>
      <c r="AC30" s="753"/>
      <c r="AD30" s="753"/>
      <c r="AE30" s="754"/>
      <c r="AF30" s="755">
        <v>56</v>
      </c>
      <c r="AG30" s="756"/>
      <c r="AH30" s="756"/>
      <c r="AI30" s="756"/>
      <c r="AJ30" s="757"/>
      <c r="AK30" s="834">
        <v>370</v>
      </c>
      <c r="AL30" s="830"/>
      <c r="AM30" s="830"/>
      <c r="AN30" s="830"/>
      <c r="AO30" s="830"/>
      <c r="AP30" s="830" t="s">
        <v>579</v>
      </c>
      <c r="AQ30" s="830"/>
      <c r="AR30" s="830"/>
      <c r="AS30" s="830"/>
      <c r="AT30" s="830"/>
      <c r="AU30" s="830" t="s">
        <v>579</v>
      </c>
      <c r="AV30" s="830"/>
      <c r="AW30" s="830"/>
      <c r="AX30" s="830"/>
      <c r="AY30" s="830"/>
      <c r="AZ30" s="831" t="s">
        <v>579</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406</v>
      </c>
      <c r="C31" s="750"/>
      <c r="D31" s="750"/>
      <c r="E31" s="750"/>
      <c r="F31" s="750"/>
      <c r="G31" s="750"/>
      <c r="H31" s="750"/>
      <c r="I31" s="750"/>
      <c r="J31" s="750"/>
      <c r="K31" s="750"/>
      <c r="L31" s="750"/>
      <c r="M31" s="750"/>
      <c r="N31" s="750"/>
      <c r="O31" s="750"/>
      <c r="P31" s="751"/>
      <c r="Q31" s="752">
        <v>2593</v>
      </c>
      <c r="R31" s="753"/>
      <c r="S31" s="753"/>
      <c r="T31" s="753"/>
      <c r="U31" s="753"/>
      <c r="V31" s="753">
        <v>2191</v>
      </c>
      <c r="W31" s="753"/>
      <c r="X31" s="753"/>
      <c r="Y31" s="753"/>
      <c r="Z31" s="753"/>
      <c r="AA31" s="753">
        <v>402</v>
      </c>
      <c r="AB31" s="753"/>
      <c r="AC31" s="753"/>
      <c r="AD31" s="753"/>
      <c r="AE31" s="754"/>
      <c r="AF31" s="755">
        <v>1817</v>
      </c>
      <c r="AG31" s="756"/>
      <c r="AH31" s="756"/>
      <c r="AI31" s="756"/>
      <c r="AJ31" s="757"/>
      <c r="AK31" s="834">
        <v>36</v>
      </c>
      <c r="AL31" s="830"/>
      <c r="AM31" s="830"/>
      <c r="AN31" s="830"/>
      <c r="AO31" s="830"/>
      <c r="AP31" s="830">
        <v>569</v>
      </c>
      <c r="AQ31" s="830"/>
      <c r="AR31" s="830"/>
      <c r="AS31" s="830"/>
      <c r="AT31" s="830"/>
      <c r="AU31" s="830">
        <v>10</v>
      </c>
      <c r="AV31" s="830"/>
      <c r="AW31" s="830"/>
      <c r="AX31" s="830"/>
      <c r="AY31" s="830"/>
      <c r="AZ31" s="831" t="s">
        <v>579</v>
      </c>
      <c r="BA31" s="831"/>
      <c r="BB31" s="831"/>
      <c r="BC31" s="831"/>
      <c r="BD31" s="831"/>
      <c r="BE31" s="832" t="s">
        <v>407</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408</v>
      </c>
      <c r="C32" s="750"/>
      <c r="D32" s="750"/>
      <c r="E32" s="750"/>
      <c r="F32" s="750"/>
      <c r="G32" s="750"/>
      <c r="H32" s="750"/>
      <c r="I32" s="750"/>
      <c r="J32" s="750"/>
      <c r="K32" s="750"/>
      <c r="L32" s="750"/>
      <c r="M32" s="750"/>
      <c r="N32" s="750"/>
      <c r="O32" s="750"/>
      <c r="P32" s="751"/>
      <c r="Q32" s="752">
        <v>2698</v>
      </c>
      <c r="R32" s="753"/>
      <c r="S32" s="753"/>
      <c r="T32" s="753"/>
      <c r="U32" s="753"/>
      <c r="V32" s="753">
        <v>2698</v>
      </c>
      <c r="W32" s="753"/>
      <c r="X32" s="753"/>
      <c r="Y32" s="753"/>
      <c r="Z32" s="753"/>
      <c r="AA32" s="753" t="s">
        <v>579</v>
      </c>
      <c r="AB32" s="753"/>
      <c r="AC32" s="753"/>
      <c r="AD32" s="753"/>
      <c r="AE32" s="754"/>
      <c r="AF32" s="755">
        <v>436</v>
      </c>
      <c r="AG32" s="756"/>
      <c r="AH32" s="756"/>
      <c r="AI32" s="756"/>
      <c r="AJ32" s="757"/>
      <c r="AK32" s="834">
        <v>720</v>
      </c>
      <c r="AL32" s="830"/>
      <c r="AM32" s="830"/>
      <c r="AN32" s="830"/>
      <c r="AO32" s="830"/>
      <c r="AP32" s="830">
        <v>18376</v>
      </c>
      <c r="AQ32" s="830"/>
      <c r="AR32" s="830"/>
      <c r="AS32" s="830"/>
      <c r="AT32" s="830"/>
      <c r="AU32" s="830">
        <v>9684</v>
      </c>
      <c r="AV32" s="830"/>
      <c r="AW32" s="830"/>
      <c r="AX32" s="830"/>
      <c r="AY32" s="830"/>
      <c r="AZ32" s="831" t="s">
        <v>579</v>
      </c>
      <c r="BA32" s="831"/>
      <c r="BB32" s="831"/>
      <c r="BC32" s="831"/>
      <c r="BD32" s="831"/>
      <c r="BE32" s="832" t="s">
        <v>407</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391</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2916</v>
      </c>
      <c r="AG63" s="844"/>
      <c r="AH63" s="844"/>
      <c r="AI63" s="844"/>
      <c r="AJ63" s="845"/>
      <c r="AK63" s="846"/>
      <c r="AL63" s="841"/>
      <c r="AM63" s="841"/>
      <c r="AN63" s="841"/>
      <c r="AO63" s="841"/>
      <c r="AP63" s="844">
        <v>18945</v>
      </c>
      <c r="AQ63" s="844"/>
      <c r="AR63" s="844"/>
      <c r="AS63" s="844"/>
      <c r="AT63" s="844"/>
      <c r="AU63" s="844">
        <v>9694</v>
      </c>
      <c r="AV63" s="844"/>
      <c r="AW63" s="844"/>
      <c r="AX63" s="844"/>
      <c r="AY63" s="844"/>
      <c r="AZ63" s="848"/>
      <c r="BA63" s="848"/>
      <c r="BB63" s="848"/>
      <c r="BC63" s="848"/>
      <c r="BD63" s="848"/>
      <c r="BE63" s="849"/>
      <c r="BF63" s="849"/>
      <c r="BG63" s="849"/>
      <c r="BH63" s="849"/>
      <c r="BI63" s="850"/>
      <c r="BJ63" s="851" t="s">
        <v>411</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413</v>
      </c>
      <c r="B66" s="730"/>
      <c r="C66" s="730"/>
      <c r="D66" s="730"/>
      <c r="E66" s="730"/>
      <c r="F66" s="730"/>
      <c r="G66" s="730"/>
      <c r="H66" s="730"/>
      <c r="I66" s="730"/>
      <c r="J66" s="730"/>
      <c r="K66" s="730"/>
      <c r="L66" s="730"/>
      <c r="M66" s="730"/>
      <c r="N66" s="730"/>
      <c r="O66" s="730"/>
      <c r="P66" s="731"/>
      <c r="Q66" s="725" t="s">
        <v>414</v>
      </c>
      <c r="R66" s="721"/>
      <c r="S66" s="721"/>
      <c r="T66" s="721"/>
      <c r="U66" s="722"/>
      <c r="V66" s="725" t="s">
        <v>415</v>
      </c>
      <c r="W66" s="721"/>
      <c r="X66" s="721"/>
      <c r="Y66" s="721"/>
      <c r="Z66" s="722"/>
      <c r="AA66" s="725" t="s">
        <v>416</v>
      </c>
      <c r="AB66" s="721"/>
      <c r="AC66" s="721"/>
      <c r="AD66" s="721"/>
      <c r="AE66" s="722"/>
      <c r="AF66" s="854" t="s">
        <v>417</v>
      </c>
      <c r="AG66" s="815"/>
      <c r="AH66" s="815"/>
      <c r="AI66" s="815"/>
      <c r="AJ66" s="855"/>
      <c r="AK66" s="725" t="s">
        <v>418</v>
      </c>
      <c r="AL66" s="730"/>
      <c r="AM66" s="730"/>
      <c r="AN66" s="730"/>
      <c r="AO66" s="731"/>
      <c r="AP66" s="725" t="s">
        <v>419</v>
      </c>
      <c r="AQ66" s="721"/>
      <c r="AR66" s="721"/>
      <c r="AS66" s="721"/>
      <c r="AT66" s="722"/>
      <c r="AU66" s="725" t="s">
        <v>420</v>
      </c>
      <c r="AV66" s="721"/>
      <c r="AW66" s="721"/>
      <c r="AX66" s="721"/>
      <c r="AY66" s="722"/>
      <c r="AZ66" s="725" t="s">
        <v>379</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581</v>
      </c>
      <c r="C68" s="870"/>
      <c r="D68" s="870"/>
      <c r="E68" s="870"/>
      <c r="F68" s="870"/>
      <c r="G68" s="870"/>
      <c r="H68" s="870"/>
      <c r="I68" s="870"/>
      <c r="J68" s="870"/>
      <c r="K68" s="870"/>
      <c r="L68" s="870"/>
      <c r="M68" s="870"/>
      <c r="N68" s="870"/>
      <c r="O68" s="870"/>
      <c r="P68" s="871"/>
      <c r="Q68" s="872">
        <v>41</v>
      </c>
      <c r="R68" s="866"/>
      <c r="S68" s="866"/>
      <c r="T68" s="866"/>
      <c r="U68" s="866"/>
      <c r="V68" s="866">
        <v>29</v>
      </c>
      <c r="W68" s="866"/>
      <c r="X68" s="866"/>
      <c r="Y68" s="866"/>
      <c r="Z68" s="866"/>
      <c r="AA68" s="866">
        <v>12</v>
      </c>
      <c r="AB68" s="866"/>
      <c r="AC68" s="866"/>
      <c r="AD68" s="866"/>
      <c r="AE68" s="866"/>
      <c r="AF68" s="866">
        <v>12</v>
      </c>
      <c r="AG68" s="866"/>
      <c r="AH68" s="866"/>
      <c r="AI68" s="866"/>
      <c r="AJ68" s="866"/>
      <c r="AK68" s="866" t="s">
        <v>579</v>
      </c>
      <c r="AL68" s="866"/>
      <c r="AM68" s="866"/>
      <c r="AN68" s="866"/>
      <c r="AO68" s="866"/>
      <c r="AP68" s="866" t="s">
        <v>579</v>
      </c>
      <c r="AQ68" s="866"/>
      <c r="AR68" s="866"/>
      <c r="AS68" s="866"/>
      <c r="AT68" s="866"/>
      <c r="AU68" s="866" t="s">
        <v>579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582</v>
      </c>
      <c r="C69" s="874"/>
      <c r="D69" s="874"/>
      <c r="E69" s="874"/>
      <c r="F69" s="874"/>
      <c r="G69" s="874"/>
      <c r="H69" s="874"/>
      <c r="I69" s="874"/>
      <c r="J69" s="874"/>
      <c r="K69" s="874"/>
      <c r="L69" s="874"/>
      <c r="M69" s="874"/>
      <c r="N69" s="874"/>
      <c r="O69" s="874"/>
      <c r="P69" s="875"/>
      <c r="Q69" s="876">
        <v>61</v>
      </c>
      <c r="R69" s="830"/>
      <c r="S69" s="830"/>
      <c r="T69" s="830"/>
      <c r="U69" s="830"/>
      <c r="V69" s="830">
        <v>56</v>
      </c>
      <c r="W69" s="830"/>
      <c r="X69" s="830"/>
      <c r="Y69" s="830"/>
      <c r="Z69" s="830"/>
      <c r="AA69" s="830">
        <v>5</v>
      </c>
      <c r="AB69" s="830"/>
      <c r="AC69" s="830"/>
      <c r="AD69" s="830"/>
      <c r="AE69" s="830"/>
      <c r="AF69" s="830">
        <v>5</v>
      </c>
      <c r="AG69" s="830"/>
      <c r="AH69" s="830"/>
      <c r="AI69" s="830"/>
      <c r="AJ69" s="830"/>
      <c r="AK69" s="830" t="s">
        <v>515</v>
      </c>
      <c r="AL69" s="830"/>
      <c r="AM69" s="830"/>
      <c r="AN69" s="830"/>
      <c r="AO69" s="830"/>
      <c r="AP69" s="830" t="s">
        <v>515</v>
      </c>
      <c r="AQ69" s="830"/>
      <c r="AR69" s="830"/>
      <c r="AS69" s="830"/>
      <c r="AT69" s="830"/>
      <c r="AU69" s="830" t="s">
        <v>515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583</v>
      </c>
      <c r="C70" s="874"/>
      <c r="D70" s="874"/>
      <c r="E70" s="874"/>
      <c r="F70" s="874"/>
      <c r="G70" s="874"/>
      <c r="H70" s="874"/>
      <c r="I70" s="874"/>
      <c r="J70" s="874"/>
      <c r="K70" s="874"/>
      <c r="L70" s="874"/>
      <c r="M70" s="874"/>
      <c r="N70" s="874"/>
      <c r="O70" s="874"/>
      <c r="P70" s="875"/>
      <c r="Q70" s="876">
        <v>6958</v>
      </c>
      <c r="R70" s="830"/>
      <c r="S70" s="830"/>
      <c r="T70" s="830"/>
      <c r="U70" s="830"/>
      <c r="V70" s="830">
        <v>6929</v>
      </c>
      <c r="W70" s="830"/>
      <c r="X70" s="830"/>
      <c r="Y70" s="830"/>
      <c r="Z70" s="830"/>
      <c r="AA70" s="830">
        <v>29</v>
      </c>
      <c r="AB70" s="830"/>
      <c r="AC70" s="830"/>
      <c r="AD70" s="830"/>
      <c r="AE70" s="830"/>
      <c r="AF70" s="830">
        <v>29</v>
      </c>
      <c r="AG70" s="830"/>
      <c r="AH70" s="830"/>
      <c r="AI70" s="830"/>
      <c r="AJ70" s="830"/>
      <c r="AK70" s="830">
        <v>90</v>
      </c>
      <c r="AL70" s="830"/>
      <c r="AM70" s="830"/>
      <c r="AN70" s="830"/>
      <c r="AO70" s="830"/>
      <c r="AP70" s="830" t="s">
        <v>515</v>
      </c>
      <c r="AQ70" s="830"/>
      <c r="AR70" s="830"/>
      <c r="AS70" s="830"/>
      <c r="AT70" s="830"/>
      <c r="AU70" s="830" t="s">
        <v>515</v>
      </c>
      <c r="AV70" s="830"/>
      <c r="AW70" s="830"/>
      <c r="AX70" s="830"/>
      <c r="AY70" s="830"/>
      <c r="AZ70" s="832" t="s">
        <v>584</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585</v>
      </c>
      <c r="C71" s="874"/>
      <c r="D71" s="874"/>
      <c r="E71" s="874"/>
      <c r="F71" s="874"/>
      <c r="G71" s="874"/>
      <c r="H71" s="874"/>
      <c r="I71" s="874"/>
      <c r="J71" s="874"/>
      <c r="K71" s="874"/>
      <c r="L71" s="874"/>
      <c r="M71" s="874"/>
      <c r="N71" s="874"/>
      <c r="O71" s="874"/>
      <c r="P71" s="875"/>
      <c r="Q71" s="876">
        <v>267</v>
      </c>
      <c r="R71" s="830"/>
      <c r="S71" s="830"/>
      <c r="T71" s="830"/>
      <c r="U71" s="830"/>
      <c r="V71" s="830">
        <v>235</v>
      </c>
      <c r="W71" s="830"/>
      <c r="X71" s="830"/>
      <c r="Y71" s="830"/>
      <c r="Z71" s="830"/>
      <c r="AA71" s="830">
        <v>32</v>
      </c>
      <c r="AB71" s="830"/>
      <c r="AC71" s="830"/>
      <c r="AD71" s="830"/>
      <c r="AE71" s="830"/>
      <c r="AF71" s="830">
        <v>32</v>
      </c>
      <c r="AG71" s="830"/>
      <c r="AH71" s="830"/>
      <c r="AI71" s="830"/>
      <c r="AJ71" s="830"/>
      <c r="AK71" s="830" t="s">
        <v>515</v>
      </c>
      <c r="AL71" s="830"/>
      <c r="AM71" s="830"/>
      <c r="AN71" s="830"/>
      <c r="AO71" s="830"/>
      <c r="AP71" s="830" t="s">
        <v>515</v>
      </c>
      <c r="AQ71" s="830"/>
      <c r="AR71" s="830"/>
      <c r="AS71" s="830"/>
      <c r="AT71" s="830"/>
      <c r="AU71" s="830" t="s">
        <v>515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586</v>
      </c>
      <c r="C72" s="874"/>
      <c r="D72" s="874"/>
      <c r="E72" s="874"/>
      <c r="F72" s="874"/>
      <c r="G72" s="874"/>
      <c r="H72" s="874"/>
      <c r="I72" s="874"/>
      <c r="J72" s="874"/>
      <c r="K72" s="874"/>
      <c r="L72" s="874"/>
      <c r="M72" s="874"/>
      <c r="N72" s="874"/>
      <c r="O72" s="874"/>
      <c r="P72" s="875"/>
      <c r="Q72" s="876">
        <v>279696</v>
      </c>
      <c r="R72" s="830"/>
      <c r="S72" s="830"/>
      <c r="T72" s="830"/>
      <c r="U72" s="830"/>
      <c r="V72" s="830">
        <v>267445</v>
      </c>
      <c r="W72" s="830"/>
      <c r="X72" s="830"/>
      <c r="Y72" s="830"/>
      <c r="Z72" s="830"/>
      <c r="AA72" s="830">
        <v>12251</v>
      </c>
      <c r="AB72" s="830"/>
      <c r="AC72" s="830"/>
      <c r="AD72" s="830"/>
      <c r="AE72" s="830"/>
      <c r="AF72" s="830">
        <v>12251</v>
      </c>
      <c r="AG72" s="830"/>
      <c r="AH72" s="830"/>
      <c r="AI72" s="830"/>
      <c r="AJ72" s="830"/>
      <c r="AK72" s="830" t="s">
        <v>515</v>
      </c>
      <c r="AL72" s="830"/>
      <c r="AM72" s="830"/>
      <c r="AN72" s="830"/>
      <c r="AO72" s="830"/>
      <c r="AP72" s="830" t="s">
        <v>515</v>
      </c>
      <c r="AQ72" s="830"/>
      <c r="AR72" s="830"/>
      <c r="AS72" s="830"/>
      <c r="AT72" s="830"/>
      <c r="AU72" s="830" t="s">
        <v>515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12329</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21</v>
      </c>
      <c r="CS102" s="852"/>
      <c r="CT102" s="852"/>
      <c r="CU102" s="852"/>
      <c r="CV102" s="891"/>
      <c r="CW102" s="890">
        <v>9</v>
      </c>
      <c r="CX102" s="852"/>
      <c r="CY102" s="852"/>
      <c r="CZ102" s="852"/>
      <c r="DA102" s="891"/>
      <c r="DB102" s="890" t="s">
        <v>579</v>
      </c>
      <c r="DC102" s="852"/>
      <c r="DD102" s="852"/>
      <c r="DE102" s="852"/>
      <c r="DF102" s="891"/>
      <c r="DG102" s="890">
        <v>2910</v>
      </c>
      <c r="DH102" s="852"/>
      <c r="DI102" s="852"/>
      <c r="DJ102" s="852"/>
      <c r="DK102" s="891"/>
      <c r="DL102" s="890" t="s">
        <v>579</v>
      </c>
      <c r="DM102" s="852"/>
      <c r="DN102" s="852"/>
      <c r="DO102" s="852"/>
      <c r="DP102" s="891"/>
      <c r="DQ102" s="890">
        <v>2081</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309</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309</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309</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5977391</v>
      </c>
      <c r="AB110" s="900"/>
      <c r="AC110" s="900"/>
      <c r="AD110" s="900"/>
      <c r="AE110" s="901"/>
      <c r="AF110" s="902">
        <v>5574636</v>
      </c>
      <c r="AG110" s="900"/>
      <c r="AH110" s="900"/>
      <c r="AI110" s="900"/>
      <c r="AJ110" s="901"/>
      <c r="AK110" s="902">
        <v>5404954</v>
      </c>
      <c r="AL110" s="900"/>
      <c r="AM110" s="900"/>
      <c r="AN110" s="900"/>
      <c r="AO110" s="901"/>
      <c r="AP110" s="903">
        <v>21</v>
      </c>
      <c r="AQ110" s="904"/>
      <c r="AR110" s="904"/>
      <c r="AS110" s="904"/>
      <c r="AT110" s="905"/>
      <c r="AU110" s="906" t="s">
        <v>74</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25325734</v>
      </c>
      <c r="BR110" s="931"/>
      <c r="BS110" s="931"/>
      <c r="BT110" s="931"/>
      <c r="BU110" s="931"/>
      <c r="BV110" s="931">
        <v>24317445</v>
      </c>
      <c r="BW110" s="931"/>
      <c r="BX110" s="931"/>
      <c r="BY110" s="931"/>
      <c r="BZ110" s="931"/>
      <c r="CA110" s="931">
        <v>21841125</v>
      </c>
      <c r="CB110" s="931"/>
      <c r="CC110" s="931"/>
      <c r="CD110" s="931"/>
      <c r="CE110" s="931"/>
      <c r="CF110" s="944">
        <v>85.1</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438</v>
      </c>
      <c r="DM110" s="931"/>
      <c r="DN110" s="931"/>
      <c r="DO110" s="931"/>
      <c r="DP110" s="931"/>
      <c r="DQ110" s="931" t="s">
        <v>439</v>
      </c>
      <c r="DR110" s="931"/>
      <c r="DS110" s="931"/>
      <c r="DT110" s="931"/>
      <c r="DU110" s="931"/>
      <c r="DV110" s="932" t="s">
        <v>439</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438</v>
      </c>
      <c r="AB111" s="938"/>
      <c r="AC111" s="938"/>
      <c r="AD111" s="938"/>
      <c r="AE111" s="939"/>
      <c r="AF111" s="940" t="s">
        <v>438</v>
      </c>
      <c r="AG111" s="938"/>
      <c r="AH111" s="938"/>
      <c r="AI111" s="938"/>
      <c r="AJ111" s="939"/>
      <c r="AK111" s="940" t="s">
        <v>129</v>
      </c>
      <c r="AL111" s="938"/>
      <c r="AM111" s="938"/>
      <c r="AN111" s="938"/>
      <c r="AO111" s="939"/>
      <c r="AP111" s="941" t="s">
        <v>439</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v>438272</v>
      </c>
      <c r="BR111" s="926"/>
      <c r="BS111" s="926"/>
      <c r="BT111" s="926"/>
      <c r="BU111" s="926"/>
      <c r="BV111" s="926">
        <v>417136</v>
      </c>
      <c r="BW111" s="926"/>
      <c r="BX111" s="926"/>
      <c r="BY111" s="926"/>
      <c r="BZ111" s="926"/>
      <c r="CA111" s="926">
        <v>585924</v>
      </c>
      <c r="CB111" s="926"/>
      <c r="CC111" s="926"/>
      <c r="CD111" s="926"/>
      <c r="CE111" s="926"/>
      <c r="CF111" s="920">
        <v>2.2999999999999998</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439</v>
      </c>
      <c r="DH111" s="926"/>
      <c r="DI111" s="926"/>
      <c r="DJ111" s="926"/>
      <c r="DK111" s="926"/>
      <c r="DL111" s="926" t="s">
        <v>443</v>
      </c>
      <c r="DM111" s="926"/>
      <c r="DN111" s="926"/>
      <c r="DO111" s="926"/>
      <c r="DP111" s="926"/>
      <c r="DQ111" s="926" t="s">
        <v>439</v>
      </c>
      <c r="DR111" s="926"/>
      <c r="DS111" s="926"/>
      <c r="DT111" s="926"/>
      <c r="DU111" s="926"/>
      <c r="DV111" s="927" t="s">
        <v>438</v>
      </c>
      <c r="DW111" s="927"/>
      <c r="DX111" s="927"/>
      <c r="DY111" s="927"/>
      <c r="DZ111" s="928"/>
    </row>
    <row r="112" spans="1:131" s="230" customFormat="1" ht="26.25" customHeight="1" x14ac:dyDescent="0.15">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439</v>
      </c>
      <c r="AB112" s="959"/>
      <c r="AC112" s="959"/>
      <c r="AD112" s="959"/>
      <c r="AE112" s="960"/>
      <c r="AF112" s="961" t="s">
        <v>129</v>
      </c>
      <c r="AG112" s="959"/>
      <c r="AH112" s="959"/>
      <c r="AI112" s="959"/>
      <c r="AJ112" s="960"/>
      <c r="AK112" s="961" t="s">
        <v>438</v>
      </c>
      <c r="AL112" s="959"/>
      <c r="AM112" s="959"/>
      <c r="AN112" s="959"/>
      <c r="AO112" s="960"/>
      <c r="AP112" s="962" t="s">
        <v>129</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10488697</v>
      </c>
      <c r="BR112" s="926"/>
      <c r="BS112" s="926"/>
      <c r="BT112" s="926"/>
      <c r="BU112" s="926"/>
      <c r="BV112" s="926">
        <v>9722286</v>
      </c>
      <c r="BW112" s="926"/>
      <c r="BX112" s="926"/>
      <c r="BY112" s="926"/>
      <c r="BZ112" s="926"/>
      <c r="CA112" s="926">
        <v>9693747</v>
      </c>
      <c r="CB112" s="926"/>
      <c r="CC112" s="926"/>
      <c r="CD112" s="926"/>
      <c r="CE112" s="926"/>
      <c r="CF112" s="920">
        <v>37.700000000000003</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438</v>
      </c>
      <c r="DM112" s="926"/>
      <c r="DN112" s="926"/>
      <c r="DO112" s="926"/>
      <c r="DP112" s="926"/>
      <c r="DQ112" s="926" t="s">
        <v>129</v>
      </c>
      <c r="DR112" s="926"/>
      <c r="DS112" s="926"/>
      <c r="DT112" s="926"/>
      <c r="DU112" s="926"/>
      <c r="DV112" s="927" t="s">
        <v>443</v>
      </c>
      <c r="DW112" s="927"/>
      <c r="DX112" s="927"/>
      <c r="DY112" s="927"/>
      <c r="DZ112" s="928"/>
    </row>
    <row r="113" spans="1:130" s="230" customFormat="1" ht="26.25" customHeight="1" x14ac:dyDescent="0.15">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617181</v>
      </c>
      <c r="AB113" s="938"/>
      <c r="AC113" s="938"/>
      <c r="AD113" s="938"/>
      <c r="AE113" s="939"/>
      <c r="AF113" s="940">
        <v>593017</v>
      </c>
      <c r="AG113" s="938"/>
      <c r="AH113" s="938"/>
      <c r="AI113" s="938"/>
      <c r="AJ113" s="939"/>
      <c r="AK113" s="940">
        <v>578762</v>
      </c>
      <c r="AL113" s="938"/>
      <c r="AM113" s="938"/>
      <c r="AN113" s="938"/>
      <c r="AO113" s="939"/>
      <c r="AP113" s="941">
        <v>2.2999999999999998</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t="s">
        <v>129</v>
      </c>
      <c r="BR113" s="926"/>
      <c r="BS113" s="926"/>
      <c r="BT113" s="926"/>
      <c r="BU113" s="926"/>
      <c r="BV113" s="926" t="s">
        <v>438</v>
      </c>
      <c r="BW113" s="926"/>
      <c r="BX113" s="926"/>
      <c r="BY113" s="926"/>
      <c r="BZ113" s="926"/>
      <c r="CA113" s="926" t="s">
        <v>129</v>
      </c>
      <c r="CB113" s="926"/>
      <c r="CC113" s="926"/>
      <c r="CD113" s="926"/>
      <c r="CE113" s="926"/>
      <c r="CF113" s="920" t="s">
        <v>438</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439</v>
      </c>
      <c r="DM113" s="959"/>
      <c r="DN113" s="959"/>
      <c r="DO113" s="959"/>
      <c r="DP113" s="960"/>
      <c r="DQ113" s="961" t="s">
        <v>129</v>
      </c>
      <c r="DR113" s="959"/>
      <c r="DS113" s="959"/>
      <c r="DT113" s="959"/>
      <c r="DU113" s="960"/>
      <c r="DV113" s="962" t="s">
        <v>439</v>
      </c>
      <c r="DW113" s="963"/>
      <c r="DX113" s="963"/>
      <c r="DY113" s="963"/>
      <c r="DZ113" s="964"/>
    </row>
    <row r="114" spans="1:130" s="230" customFormat="1" ht="26.25" customHeight="1" x14ac:dyDescent="0.15">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129</v>
      </c>
      <c r="AB114" s="959"/>
      <c r="AC114" s="959"/>
      <c r="AD114" s="959"/>
      <c r="AE114" s="960"/>
      <c r="AF114" s="961" t="s">
        <v>129</v>
      </c>
      <c r="AG114" s="959"/>
      <c r="AH114" s="959"/>
      <c r="AI114" s="959"/>
      <c r="AJ114" s="960"/>
      <c r="AK114" s="961" t="s">
        <v>438</v>
      </c>
      <c r="AL114" s="959"/>
      <c r="AM114" s="959"/>
      <c r="AN114" s="959"/>
      <c r="AO114" s="960"/>
      <c r="AP114" s="962" t="s">
        <v>438</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6809693</v>
      </c>
      <c r="BR114" s="926"/>
      <c r="BS114" s="926"/>
      <c r="BT114" s="926"/>
      <c r="BU114" s="926"/>
      <c r="BV114" s="926">
        <v>6749208</v>
      </c>
      <c r="BW114" s="926"/>
      <c r="BX114" s="926"/>
      <c r="BY114" s="926"/>
      <c r="BZ114" s="926"/>
      <c r="CA114" s="926">
        <v>6638527</v>
      </c>
      <c r="CB114" s="926"/>
      <c r="CC114" s="926"/>
      <c r="CD114" s="926"/>
      <c r="CE114" s="926"/>
      <c r="CF114" s="920">
        <v>25.9</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439</v>
      </c>
      <c r="DH114" s="959"/>
      <c r="DI114" s="959"/>
      <c r="DJ114" s="959"/>
      <c r="DK114" s="960"/>
      <c r="DL114" s="961" t="s">
        <v>439</v>
      </c>
      <c r="DM114" s="959"/>
      <c r="DN114" s="959"/>
      <c r="DO114" s="959"/>
      <c r="DP114" s="960"/>
      <c r="DQ114" s="961" t="s">
        <v>439</v>
      </c>
      <c r="DR114" s="959"/>
      <c r="DS114" s="959"/>
      <c r="DT114" s="959"/>
      <c r="DU114" s="960"/>
      <c r="DV114" s="962" t="s">
        <v>438</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438</v>
      </c>
      <c r="AB115" s="938"/>
      <c r="AC115" s="938"/>
      <c r="AD115" s="938"/>
      <c r="AE115" s="939"/>
      <c r="AF115" s="940" t="s">
        <v>439</v>
      </c>
      <c r="AG115" s="938"/>
      <c r="AH115" s="938"/>
      <c r="AI115" s="938"/>
      <c r="AJ115" s="939"/>
      <c r="AK115" s="940" t="s">
        <v>129</v>
      </c>
      <c r="AL115" s="938"/>
      <c r="AM115" s="938"/>
      <c r="AN115" s="938"/>
      <c r="AO115" s="939"/>
      <c r="AP115" s="941" t="s">
        <v>439</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v>1719133</v>
      </c>
      <c r="BR115" s="926"/>
      <c r="BS115" s="926"/>
      <c r="BT115" s="926"/>
      <c r="BU115" s="926"/>
      <c r="BV115" s="926">
        <v>1864245</v>
      </c>
      <c r="BW115" s="926"/>
      <c r="BX115" s="926"/>
      <c r="BY115" s="926"/>
      <c r="BZ115" s="926"/>
      <c r="CA115" s="926">
        <v>2080867</v>
      </c>
      <c r="CB115" s="926"/>
      <c r="CC115" s="926"/>
      <c r="CD115" s="926"/>
      <c r="CE115" s="926"/>
      <c r="CF115" s="920">
        <v>8.1</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438272</v>
      </c>
      <c r="DH115" s="959"/>
      <c r="DI115" s="959"/>
      <c r="DJ115" s="959"/>
      <c r="DK115" s="960"/>
      <c r="DL115" s="961">
        <v>417136</v>
      </c>
      <c r="DM115" s="959"/>
      <c r="DN115" s="959"/>
      <c r="DO115" s="959"/>
      <c r="DP115" s="960"/>
      <c r="DQ115" s="961">
        <v>585924</v>
      </c>
      <c r="DR115" s="959"/>
      <c r="DS115" s="959"/>
      <c r="DT115" s="959"/>
      <c r="DU115" s="960"/>
      <c r="DV115" s="962">
        <v>2.2999999999999998</v>
      </c>
      <c r="DW115" s="963"/>
      <c r="DX115" s="963"/>
      <c r="DY115" s="963"/>
      <c r="DZ115" s="964"/>
    </row>
    <row r="116" spans="1:130" s="230" customFormat="1" ht="26.25" customHeight="1" x14ac:dyDescent="0.15">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443</v>
      </c>
      <c r="AB116" s="959"/>
      <c r="AC116" s="959"/>
      <c r="AD116" s="959"/>
      <c r="AE116" s="960"/>
      <c r="AF116" s="961" t="s">
        <v>439</v>
      </c>
      <c r="AG116" s="959"/>
      <c r="AH116" s="959"/>
      <c r="AI116" s="959"/>
      <c r="AJ116" s="960"/>
      <c r="AK116" s="961" t="s">
        <v>439</v>
      </c>
      <c r="AL116" s="959"/>
      <c r="AM116" s="959"/>
      <c r="AN116" s="959"/>
      <c r="AO116" s="960"/>
      <c r="AP116" s="962" t="s">
        <v>439</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129</v>
      </c>
      <c r="BR116" s="926"/>
      <c r="BS116" s="926"/>
      <c r="BT116" s="926"/>
      <c r="BU116" s="926"/>
      <c r="BV116" s="926" t="s">
        <v>129</v>
      </c>
      <c r="BW116" s="926"/>
      <c r="BX116" s="926"/>
      <c r="BY116" s="926"/>
      <c r="BZ116" s="926"/>
      <c r="CA116" s="926" t="s">
        <v>438</v>
      </c>
      <c r="CB116" s="926"/>
      <c r="CC116" s="926"/>
      <c r="CD116" s="926"/>
      <c r="CE116" s="926"/>
      <c r="CF116" s="920" t="s">
        <v>129</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129</v>
      </c>
      <c r="DH116" s="959"/>
      <c r="DI116" s="959"/>
      <c r="DJ116" s="959"/>
      <c r="DK116" s="960"/>
      <c r="DL116" s="961" t="s">
        <v>438</v>
      </c>
      <c r="DM116" s="959"/>
      <c r="DN116" s="959"/>
      <c r="DO116" s="959"/>
      <c r="DP116" s="960"/>
      <c r="DQ116" s="961" t="s">
        <v>438</v>
      </c>
      <c r="DR116" s="959"/>
      <c r="DS116" s="959"/>
      <c r="DT116" s="959"/>
      <c r="DU116" s="960"/>
      <c r="DV116" s="962" t="s">
        <v>438</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6594572</v>
      </c>
      <c r="AB117" s="979"/>
      <c r="AC117" s="979"/>
      <c r="AD117" s="979"/>
      <c r="AE117" s="980"/>
      <c r="AF117" s="981">
        <v>6167653</v>
      </c>
      <c r="AG117" s="979"/>
      <c r="AH117" s="979"/>
      <c r="AI117" s="979"/>
      <c r="AJ117" s="980"/>
      <c r="AK117" s="981">
        <v>5983716</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438</v>
      </c>
      <c r="BR117" s="926"/>
      <c r="BS117" s="926"/>
      <c r="BT117" s="926"/>
      <c r="BU117" s="926"/>
      <c r="BV117" s="926" t="s">
        <v>129</v>
      </c>
      <c r="BW117" s="926"/>
      <c r="BX117" s="926"/>
      <c r="BY117" s="926"/>
      <c r="BZ117" s="926"/>
      <c r="CA117" s="926" t="s">
        <v>129</v>
      </c>
      <c r="CB117" s="926"/>
      <c r="CC117" s="926"/>
      <c r="CD117" s="926"/>
      <c r="CE117" s="926"/>
      <c r="CF117" s="920" t="s">
        <v>438</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129</v>
      </c>
      <c r="DM117" s="959"/>
      <c r="DN117" s="959"/>
      <c r="DO117" s="959"/>
      <c r="DP117" s="960"/>
      <c r="DQ117" s="961" t="s">
        <v>129</v>
      </c>
      <c r="DR117" s="959"/>
      <c r="DS117" s="959"/>
      <c r="DT117" s="959"/>
      <c r="DU117" s="960"/>
      <c r="DV117" s="962" t="s">
        <v>438</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309</v>
      </c>
      <c r="AL118" s="893"/>
      <c r="AM118" s="893"/>
      <c r="AN118" s="893"/>
      <c r="AO118" s="894"/>
      <c r="AP118" s="970" t="s">
        <v>432</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129</v>
      </c>
      <c r="BW118" s="1000"/>
      <c r="BX118" s="1000"/>
      <c r="BY118" s="1000"/>
      <c r="BZ118" s="1000"/>
      <c r="CA118" s="1000" t="s">
        <v>129</v>
      </c>
      <c r="CB118" s="1000"/>
      <c r="CC118" s="1000"/>
      <c r="CD118" s="1000"/>
      <c r="CE118" s="1000"/>
      <c r="CF118" s="920" t="s">
        <v>129</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129</v>
      </c>
      <c r="DM118" s="959"/>
      <c r="DN118" s="959"/>
      <c r="DO118" s="959"/>
      <c r="DP118" s="960"/>
      <c r="DQ118" s="961" t="s">
        <v>129</v>
      </c>
      <c r="DR118" s="959"/>
      <c r="DS118" s="959"/>
      <c r="DT118" s="959"/>
      <c r="DU118" s="960"/>
      <c r="DV118" s="962" t="s">
        <v>129</v>
      </c>
      <c r="DW118" s="963"/>
      <c r="DX118" s="963"/>
      <c r="DY118" s="963"/>
      <c r="DZ118" s="964"/>
    </row>
    <row r="119" spans="1:130" s="230" customFormat="1" ht="26.25" customHeight="1" x14ac:dyDescent="0.15">
      <c r="A119" s="1062"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129</v>
      </c>
      <c r="AG119" s="900"/>
      <c r="AH119" s="900"/>
      <c r="AI119" s="900"/>
      <c r="AJ119" s="901"/>
      <c r="AK119" s="902" t="s">
        <v>129</v>
      </c>
      <c r="AL119" s="900"/>
      <c r="AM119" s="900"/>
      <c r="AN119" s="900"/>
      <c r="AO119" s="901"/>
      <c r="AP119" s="903" t="s">
        <v>129</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465</v>
      </c>
      <c r="BP119" s="1005"/>
      <c r="BQ119" s="999">
        <v>44781529</v>
      </c>
      <c r="BR119" s="1000"/>
      <c r="BS119" s="1000"/>
      <c r="BT119" s="1000"/>
      <c r="BU119" s="1000"/>
      <c r="BV119" s="1000">
        <v>43070320</v>
      </c>
      <c r="BW119" s="1000"/>
      <c r="BX119" s="1000"/>
      <c r="BY119" s="1000"/>
      <c r="BZ119" s="1000"/>
      <c r="CA119" s="1000">
        <v>40840190</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129</v>
      </c>
      <c r="DH119" s="986"/>
      <c r="DI119" s="986"/>
      <c r="DJ119" s="986"/>
      <c r="DK119" s="987"/>
      <c r="DL119" s="985" t="s">
        <v>129</v>
      </c>
      <c r="DM119" s="986"/>
      <c r="DN119" s="986"/>
      <c r="DO119" s="986"/>
      <c r="DP119" s="987"/>
      <c r="DQ119" s="985" t="s">
        <v>129</v>
      </c>
      <c r="DR119" s="986"/>
      <c r="DS119" s="986"/>
      <c r="DT119" s="986"/>
      <c r="DU119" s="987"/>
      <c r="DV119" s="988" t="s">
        <v>129</v>
      </c>
      <c r="DW119" s="989"/>
      <c r="DX119" s="989"/>
      <c r="DY119" s="989"/>
      <c r="DZ119" s="990"/>
    </row>
    <row r="120" spans="1:130" s="230" customFormat="1" ht="26.25" customHeight="1" x14ac:dyDescent="0.15">
      <c r="A120" s="1063"/>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129</v>
      </c>
      <c r="AG120" s="959"/>
      <c r="AH120" s="959"/>
      <c r="AI120" s="959"/>
      <c r="AJ120" s="960"/>
      <c r="AK120" s="961" t="s">
        <v>129</v>
      </c>
      <c r="AL120" s="959"/>
      <c r="AM120" s="959"/>
      <c r="AN120" s="959"/>
      <c r="AO120" s="960"/>
      <c r="AP120" s="962" t="s">
        <v>129</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28285866</v>
      </c>
      <c r="BR120" s="931"/>
      <c r="BS120" s="931"/>
      <c r="BT120" s="931"/>
      <c r="BU120" s="931"/>
      <c r="BV120" s="931">
        <v>28075228</v>
      </c>
      <c r="BW120" s="931"/>
      <c r="BX120" s="931"/>
      <c r="BY120" s="931"/>
      <c r="BZ120" s="931"/>
      <c r="CA120" s="931">
        <v>29598725</v>
      </c>
      <c r="CB120" s="931"/>
      <c r="CC120" s="931"/>
      <c r="CD120" s="931"/>
      <c r="CE120" s="931"/>
      <c r="CF120" s="944">
        <v>115.3</v>
      </c>
      <c r="CG120" s="945"/>
      <c r="CH120" s="945"/>
      <c r="CI120" s="945"/>
      <c r="CJ120" s="945"/>
      <c r="CK120" s="1006" t="s">
        <v>469</v>
      </c>
      <c r="CL120" s="1007"/>
      <c r="CM120" s="1007"/>
      <c r="CN120" s="1007"/>
      <c r="CO120" s="1008"/>
      <c r="CP120" s="1014" t="s">
        <v>470</v>
      </c>
      <c r="CQ120" s="1015"/>
      <c r="CR120" s="1015"/>
      <c r="CS120" s="1015"/>
      <c r="CT120" s="1015"/>
      <c r="CU120" s="1015"/>
      <c r="CV120" s="1015"/>
      <c r="CW120" s="1015"/>
      <c r="CX120" s="1015"/>
      <c r="CY120" s="1015"/>
      <c r="CZ120" s="1015"/>
      <c r="DA120" s="1015"/>
      <c r="DB120" s="1015"/>
      <c r="DC120" s="1015"/>
      <c r="DD120" s="1015"/>
      <c r="DE120" s="1015"/>
      <c r="DF120" s="1016"/>
      <c r="DG120" s="930">
        <v>10470618</v>
      </c>
      <c r="DH120" s="931"/>
      <c r="DI120" s="931"/>
      <c r="DJ120" s="931"/>
      <c r="DK120" s="931"/>
      <c r="DL120" s="931">
        <v>9708191</v>
      </c>
      <c r="DM120" s="931"/>
      <c r="DN120" s="931"/>
      <c r="DO120" s="931"/>
      <c r="DP120" s="931"/>
      <c r="DQ120" s="931">
        <v>9684077</v>
      </c>
      <c r="DR120" s="931"/>
      <c r="DS120" s="931"/>
      <c r="DT120" s="931"/>
      <c r="DU120" s="931"/>
      <c r="DV120" s="932">
        <v>37.700000000000003</v>
      </c>
      <c r="DW120" s="932"/>
      <c r="DX120" s="932"/>
      <c r="DY120" s="932"/>
      <c r="DZ120" s="933"/>
    </row>
    <row r="121" spans="1:130" s="230" customFormat="1" ht="26.25" customHeight="1" x14ac:dyDescent="0.15">
      <c r="A121" s="1063"/>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129</v>
      </c>
      <c r="AL121" s="959"/>
      <c r="AM121" s="959"/>
      <c r="AN121" s="959"/>
      <c r="AO121" s="960"/>
      <c r="AP121" s="962" t="s">
        <v>129</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18950668</v>
      </c>
      <c r="BR121" s="926"/>
      <c r="BS121" s="926"/>
      <c r="BT121" s="926"/>
      <c r="BU121" s="926"/>
      <c r="BV121" s="926">
        <v>19448842</v>
      </c>
      <c r="BW121" s="926"/>
      <c r="BX121" s="926"/>
      <c r="BY121" s="926"/>
      <c r="BZ121" s="926"/>
      <c r="CA121" s="926">
        <v>19518363</v>
      </c>
      <c r="CB121" s="926"/>
      <c r="CC121" s="926"/>
      <c r="CD121" s="926"/>
      <c r="CE121" s="926"/>
      <c r="CF121" s="920">
        <v>76</v>
      </c>
      <c r="CG121" s="921"/>
      <c r="CH121" s="921"/>
      <c r="CI121" s="921"/>
      <c r="CJ121" s="921"/>
      <c r="CK121" s="1009"/>
      <c r="CL121" s="1010"/>
      <c r="CM121" s="1010"/>
      <c r="CN121" s="1010"/>
      <c r="CO121" s="1011"/>
      <c r="CP121" s="1019" t="s">
        <v>473</v>
      </c>
      <c r="CQ121" s="1020"/>
      <c r="CR121" s="1020"/>
      <c r="CS121" s="1020"/>
      <c r="CT121" s="1020"/>
      <c r="CU121" s="1020"/>
      <c r="CV121" s="1020"/>
      <c r="CW121" s="1020"/>
      <c r="CX121" s="1020"/>
      <c r="CY121" s="1020"/>
      <c r="CZ121" s="1020"/>
      <c r="DA121" s="1020"/>
      <c r="DB121" s="1020"/>
      <c r="DC121" s="1020"/>
      <c r="DD121" s="1020"/>
      <c r="DE121" s="1020"/>
      <c r="DF121" s="1021"/>
      <c r="DG121" s="925">
        <v>18079</v>
      </c>
      <c r="DH121" s="926"/>
      <c r="DI121" s="926"/>
      <c r="DJ121" s="926"/>
      <c r="DK121" s="926"/>
      <c r="DL121" s="926">
        <v>14095</v>
      </c>
      <c r="DM121" s="926"/>
      <c r="DN121" s="926"/>
      <c r="DO121" s="926"/>
      <c r="DP121" s="926"/>
      <c r="DQ121" s="926">
        <v>9670</v>
      </c>
      <c r="DR121" s="926"/>
      <c r="DS121" s="926"/>
      <c r="DT121" s="926"/>
      <c r="DU121" s="926"/>
      <c r="DV121" s="927">
        <v>0</v>
      </c>
      <c r="DW121" s="927"/>
      <c r="DX121" s="927"/>
      <c r="DY121" s="927"/>
      <c r="DZ121" s="928"/>
    </row>
    <row r="122" spans="1:130" s="230" customFormat="1" ht="26.25" customHeight="1" x14ac:dyDescent="0.15">
      <c r="A122" s="1063"/>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129</v>
      </c>
      <c r="AG122" s="959"/>
      <c r="AH122" s="959"/>
      <c r="AI122" s="959"/>
      <c r="AJ122" s="960"/>
      <c r="AK122" s="961" t="s">
        <v>129</v>
      </c>
      <c r="AL122" s="959"/>
      <c r="AM122" s="959"/>
      <c r="AN122" s="959"/>
      <c r="AO122" s="960"/>
      <c r="AP122" s="962" t="s">
        <v>129</v>
      </c>
      <c r="AQ122" s="963"/>
      <c r="AR122" s="963"/>
      <c r="AS122" s="963"/>
      <c r="AT122" s="964"/>
      <c r="AU122" s="994"/>
      <c r="AV122" s="995"/>
      <c r="AW122" s="995"/>
      <c r="AX122" s="995"/>
      <c r="AY122" s="996"/>
      <c r="AZ122" s="973" t="s">
        <v>474</v>
      </c>
      <c r="BA122" s="965"/>
      <c r="BB122" s="965"/>
      <c r="BC122" s="965"/>
      <c r="BD122" s="965"/>
      <c r="BE122" s="965"/>
      <c r="BF122" s="965"/>
      <c r="BG122" s="965"/>
      <c r="BH122" s="965"/>
      <c r="BI122" s="965"/>
      <c r="BJ122" s="965"/>
      <c r="BK122" s="965"/>
      <c r="BL122" s="965"/>
      <c r="BM122" s="965"/>
      <c r="BN122" s="965"/>
      <c r="BO122" s="965"/>
      <c r="BP122" s="966"/>
      <c r="BQ122" s="999">
        <v>39779601</v>
      </c>
      <c r="BR122" s="1000"/>
      <c r="BS122" s="1000"/>
      <c r="BT122" s="1000"/>
      <c r="BU122" s="1000"/>
      <c r="BV122" s="1000">
        <v>39581233</v>
      </c>
      <c r="BW122" s="1000"/>
      <c r="BX122" s="1000"/>
      <c r="BY122" s="1000"/>
      <c r="BZ122" s="1000"/>
      <c r="CA122" s="1000">
        <v>38246353</v>
      </c>
      <c r="CB122" s="1000"/>
      <c r="CC122" s="1000"/>
      <c r="CD122" s="1000"/>
      <c r="CE122" s="1000"/>
      <c r="CF122" s="1017">
        <v>148.9</v>
      </c>
      <c r="CG122" s="1018"/>
      <c r="CH122" s="1018"/>
      <c r="CI122" s="1018"/>
      <c r="CJ122" s="1018"/>
      <c r="CK122" s="1009"/>
      <c r="CL122" s="1010"/>
      <c r="CM122" s="1010"/>
      <c r="CN122" s="1010"/>
      <c r="CO122" s="1011"/>
      <c r="CP122" s="1019" t="s">
        <v>404</v>
      </c>
      <c r="CQ122" s="1020"/>
      <c r="CR122" s="1020"/>
      <c r="CS122" s="1020"/>
      <c r="CT122" s="1020"/>
      <c r="CU122" s="1020"/>
      <c r="CV122" s="1020"/>
      <c r="CW122" s="1020"/>
      <c r="CX122" s="1020"/>
      <c r="CY122" s="1020"/>
      <c r="CZ122" s="1020"/>
      <c r="DA122" s="1020"/>
      <c r="DB122" s="1020"/>
      <c r="DC122" s="1020"/>
      <c r="DD122" s="1020"/>
      <c r="DE122" s="1020"/>
      <c r="DF122" s="1021"/>
      <c r="DG122" s="925" t="s">
        <v>129</v>
      </c>
      <c r="DH122" s="926"/>
      <c r="DI122" s="926"/>
      <c r="DJ122" s="926"/>
      <c r="DK122" s="926"/>
      <c r="DL122" s="926" t="s">
        <v>129</v>
      </c>
      <c r="DM122" s="926"/>
      <c r="DN122" s="926"/>
      <c r="DO122" s="926"/>
      <c r="DP122" s="926"/>
      <c r="DQ122" s="926" t="s">
        <v>129</v>
      </c>
      <c r="DR122" s="926"/>
      <c r="DS122" s="926"/>
      <c r="DT122" s="926"/>
      <c r="DU122" s="926"/>
      <c r="DV122" s="927" t="s">
        <v>129</v>
      </c>
      <c r="DW122" s="927"/>
      <c r="DX122" s="927"/>
      <c r="DY122" s="927"/>
      <c r="DZ122" s="928"/>
    </row>
    <row r="123" spans="1:130" s="230" customFormat="1" ht="26.25" customHeight="1" x14ac:dyDescent="0.15">
      <c r="A123" s="1063"/>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129</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475</v>
      </c>
      <c r="BP123" s="1005"/>
      <c r="BQ123" s="1035">
        <v>87016135</v>
      </c>
      <c r="BR123" s="1036"/>
      <c r="BS123" s="1036"/>
      <c r="BT123" s="1036"/>
      <c r="BU123" s="1036"/>
      <c r="BV123" s="1036">
        <v>87105303</v>
      </c>
      <c r="BW123" s="1036"/>
      <c r="BX123" s="1036"/>
      <c r="BY123" s="1036"/>
      <c r="BZ123" s="1036"/>
      <c r="CA123" s="1036">
        <v>87363441</v>
      </c>
      <c r="CB123" s="1036"/>
      <c r="CC123" s="1036"/>
      <c r="CD123" s="1036"/>
      <c r="CE123" s="1036"/>
      <c r="CF123" s="1001"/>
      <c r="CG123" s="1002"/>
      <c r="CH123" s="1002"/>
      <c r="CI123" s="1002"/>
      <c r="CJ123" s="1003"/>
      <c r="CK123" s="1009"/>
      <c r="CL123" s="1010"/>
      <c r="CM123" s="1010"/>
      <c r="CN123" s="1010"/>
      <c r="CO123" s="1011"/>
      <c r="CP123" s="1019" t="s">
        <v>405</v>
      </c>
      <c r="CQ123" s="1020"/>
      <c r="CR123" s="1020"/>
      <c r="CS123" s="1020"/>
      <c r="CT123" s="1020"/>
      <c r="CU123" s="1020"/>
      <c r="CV123" s="1020"/>
      <c r="CW123" s="1020"/>
      <c r="CX123" s="1020"/>
      <c r="CY123" s="1020"/>
      <c r="CZ123" s="1020"/>
      <c r="DA123" s="1020"/>
      <c r="DB123" s="1020"/>
      <c r="DC123" s="1020"/>
      <c r="DD123" s="1020"/>
      <c r="DE123" s="1020"/>
      <c r="DF123" s="1021"/>
      <c r="DG123" s="958" t="s">
        <v>438</v>
      </c>
      <c r="DH123" s="959"/>
      <c r="DI123" s="959"/>
      <c r="DJ123" s="959"/>
      <c r="DK123" s="960"/>
      <c r="DL123" s="961" t="s">
        <v>438</v>
      </c>
      <c r="DM123" s="959"/>
      <c r="DN123" s="959"/>
      <c r="DO123" s="959"/>
      <c r="DP123" s="960"/>
      <c r="DQ123" s="961" t="s">
        <v>129</v>
      </c>
      <c r="DR123" s="959"/>
      <c r="DS123" s="959"/>
      <c r="DT123" s="959"/>
      <c r="DU123" s="960"/>
      <c r="DV123" s="962" t="s">
        <v>129</v>
      </c>
      <c r="DW123" s="963"/>
      <c r="DX123" s="963"/>
      <c r="DY123" s="963"/>
      <c r="DZ123" s="964"/>
    </row>
    <row r="124" spans="1:130" s="230" customFormat="1" ht="26.25" customHeight="1" thickBot="1" x14ac:dyDescent="0.2">
      <c r="A124" s="1063"/>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438</v>
      </c>
      <c r="AB124" s="959"/>
      <c r="AC124" s="959"/>
      <c r="AD124" s="959"/>
      <c r="AE124" s="960"/>
      <c r="AF124" s="961" t="s">
        <v>438</v>
      </c>
      <c r="AG124" s="959"/>
      <c r="AH124" s="959"/>
      <c r="AI124" s="959"/>
      <c r="AJ124" s="960"/>
      <c r="AK124" s="961" t="s">
        <v>129</v>
      </c>
      <c r="AL124" s="959"/>
      <c r="AM124" s="959"/>
      <c r="AN124" s="959"/>
      <c r="AO124" s="960"/>
      <c r="AP124" s="962" t="s">
        <v>129</v>
      </c>
      <c r="AQ124" s="963"/>
      <c r="AR124" s="963"/>
      <c r="AS124" s="963"/>
      <c r="AT124" s="964"/>
      <c r="AU124" s="1031" t="s">
        <v>476</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438</v>
      </c>
      <c r="BR124" s="1027"/>
      <c r="BS124" s="1027"/>
      <c r="BT124" s="1027"/>
      <c r="BU124" s="1027"/>
      <c r="BV124" s="1027" t="s">
        <v>129</v>
      </c>
      <c r="BW124" s="1027"/>
      <c r="BX124" s="1027"/>
      <c r="BY124" s="1027"/>
      <c r="BZ124" s="1027"/>
      <c r="CA124" s="1027" t="s">
        <v>438</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478</v>
      </c>
      <c r="DH124" s="986"/>
      <c r="DI124" s="986"/>
      <c r="DJ124" s="986"/>
      <c r="DK124" s="987"/>
      <c r="DL124" s="985" t="s">
        <v>478</v>
      </c>
      <c r="DM124" s="986"/>
      <c r="DN124" s="986"/>
      <c r="DO124" s="986"/>
      <c r="DP124" s="987"/>
      <c r="DQ124" s="985" t="s">
        <v>478</v>
      </c>
      <c r="DR124" s="986"/>
      <c r="DS124" s="986"/>
      <c r="DT124" s="986"/>
      <c r="DU124" s="987"/>
      <c r="DV124" s="988" t="s">
        <v>478</v>
      </c>
      <c r="DW124" s="989"/>
      <c r="DX124" s="989"/>
      <c r="DY124" s="989"/>
      <c r="DZ124" s="990"/>
    </row>
    <row r="125" spans="1:130" s="230" customFormat="1" ht="26.25" customHeight="1" x14ac:dyDescent="0.15">
      <c r="A125" s="1063"/>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478</v>
      </c>
      <c r="AB125" s="959"/>
      <c r="AC125" s="959"/>
      <c r="AD125" s="959"/>
      <c r="AE125" s="960"/>
      <c r="AF125" s="961" t="s">
        <v>478</v>
      </c>
      <c r="AG125" s="959"/>
      <c r="AH125" s="959"/>
      <c r="AI125" s="959"/>
      <c r="AJ125" s="960"/>
      <c r="AK125" s="961" t="s">
        <v>478</v>
      </c>
      <c r="AL125" s="959"/>
      <c r="AM125" s="959"/>
      <c r="AN125" s="959"/>
      <c r="AO125" s="960"/>
      <c r="AP125" s="962" t="s">
        <v>478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479</v>
      </c>
      <c r="CL125" s="1007"/>
      <c r="CM125" s="1007"/>
      <c r="CN125" s="1007"/>
      <c r="CO125" s="1008"/>
      <c r="CP125" s="929" t="s">
        <v>480</v>
      </c>
      <c r="CQ125" s="897"/>
      <c r="CR125" s="897"/>
      <c r="CS125" s="897"/>
      <c r="CT125" s="897"/>
      <c r="CU125" s="897"/>
      <c r="CV125" s="897"/>
      <c r="CW125" s="897"/>
      <c r="CX125" s="897"/>
      <c r="CY125" s="897"/>
      <c r="CZ125" s="897"/>
      <c r="DA125" s="897"/>
      <c r="DB125" s="897"/>
      <c r="DC125" s="897"/>
      <c r="DD125" s="897"/>
      <c r="DE125" s="897"/>
      <c r="DF125" s="898"/>
      <c r="DG125" s="930" t="s">
        <v>478</v>
      </c>
      <c r="DH125" s="931"/>
      <c r="DI125" s="931"/>
      <c r="DJ125" s="931"/>
      <c r="DK125" s="931"/>
      <c r="DL125" s="931" t="s">
        <v>478</v>
      </c>
      <c r="DM125" s="931"/>
      <c r="DN125" s="931"/>
      <c r="DO125" s="931"/>
      <c r="DP125" s="931"/>
      <c r="DQ125" s="931" t="s">
        <v>478</v>
      </c>
      <c r="DR125" s="931"/>
      <c r="DS125" s="931"/>
      <c r="DT125" s="931"/>
      <c r="DU125" s="931"/>
      <c r="DV125" s="932" t="s">
        <v>478</v>
      </c>
      <c r="DW125" s="932"/>
      <c r="DX125" s="932"/>
      <c r="DY125" s="932"/>
      <c r="DZ125" s="933"/>
    </row>
    <row r="126" spans="1:130" s="230" customFormat="1" ht="26.25" customHeight="1" thickBot="1" x14ac:dyDescent="0.2">
      <c r="A126" s="1063"/>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478</v>
      </c>
      <c r="AB126" s="959"/>
      <c r="AC126" s="959"/>
      <c r="AD126" s="959"/>
      <c r="AE126" s="960"/>
      <c r="AF126" s="961" t="s">
        <v>478</v>
      </c>
      <c r="AG126" s="959"/>
      <c r="AH126" s="959"/>
      <c r="AI126" s="959"/>
      <c r="AJ126" s="960"/>
      <c r="AK126" s="961" t="s">
        <v>478</v>
      </c>
      <c r="AL126" s="959"/>
      <c r="AM126" s="959"/>
      <c r="AN126" s="959"/>
      <c r="AO126" s="960"/>
      <c r="AP126" s="962" t="s">
        <v>481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v>1719133</v>
      </c>
      <c r="DH126" s="926"/>
      <c r="DI126" s="926"/>
      <c r="DJ126" s="926"/>
      <c r="DK126" s="926"/>
      <c r="DL126" s="926">
        <v>1864245</v>
      </c>
      <c r="DM126" s="926"/>
      <c r="DN126" s="926"/>
      <c r="DO126" s="926"/>
      <c r="DP126" s="926"/>
      <c r="DQ126" s="926">
        <v>2080867</v>
      </c>
      <c r="DR126" s="926"/>
      <c r="DS126" s="926"/>
      <c r="DT126" s="926"/>
      <c r="DU126" s="926"/>
      <c r="DV126" s="927">
        <v>8.1</v>
      </c>
      <c r="DW126" s="927"/>
      <c r="DX126" s="927"/>
      <c r="DY126" s="927"/>
      <c r="DZ126" s="928"/>
    </row>
    <row r="127" spans="1:130" s="230" customFormat="1" ht="26.25" customHeight="1" x14ac:dyDescent="0.15">
      <c r="A127" s="1064"/>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478</v>
      </c>
      <c r="AB127" s="959"/>
      <c r="AC127" s="959"/>
      <c r="AD127" s="959"/>
      <c r="AE127" s="960"/>
      <c r="AF127" s="961" t="s">
        <v>478</v>
      </c>
      <c r="AG127" s="959"/>
      <c r="AH127" s="959"/>
      <c r="AI127" s="959"/>
      <c r="AJ127" s="960"/>
      <c r="AK127" s="961" t="s">
        <v>478</v>
      </c>
      <c r="AL127" s="959"/>
      <c r="AM127" s="959"/>
      <c r="AN127" s="959"/>
      <c r="AO127" s="960"/>
      <c r="AP127" s="962" t="s">
        <v>478</v>
      </c>
      <c r="AQ127" s="963"/>
      <c r="AR127" s="963"/>
      <c r="AS127" s="963"/>
      <c r="AT127" s="964"/>
      <c r="AU127" s="232"/>
      <c r="AV127" s="232"/>
      <c r="AW127" s="232"/>
      <c r="AX127" s="1037" t="s">
        <v>484</v>
      </c>
      <c r="AY127" s="1038"/>
      <c r="AZ127" s="1038"/>
      <c r="BA127" s="1038"/>
      <c r="BB127" s="1038"/>
      <c r="BC127" s="1038"/>
      <c r="BD127" s="1038"/>
      <c r="BE127" s="1039"/>
      <c r="BF127" s="1040" t="s">
        <v>485</v>
      </c>
      <c r="BG127" s="1038"/>
      <c r="BH127" s="1038"/>
      <c r="BI127" s="1038"/>
      <c r="BJ127" s="1038"/>
      <c r="BK127" s="1038"/>
      <c r="BL127" s="1039"/>
      <c r="BM127" s="1040" t="s">
        <v>486</v>
      </c>
      <c r="BN127" s="1038"/>
      <c r="BO127" s="1038"/>
      <c r="BP127" s="1038"/>
      <c r="BQ127" s="1038"/>
      <c r="BR127" s="1038"/>
      <c r="BS127" s="1039"/>
      <c r="BT127" s="1040" t="s">
        <v>487</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478</v>
      </c>
      <c r="DH127" s="926"/>
      <c r="DI127" s="926"/>
      <c r="DJ127" s="926"/>
      <c r="DK127" s="926"/>
      <c r="DL127" s="926" t="s">
        <v>478</v>
      </c>
      <c r="DM127" s="926"/>
      <c r="DN127" s="926"/>
      <c r="DO127" s="926"/>
      <c r="DP127" s="926"/>
      <c r="DQ127" s="926" t="s">
        <v>478</v>
      </c>
      <c r="DR127" s="926"/>
      <c r="DS127" s="926"/>
      <c r="DT127" s="926"/>
      <c r="DU127" s="926"/>
      <c r="DV127" s="927" t="s">
        <v>478</v>
      </c>
      <c r="DW127" s="927"/>
      <c r="DX127" s="927"/>
      <c r="DY127" s="927"/>
      <c r="DZ127" s="928"/>
    </row>
    <row r="128" spans="1:130" s="230" customFormat="1" ht="26.25" customHeight="1" thickBot="1" x14ac:dyDescent="0.2">
      <c r="A128" s="1047" t="s">
        <v>489</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490</v>
      </c>
      <c r="X128" s="1049"/>
      <c r="Y128" s="1049"/>
      <c r="Z128" s="1050"/>
      <c r="AA128" s="1051">
        <v>1067672</v>
      </c>
      <c r="AB128" s="1052"/>
      <c r="AC128" s="1052"/>
      <c r="AD128" s="1052"/>
      <c r="AE128" s="1053"/>
      <c r="AF128" s="1054">
        <v>1106223</v>
      </c>
      <c r="AG128" s="1052"/>
      <c r="AH128" s="1052"/>
      <c r="AI128" s="1052"/>
      <c r="AJ128" s="1053"/>
      <c r="AK128" s="1054">
        <v>1026927</v>
      </c>
      <c r="AL128" s="1052"/>
      <c r="AM128" s="1052"/>
      <c r="AN128" s="1052"/>
      <c r="AO128" s="1053"/>
      <c r="AP128" s="1055"/>
      <c r="AQ128" s="1056"/>
      <c r="AR128" s="1056"/>
      <c r="AS128" s="1056"/>
      <c r="AT128" s="1057"/>
      <c r="AU128" s="232"/>
      <c r="AV128" s="232"/>
      <c r="AW128" s="232"/>
      <c r="AX128" s="896" t="s">
        <v>491</v>
      </c>
      <c r="AY128" s="897"/>
      <c r="AZ128" s="897"/>
      <c r="BA128" s="897"/>
      <c r="BB128" s="897"/>
      <c r="BC128" s="897"/>
      <c r="BD128" s="897"/>
      <c r="BE128" s="898"/>
      <c r="BF128" s="1058" t="s">
        <v>478</v>
      </c>
      <c r="BG128" s="1059"/>
      <c r="BH128" s="1059"/>
      <c r="BI128" s="1059"/>
      <c r="BJ128" s="1059"/>
      <c r="BK128" s="1059"/>
      <c r="BL128" s="1060"/>
      <c r="BM128" s="1058">
        <v>11.84</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492</v>
      </c>
      <c r="CQ128" s="740"/>
      <c r="CR128" s="740"/>
      <c r="CS128" s="740"/>
      <c r="CT128" s="740"/>
      <c r="CU128" s="740"/>
      <c r="CV128" s="740"/>
      <c r="CW128" s="740"/>
      <c r="CX128" s="740"/>
      <c r="CY128" s="740"/>
      <c r="CZ128" s="740"/>
      <c r="DA128" s="740"/>
      <c r="DB128" s="740"/>
      <c r="DC128" s="740"/>
      <c r="DD128" s="740"/>
      <c r="DE128" s="740"/>
      <c r="DF128" s="1042"/>
      <c r="DG128" s="1043" t="s">
        <v>478</v>
      </c>
      <c r="DH128" s="1044"/>
      <c r="DI128" s="1044"/>
      <c r="DJ128" s="1044"/>
      <c r="DK128" s="1044"/>
      <c r="DL128" s="1044" t="s">
        <v>478</v>
      </c>
      <c r="DM128" s="1044"/>
      <c r="DN128" s="1044"/>
      <c r="DO128" s="1044"/>
      <c r="DP128" s="1044"/>
      <c r="DQ128" s="1044" t="s">
        <v>478</v>
      </c>
      <c r="DR128" s="1044"/>
      <c r="DS128" s="1044"/>
      <c r="DT128" s="1044"/>
      <c r="DU128" s="1044"/>
      <c r="DV128" s="1045" t="s">
        <v>478</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28465990</v>
      </c>
      <c r="AB129" s="959"/>
      <c r="AC129" s="959"/>
      <c r="AD129" s="959"/>
      <c r="AE129" s="960"/>
      <c r="AF129" s="961">
        <v>30019612</v>
      </c>
      <c r="AG129" s="959"/>
      <c r="AH129" s="959"/>
      <c r="AI129" s="959"/>
      <c r="AJ129" s="960"/>
      <c r="AK129" s="961">
        <v>29291239</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478</v>
      </c>
      <c r="BG129" s="1067"/>
      <c r="BH129" s="1067"/>
      <c r="BI129" s="1067"/>
      <c r="BJ129" s="1067"/>
      <c r="BK129" s="1067"/>
      <c r="BL129" s="1068"/>
      <c r="BM129" s="1066">
        <v>16.84</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3835604</v>
      </c>
      <c r="AB130" s="959"/>
      <c r="AC130" s="959"/>
      <c r="AD130" s="959"/>
      <c r="AE130" s="960"/>
      <c r="AF130" s="961">
        <v>3770178</v>
      </c>
      <c r="AG130" s="959"/>
      <c r="AH130" s="959"/>
      <c r="AI130" s="959"/>
      <c r="AJ130" s="960"/>
      <c r="AK130" s="961">
        <v>3611073</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5.6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24630386</v>
      </c>
      <c r="AB131" s="986"/>
      <c r="AC131" s="986"/>
      <c r="AD131" s="986"/>
      <c r="AE131" s="987"/>
      <c r="AF131" s="985">
        <v>26249434</v>
      </c>
      <c r="AG131" s="986"/>
      <c r="AH131" s="986"/>
      <c r="AI131" s="986"/>
      <c r="AJ131" s="987"/>
      <c r="AK131" s="985">
        <v>25680166</v>
      </c>
      <c r="AL131" s="986"/>
      <c r="AM131" s="986"/>
      <c r="AN131" s="986"/>
      <c r="AO131" s="987"/>
      <c r="AP131" s="1110"/>
      <c r="AQ131" s="1111"/>
      <c r="AR131" s="1111"/>
      <c r="AS131" s="1111"/>
      <c r="AT131" s="1112"/>
      <c r="AU131" s="233"/>
      <c r="AV131" s="233"/>
      <c r="AW131" s="233"/>
      <c r="AX131" s="1083" t="s">
        <v>499</v>
      </c>
      <c r="AY131" s="740"/>
      <c r="AZ131" s="740"/>
      <c r="BA131" s="740"/>
      <c r="BB131" s="740"/>
      <c r="BC131" s="740"/>
      <c r="BD131" s="740"/>
      <c r="BE131" s="1042"/>
      <c r="BF131" s="1084" t="s">
        <v>478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6.8667052149999996</v>
      </c>
      <c r="AB132" s="1097"/>
      <c r="AC132" s="1097"/>
      <c r="AD132" s="1097"/>
      <c r="AE132" s="1098"/>
      <c r="AF132" s="1099">
        <v>4.9191613050000003</v>
      </c>
      <c r="AG132" s="1097"/>
      <c r="AH132" s="1097"/>
      <c r="AI132" s="1097"/>
      <c r="AJ132" s="1098"/>
      <c r="AK132" s="1099">
        <v>5.2402920069999999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2</v>
      </c>
      <c r="AB133" s="1080"/>
      <c r="AC133" s="1080"/>
      <c r="AD133" s="1080"/>
      <c r="AE133" s="1081"/>
      <c r="AF133" s="1079">
        <v>3.8</v>
      </c>
      <c r="AG133" s="1080"/>
      <c r="AH133" s="1080"/>
      <c r="AI133" s="1080"/>
      <c r="AJ133" s="1081"/>
      <c r="AK133" s="1079">
        <v>5.6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0JRrr+p+Nnb2GdUmmd+TYpOENLjCksCq0pvL/OUqck43sSxmLyo3XyGOKzfa6u0Jb/uuIvvzBgulI92QDRV0A==" saltValue="l5pL1eY0uD4gSzyUFfEpT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58" zoomScaleNormal="85" zoomScaleSheetLayoutView="100" workbookViewId="0">
      <selection activeCell="CQ29" sqref="CQ29"/>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LI2LsD01GLkRm7QniC4Zsk8qUAtEjKtmNp13zF28FX3whO7JWEegFbd0l3/8suHGP2wKoitWdCxgJlOXwCnEA==" saltValue="euUxVCQ+l0krulu1fNYU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vhiw1yDh6sAaMI9l5IDezZTdSghT8IHaC+1izxuvA9yQmd6ZHlEQFmhpnvigSD44lI9bHZu7E+0WZd5ZzN0Hw==" saltValue="IQaGNGPlzV2Je63OG/+7L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8025852</v>
      </c>
      <c r="AP9" s="281">
        <v>55134</v>
      </c>
      <c r="AQ9" s="282">
        <v>66247</v>
      </c>
      <c r="AR9" s="283">
        <v>-16.8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3356</v>
      </c>
      <c r="AP10" s="284">
        <v>23</v>
      </c>
      <c r="AQ10" s="285">
        <v>4001</v>
      </c>
      <c r="AR10" s="286">
        <v>-99.4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v>1356</v>
      </c>
      <c r="AP11" s="284">
        <v>9</v>
      </c>
      <c r="AQ11" s="285">
        <v>2117</v>
      </c>
      <c r="AR11" s="286">
        <v>-99.6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t="s">
        <v>515</v>
      </c>
      <c r="AP12" s="284" t="s">
        <v>515</v>
      </c>
      <c r="AQ12" s="285">
        <v>23</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277766</v>
      </c>
      <c r="AP13" s="284">
        <v>1908</v>
      </c>
      <c r="AQ13" s="285">
        <v>2449</v>
      </c>
      <c r="AR13" s="286">
        <v>-22.1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v>97100</v>
      </c>
      <c r="AP14" s="284">
        <v>667</v>
      </c>
      <c r="AQ14" s="285">
        <v>1636</v>
      </c>
      <c r="AR14" s="286">
        <v>-59.2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-454448</v>
      </c>
      <c r="AP15" s="284">
        <v>-3122</v>
      </c>
      <c r="AQ15" s="285">
        <v>-3889</v>
      </c>
      <c r="AR15" s="286">
        <v>-19.7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7950982</v>
      </c>
      <c r="AP16" s="284">
        <v>54620</v>
      </c>
      <c r="AQ16" s="285">
        <v>72585</v>
      </c>
      <c r="AR16" s="286">
        <v>-24.8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5.66</v>
      </c>
      <c r="AP21" s="298">
        <v>6.82</v>
      </c>
      <c r="AQ21" s="299">
        <v>-1.1599999999999999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100.3</v>
      </c>
      <c r="AP22" s="303">
        <v>99.4</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5404954</v>
      </c>
      <c r="AP32" s="312">
        <v>37130</v>
      </c>
      <c r="AQ32" s="313">
        <v>38122</v>
      </c>
      <c r="AR32" s="314">
        <v>-2.6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515</v>
      </c>
      <c r="AP34" s="312" t="s">
        <v>515</v>
      </c>
      <c r="AQ34" s="313">
        <v>19</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578762</v>
      </c>
      <c r="AP35" s="312">
        <v>3976</v>
      </c>
      <c r="AQ35" s="313">
        <v>11292</v>
      </c>
      <c r="AR35" s="314">
        <v>-64.8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t="s">
        <v>515</v>
      </c>
      <c r="AP36" s="312" t="s">
        <v>515</v>
      </c>
      <c r="AQ36" s="313">
        <v>1617</v>
      </c>
      <c r="AR36" s="314" t="s">
        <v>515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t="s">
        <v>515</v>
      </c>
      <c r="AP37" s="312" t="s">
        <v>515</v>
      </c>
      <c r="AQ37" s="313">
        <v>410</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t="s">
        <v>515</v>
      </c>
      <c r="AP38" s="315" t="s">
        <v>515</v>
      </c>
      <c r="AQ38" s="316">
        <v>1</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v>-1026927</v>
      </c>
      <c r="AP39" s="312">
        <v>-7055</v>
      </c>
      <c r="AQ39" s="313">
        <v>-6908</v>
      </c>
      <c r="AR39" s="314">
        <v>2.1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-3611073</v>
      </c>
      <c r="AP40" s="312">
        <v>-24806</v>
      </c>
      <c r="AQ40" s="313">
        <v>-33487</v>
      </c>
      <c r="AR40" s="314">
        <v>-25.9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1345716</v>
      </c>
      <c r="AP41" s="312">
        <v>9244</v>
      </c>
      <c r="AQ41" s="313">
        <v>11065</v>
      </c>
      <c r="AR41" s="314">
        <v>-16.5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5539682</v>
      </c>
      <c r="AN51" s="334">
        <v>37373</v>
      </c>
      <c r="AO51" s="335">
        <v>-27.7</v>
      </c>
      <c r="AP51" s="336">
        <v>46402</v>
      </c>
      <c r="AQ51" s="337">
        <v>-11.3</v>
      </c>
      <c r="AR51" s="338">
        <v>-16.399999999999999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3325454</v>
      </c>
      <c r="AN52" s="342">
        <v>22435</v>
      </c>
      <c r="AO52" s="343">
        <v>-27.6</v>
      </c>
      <c r="AP52" s="344">
        <v>26897</v>
      </c>
      <c r="AQ52" s="345">
        <v>-6.3</v>
      </c>
      <c r="AR52" s="346">
        <v>-21.3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8186395</v>
      </c>
      <c r="AN53" s="334">
        <v>55444</v>
      </c>
      <c r="AO53" s="335">
        <v>48.4</v>
      </c>
      <c r="AP53" s="336">
        <v>66343</v>
      </c>
      <c r="AQ53" s="337">
        <v>43</v>
      </c>
      <c r="AR53" s="338">
        <v>5.4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4029073</v>
      </c>
      <c r="AN54" s="342">
        <v>27288</v>
      </c>
      <c r="AO54" s="343">
        <v>21.6</v>
      </c>
      <c r="AP54" s="344">
        <v>34529</v>
      </c>
      <c r="AQ54" s="345">
        <v>28.4</v>
      </c>
      <c r="AR54" s="346">
        <v>-6.8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8692079</v>
      </c>
      <c r="AN55" s="334">
        <v>59145</v>
      </c>
      <c r="AO55" s="335">
        <v>6.7</v>
      </c>
      <c r="AP55" s="336">
        <v>56416</v>
      </c>
      <c r="AQ55" s="337">
        <v>-15</v>
      </c>
      <c r="AR55" s="338">
        <v>21.7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3809442</v>
      </c>
      <c r="AN56" s="342">
        <v>25921</v>
      </c>
      <c r="AO56" s="343">
        <v>-5</v>
      </c>
      <c r="AP56" s="344">
        <v>32623</v>
      </c>
      <c r="AQ56" s="345">
        <v>-5.5</v>
      </c>
      <c r="AR56" s="346">
        <v>0.5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10864411</v>
      </c>
      <c r="AN57" s="334">
        <v>74345</v>
      </c>
      <c r="AO57" s="335">
        <v>25.7</v>
      </c>
      <c r="AP57" s="336">
        <v>49217</v>
      </c>
      <c r="AQ57" s="337">
        <v>-12.8</v>
      </c>
      <c r="AR57" s="338">
        <v>38.5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5139264</v>
      </c>
      <c r="AN58" s="342">
        <v>35168</v>
      </c>
      <c r="AO58" s="343">
        <v>35.700000000000003</v>
      </c>
      <c r="AP58" s="344">
        <v>27232</v>
      </c>
      <c r="AQ58" s="345">
        <v>-16.5</v>
      </c>
      <c r="AR58" s="346">
        <v>52.2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6848461</v>
      </c>
      <c r="AN59" s="334">
        <v>47046</v>
      </c>
      <c r="AO59" s="335">
        <v>-36.700000000000003</v>
      </c>
      <c r="AP59" s="336">
        <v>49211</v>
      </c>
      <c r="AQ59" s="337">
        <v>0</v>
      </c>
      <c r="AR59" s="338">
        <v>-36.700000000000003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3860818</v>
      </c>
      <c r="AN60" s="342">
        <v>26522</v>
      </c>
      <c r="AO60" s="343">
        <v>-24.6</v>
      </c>
      <c r="AP60" s="344">
        <v>28367</v>
      </c>
      <c r="AQ60" s="345">
        <v>4.2</v>
      </c>
      <c r="AR60" s="346">
        <v>-28.8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8026206</v>
      </c>
      <c r="AN61" s="349">
        <v>54671</v>
      </c>
      <c r="AO61" s="350">
        <v>3.3</v>
      </c>
      <c r="AP61" s="351">
        <v>53518</v>
      </c>
      <c r="AQ61" s="352">
        <v>0.8</v>
      </c>
      <c r="AR61" s="338">
        <v>2.5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4032810</v>
      </c>
      <c r="AN62" s="342">
        <v>27467</v>
      </c>
      <c r="AO62" s="343">
        <v>0</v>
      </c>
      <c r="AP62" s="344">
        <v>29930</v>
      </c>
      <c r="AQ62" s="345">
        <v>0.9</v>
      </c>
      <c r="AR62" s="346">
        <v>-0.9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R+pnXt1b6tWc/ZdgR53dD2ZGQaVjsOaf/UHnPgH51aNB3L8OVehQSQY5+AHhwHDk997B9SBsiO18nLCKaUg+Q==" saltValue="qKfVXQXoiM2hBg1eWzqr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election activeCell="C108" sqref="C108"/>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1" spans="125:125" ht="13.5" hidden="1" customHeight="1" x14ac:dyDescent="0.15">
      <c r="DU121" s="259"/>
    </row>
  </sheetData>
  <sheetProtection algorithmName="SHA-512" hashValue="4UJg/sEwX1k1mFjJ5JAj3FXNDCP4Dtznm4uy9MdcpSCBy8yWKW3q6YytGzd1DTCsLYVknoJwrlLJyPVAQac90w==" saltValue="C0m5L368JxbsOU+iddDy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election activeCell="B106" sqref="B106"/>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u/EVKGqQhRdQrfHXQler5+4VoA64x9HX6JbutLWN2PWa83jrgWEmg28D44wXtzJEM11V2gWk0rMPGAQLoAl46A==" saltValue="4j3BNud1fjd+hS3ppn+6Z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42.22</v>
      </c>
      <c r="G47" s="12">
        <v>40.32</v>
      </c>
      <c r="H47" s="12">
        <v>35.6</v>
      </c>
      <c r="I47" s="12">
        <v>36.700000000000003</v>
      </c>
      <c r="J47" s="13">
        <v>40.01</v>
      </c>
    </row>
    <row r="48" spans="2:10" ht="57.75" customHeight="1" x14ac:dyDescent="0.15">
      <c r="B48" s="14"/>
      <c r="C48" s="1141" t="s">
        <v>4</v>
      </c>
      <c r="D48" s="1141"/>
      <c r="E48" s="1142"/>
      <c r="F48" s="15">
        <v>9.9499999999999993</v>
      </c>
      <c r="G48" s="16">
        <v>11.01</v>
      </c>
      <c r="H48" s="16">
        <v>13.04</v>
      </c>
      <c r="I48" s="16">
        <v>15.36</v>
      </c>
      <c r="J48" s="17">
        <v>10.65</v>
      </c>
    </row>
    <row r="49" spans="2:10" ht="57.75" customHeight="1" thickBot="1" x14ac:dyDescent="0.2">
      <c r="B49" s="18"/>
      <c r="C49" s="1143" t="s">
        <v>5</v>
      </c>
      <c r="D49" s="1143"/>
      <c r="E49" s="1144"/>
      <c r="F49" s="19">
        <v>0.22</v>
      </c>
      <c r="G49" s="20" t="s">
        <v>561</v>
      </c>
      <c r="H49" s="20" t="s">
        <v>562</v>
      </c>
      <c r="I49" s="20">
        <v>5.95</v>
      </c>
      <c r="J49" s="21" t="s">
        <v>563</v>
      </c>
    </row>
    <row r="50" spans="2:10" x14ac:dyDescent="0.15"/>
  </sheetData>
  <sheetProtection algorithmName="SHA-512" hashValue="Unv2k3OCKYMYDeC1vCC3btUVRnAeXpqO5yrb2QdgO5lBfXS7mAOcNjPTQ8gVgQnUTbZ9YXP9A5vHqq0l/3r5vg==" saltValue="TBEtoA9ANDqg4qflV5k2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 勇太郎</cp:lastModifiedBy>
  <dcterms:created xsi:type="dcterms:W3CDTF">2024-03-14T02:40:30Z</dcterms:created>
  <dcterms:modified xsi:type="dcterms:W3CDTF">2024-03-21T06:58:47Z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2024-03-21T06:58:46Z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d176fe7e-8a97-4858-add7-f9a7aac273a0</vt:lpwstr>
  </property>
  <property fmtid="{D5CDD505-2E9C-101B-9397-08002B2CF9AE}" pid="8" name="MSIP_Label_defa4170-0d19-0005-0004-bc88714345d2_ContentBits">
    <vt:lpwstr>0</vt:lpwstr>
  </property>
</Properties>
</file>