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80" windowHeight="41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<sst xmlns="http://schemas.openxmlformats.org/spreadsheetml/2006/main" count="53" uniqueCount="29">
  <si>
    <t>３　水道の普及状況（Ｔ１１－３）</t>
  </si>
  <si>
    <t>区分</t>
  </si>
  <si>
    <t>上     水     道</t>
  </si>
  <si>
    <t>簡  易  水  道</t>
  </si>
  <si>
    <t>　 飲料水供給施設</t>
  </si>
  <si>
    <t>個</t>
  </si>
  <si>
    <t>用水道</t>
  </si>
  <si>
    <t>所</t>
  </si>
  <si>
    <t>計画給水</t>
  </si>
  <si>
    <t>給水人口</t>
  </si>
  <si>
    <t>普及率</t>
  </si>
  <si>
    <t>計画給</t>
  </si>
  <si>
    <t>給  水</t>
  </si>
  <si>
    <t>数</t>
  </si>
  <si>
    <t>人    口</t>
  </si>
  <si>
    <t>水人口</t>
  </si>
  <si>
    <t xml:space="preserve"> 人  口</t>
  </si>
  <si>
    <t>施設数</t>
  </si>
  <si>
    <t>中津川市</t>
  </si>
  <si>
    <t xml:space="preserve"> </t>
  </si>
  <si>
    <t>恵那市</t>
  </si>
  <si>
    <t xml:space="preserve">    計</t>
  </si>
  <si>
    <t>総 人 口</t>
  </si>
  <si>
    <t xml:space="preserve">計 </t>
  </si>
  <si>
    <t>専  用  水  道</t>
  </si>
  <si>
    <t>簡易専</t>
  </si>
  <si>
    <t>－</t>
  </si>
  <si>
    <t>（平成23年3月31日現在）</t>
  </si>
  <si>
    <t>-65-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</si>
</sst>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%"/>
    <numFmt numFmtId="180" formatCode="#,##0.0"/>
    <numFmt numFmtId="181" formatCode="0.00_);[Red]\(0.00\)"/>
    <numFmt numFmtId="182" formatCode="0.0_);[Red]\(0.0\)"/>
    <numFmt numFmtId="183" formatCode="#,##0.0_ "/>
    <numFmt numFmtId="184" formatCode="0.0_ "/>
  </numFmts>
  <fonts count="48"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8.75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distributed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distributed"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distributed"/>
    </xf>
    <xf numFmtId="3" fontId="3" fillId="0" borderId="16" xfId="0" applyNumberFormat="1" applyFont="1" applyBorder="1" applyAlignment="1">
      <alignment horizontal="distributed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178" fontId="3" fillId="0" borderId="19" xfId="0" applyNumberFormat="1" applyFont="1" applyBorder="1" applyAlignment="1" applyProtection="1">
      <alignment/>
      <protection locked="0"/>
    </xf>
    <xf numFmtId="3" fontId="3" fillId="0" borderId="19" xfId="0" applyNumberFormat="1" applyFont="1" applyBorder="1" applyAlignment="1" applyProtection="1">
      <alignment/>
      <protection locked="0"/>
    </xf>
    <xf numFmtId="3" fontId="3" fillId="0" borderId="24" xfId="0" applyNumberFormat="1" applyFont="1" applyBorder="1" applyAlignment="1" applyProtection="1">
      <alignment horizontal="right"/>
      <protection locked="0"/>
    </xf>
    <xf numFmtId="3" fontId="3" fillId="0" borderId="25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/>
    </xf>
    <xf numFmtId="178" fontId="3" fillId="0" borderId="20" xfId="0" applyNumberFormat="1" applyFont="1" applyBorder="1" applyAlignment="1" applyProtection="1">
      <alignment/>
      <protection locked="0"/>
    </xf>
    <xf numFmtId="3" fontId="3" fillId="0" borderId="27" xfId="0" applyNumberFormat="1" applyFont="1" applyBorder="1" applyAlignment="1" applyProtection="1">
      <alignment/>
      <protection locked="0"/>
    </xf>
    <xf numFmtId="3" fontId="3" fillId="0" borderId="20" xfId="0" applyNumberFormat="1" applyFont="1" applyBorder="1" applyAlignment="1">
      <alignment horizontal="right"/>
    </xf>
    <xf numFmtId="3" fontId="3" fillId="0" borderId="20" xfId="0" applyNumberFormat="1" applyFont="1" applyBorder="1" applyAlignment="1" applyProtection="1">
      <alignment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178" fontId="3" fillId="0" borderId="21" xfId="0" applyNumberFormat="1" applyFont="1" applyBorder="1" applyAlignment="1" applyProtection="1">
      <alignment/>
      <protection locked="0"/>
    </xf>
    <xf numFmtId="3" fontId="3" fillId="0" borderId="29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2" fillId="0" borderId="33" xfId="0" applyNumberFormat="1" applyFon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3" fillId="0" borderId="34" xfId="0" applyNumberFormat="1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3" fontId="3" fillId="0" borderId="36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3" fillId="0" borderId="39" xfId="0" applyNumberFormat="1" applyFont="1" applyBorder="1" applyAlignment="1">
      <alignment horizontal="distributed" vertical="center"/>
    </xf>
    <xf numFmtId="3" fontId="3" fillId="0" borderId="40" xfId="0" applyNumberFormat="1" applyFont="1" applyBorder="1" applyAlignment="1">
      <alignment horizontal="distributed" vertical="center"/>
    </xf>
    <xf numFmtId="3" fontId="3" fillId="0" borderId="41" xfId="0" applyNumberFormat="1" applyFont="1" applyBorder="1" applyAlignment="1">
      <alignment horizontal="distributed" vertical="center"/>
    </xf>
    <xf numFmtId="3" fontId="12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水道水種類別人口割合（Ｆ１１－１）</a:t>
            </a:r>
          </a:p>
        </c:rich>
      </c:tx>
      <c:layout>
        <c:manualLayout>
          <c:xMode val="factor"/>
          <c:yMode val="factor"/>
          <c:x val="-0.01825"/>
          <c:y val="0.032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6325"/>
          <c:y val="0.235"/>
          <c:w val="0.47125"/>
          <c:h val="0.63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上 水 道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86,818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( 64.6%)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専用水道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300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( 0.2%)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簡易水道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46,965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( 34.9%)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飲料水供給施設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346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人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( 0.3%)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'[1]入力用'!$C$3:$F$3</c:f>
              <c:strCache>
                <c:ptCount val="4"/>
                <c:pt idx="0">
                  <c:v> 上 水 道</c:v>
                </c:pt>
                <c:pt idx="1">
                  <c:v> 専用水道</c:v>
                </c:pt>
                <c:pt idx="2">
                  <c:v> 簡易水道</c:v>
                </c:pt>
                <c:pt idx="3">
                  <c:v> 飲料水供給施設</c:v>
                </c:pt>
              </c:strCache>
            </c:strRef>
          </c:cat>
          <c:val>
            <c:numRef>
              <c:f>'[1]入力用'!$C$4:$F$4</c:f>
              <c:numCache>
                <c:ptCount val="4"/>
                <c:pt idx="0">
                  <c:v>84991</c:v>
                </c:pt>
                <c:pt idx="1">
                  <c:v>300</c:v>
                </c:pt>
                <c:pt idx="2">
                  <c:v>45036</c:v>
                </c:pt>
                <c:pt idx="3">
                  <c:v>310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-0.04975"/>
          <c:y val="0.037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"/>
          <c:y val="0.25225"/>
          <c:w val="0.833"/>
          <c:h val="0.59525"/>
        </c:manualLayout>
      </c:layout>
      <c:lineChart>
        <c:grouping val="standard"/>
        <c:varyColors val="0"/>
        <c:ser>
          <c:idx val="0"/>
          <c:order val="0"/>
          <c:tx>
            <c:strRef>
              <c:f>'[2]入力用'!$C$3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'[2]入力用'!$C$4:$C$13</c:f>
              <c:numCache>
                <c:ptCount val="10"/>
                <c:pt idx="0">
                  <c:v>96.7</c:v>
                </c:pt>
                <c:pt idx="1">
                  <c:v>96.8</c:v>
                </c:pt>
                <c:pt idx="2">
                  <c:v>96.9</c:v>
                </c:pt>
                <c:pt idx="3">
                  <c:v>97.1</c:v>
                </c:pt>
                <c:pt idx="4">
                  <c:v>97.2</c:v>
                </c:pt>
                <c:pt idx="5">
                  <c:v>97.3</c:v>
                </c:pt>
                <c:pt idx="6">
                  <c:v>97.4</c:v>
                </c:pt>
                <c:pt idx="7">
                  <c:v>97.5</c:v>
                </c:pt>
                <c:pt idx="8">
                  <c:v>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'[2]入力用'!$D$3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'[2]入力用'!$D$4:$D$13</c:f>
              <c:numCache>
                <c:ptCount val="10"/>
                <c:pt idx="0">
                  <c:v>95</c:v>
                </c:pt>
                <c:pt idx="1">
                  <c:v>95.4</c:v>
                </c:pt>
                <c:pt idx="2">
                  <c:v>95.7</c:v>
                </c:pt>
                <c:pt idx="3">
                  <c:v>95.7</c:v>
                </c:pt>
                <c:pt idx="4">
                  <c:v>95.7</c:v>
                </c:pt>
                <c:pt idx="5">
                  <c:v>95.7</c:v>
                </c:pt>
                <c:pt idx="6">
                  <c:v>95.9</c:v>
                </c:pt>
                <c:pt idx="7">
                  <c:v>95.9</c:v>
                </c:pt>
                <c:pt idx="8">
                  <c:v>95.7</c:v>
                </c:pt>
                <c:pt idx="9">
                  <c:v>95.6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'[2]入力用'!$E$3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'[2]入力用'!$B$4:$B$13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'[2]入力用'!$E$4:$E$13</c:f>
              <c:numCache>
                <c:ptCount val="10"/>
                <c:pt idx="0">
                  <c:v>94.6</c:v>
                </c:pt>
                <c:pt idx="1">
                  <c:v>94.9</c:v>
                </c:pt>
                <c:pt idx="2">
                  <c:v>94.9</c:v>
                </c:pt>
                <c:pt idx="3">
                  <c:v>96.2</c:v>
                </c:pt>
                <c:pt idx="4">
                  <c:v>96.2</c:v>
                </c:pt>
                <c:pt idx="5">
                  <c:v>97.3</c:v>
                </c:pt>
                <c:pt idx="6">
                  <c:v>97.5</c:v>
                </c:pt>
                <c:pt idx="7">
                  <c:v>97.7</c:v>
                </c:pt>
                <c:pt idx="8">
                  <c:v>97.9</c:v>
                </c:pt>
                <c:pt idx="9">
                  <c:v>97.1</c:v>
                </c:pt>
              </c:numCache>
            </c:numRef>
          </c:val>
          <c:smooth val="0"/>
        </c:ser>
        <c:marker val="1"/>
        <c:axId val="33276875"/>
        <c:axId val="31056420"/>
      </c:lineChart>
      <c:catAx>
        <c:axId val="3327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26"/>
              <c:y val="0.09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420"/>
        <c:crosses val="autoZero"/>
        <c:auto val="1"/>
        <c:lblOffset val="100"/>
        <c:tickLblSkip val="1"/>
        <c:noMultiLvlLbl val="0"/>
      </c:catAx>
      <c:valAx>
        <c:axId val="310564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普及率（％）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5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05"/>
          <c:y val="0.911"/>
          <c:w val="0.411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0.434</cdr:y>
    </cdr:from>
    <cdr:to>
      <cdr:x>0.55275</cdr:x>
      <cdr:y>0.681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886075" y="1695450"/>
          <a:ext cx="75247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228600</xdr:rowOff>
    </xdr:from>
    <xdr:to>
      <xdr:col>9</xdr:col>
      <xdr:colOff>323850</xdr:colOff>
      <xdr:row>31</xdr:row>
      <xdr:rowOff>228600</xdr:rowOff>
    </xdr:to>
    <xdr:graphicFrame>
      <xdr:nvGraphicFramePr>
        <xdr:cNvPr id="1" name="Chart 13"/>
        <xdr:cNvGraphicFramePr/>
      </xdr:nvGraphicFramePr>
      <xdr:xfrm>
        <a:off x="0" y="3209925"/>
        <a:ext cx="65913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12</xdr:row>
      <xdr:rowOff>228600</xdr:rowOff>
    </xdr:from>
    <xdr:to>
      <xdr:col>19</xdr:col>
      <xdr:colOff>361950</xdr:colOff>
      <xdr:row>31</xdr:row>
      <xdr:rowOff>238125</xdr:rowOff>
    </xdr:to>
    <xdr:graphicFrame>
      <xdr:nvGraphicFramePr>
        <xdr:cNvPr id="2" name="Chart 2"/>
        <xdr:cNvGraphicFramePr/>
      </xdr:nvGraphicFramePr>
      <xdr:xfrm>
        <a:off x="6696075" y="3209925"/>
        <a:ext cx="68199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1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上 水 道</v>
          </cell>
          <cell r="D3" t="str">
            <v> 専用水道</v>
          </cell>
          <cell r="E3" t="str">
            <v> 簡易水道</v>
          </cell>
          <cell r="F3" t="str">
            <v> 飲料水供給施設</v>
          </cell>
        </row>
        <row r="4">
          <cell r="C4">
            <v>84991</v>
          </cell>
          <cell r="D4">
            <v>300</v>
          </cell>
          <cell r="E4">
            <v>45036</v>
          </cell>
          <cell r="F4">
            <v>310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  <sheetDataSet>
      <sheetData sheetId="0">
        <row r="3">
          <cell r="C3" t="str">
            <v> （国）</v>
          </cell>
          <cell r="D3" t="str">
            <v> （県）</v>
          </cell>
          <cell r="E3" t="str">
            <v>（管内）</v>
          </cell>
        </row>
        <row r="4">
          <cell r="B4">
            <v>13</v>
          </cell>
          <cell r="C4">
            <v>96.7</v>
          </cell>
          <cell r="D4">
            <v>95</v>
          </cell>
          <cell r="E4">
            <v>94.6</v>
          </cell>
        </row>
        <row r="5">
          <cell r="B5">
            <v>14</v>
          </cell>
          <cell r="C5">
            <v>96.8</v>
          </cell>
          <cell r="D5">
            <v>95.4</v>
          </cell>
          <cell r="E5">
            <v>94.9</v>
          </cell>
        </row>
        <row r="6">
          <cell r="B6">
            <v>15</v>
          </cell>
          <cell r="C6">
            <v>96.9</v>
          </cell>
          <cell r="D6">
            <v>95.7</v>
          </cell>
          <cell r="E6">
            <v>94.9</v>
          </cell>
        </row>
        <row r="7">
          <cell r="B7">
            <v>16</v>
          </cell>
          <cell r="C7">
            <v>97.1</v>
          </cell>
          <cell r="D7">
            <v>95.7</v>
          </cell>
          <cell r="E7">
            <v>96.2</v>
          </cell>
        </row>
        <row r="8">
          <cell r="B8">
            <v>17</v>
          </cell>
          <cell r="C8">
            <v>97.2</v>
          </cell>
          <cell r="D8">
            <v>95.7</v>
          </cell>
          <cell r="E8">
            <v>96.2</v>
          </cell>
        </row>
        <row r="9">
          <cell r="B9">
            <v>18</v>
          </cell>
          <cell r="C9">
            <v>97.3</v>
          </cell>
          <cell r="D9">
            <v>95.7</v>
          </cell>
          <cell r="E9">
            <v>97.3</v>
          </cell>
        </row>
        <row r="10">
          <cell r="B10">
            <v>19</v>
          </cell>
          <cell r="C10">
            <v>97.4</v>
          </cell>
          <cell r="D10">
            <v>95.9</v>
          </cell>
          <cell r="E10">
            <v>97.5</v>
          </cell>
        </row>
        <row r="11">
          <cell r="B11">
            <v>20</v>
          </cell>
          <cell r="C11">
            <v>97.5</v>
          </cell>
          <cell r="D11">
            <v>95.9</v>
          </cell>
          <cell r="E11">
            <v>97.7</v>
          </cell>
        </row>
        <row r="12">
          <cell r="B12">
            <v>21</v>
          </cell>
          <cell r="C12">
            <v>97.5</v>
          </cell>
          <cell r="D12">
            <v>95.7</v>
          </cell>
          <cell r="E12">
            <v>97.9</v>
          </cell>
        </row>
        <row r="13">
          <cell r="B13">
            <v>22</v>
          </cell>
          <cell r="D13">
            <v>95.6</v>
          </cell>
          <cell r="E13">
            <v>97.1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Layout" zoomScale="75" zoomScaleSheetLayoutView="85" zoomScalePageLayoutView="75" workbookViewId="0" topLeftCell="A1">
      <selection activeCell="A34" sqref="A34:T34"/>
    </sheetView>
  </sheetViews>
  <sheetFormatPr defaultColWidth="10.625" defaultRowHeight="21" customHeight="1"/>
  <cols>
    <col min="1" max="1" width="11.00390625" style="0" customWidth="1"/>
    <col min="2" max="2" width="10.625" style="0" customWidth="1"/>
    <col min="3" max="3" width="5.625" style="0" customWidth="1"/>
    <col min="4" max="4" width="10.625" style="0" customWidth="1"/>
    <col min="5" max="5" width="9.625" style="0" customWidth="1"/>
    <col min="6" max="6" width="5.625" style="0" customWidth="1"/>
    <col min="7" max="8" width="11.75390625" style="0" customWidth="1"/>
    <col min="9" max="9" width="5.625" style="0" customWidth="1"/>
    <col min="10" max="10" width="10.75390625" style="0" customWidth="1"/>
    <col min="11" max="11" width="9.625" style="0" customWidth="1"/>
    <col min="12" max="12" width="5.625" style="0" customWidth="1"/>
    <col min="13" max="14" width="10.625" style="0" customWidth="1"/>
    <col min="15" max="15" width="7.625" style="0" customWidth="1"/>
    <col min="16" max="16" width="6.625" style="0" customWidth="1"/>
    <col min="17" max="18" width="10.125" style="0" customWidth="1"/>
    <col min="19" max="19" width="8.625" style="0" customWidth="1"/>
  </cols>
  <sheetData>
    <row r="1" spans="1:14" s="11" customFormat="1" ht="14.25" customHeight="1">
      <c r="A1" s="11" t="s">
        <v>0</v>
      </c>
      <c r="N1" s="1"/>
    </row>
    <row r="2" spans="1:19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2"/>
      <c r="P2" s="45" t="s">
        <v>27</v>
      </c>
      <c r="Q2" s="46"/>
      <c r="R2" s="46"/>
      <c r="S2" s="46"/>
    </row>
    <row r="3" spans="1:20" s="6" customFormat="1" ht="22.5" customHeight="1">
      <c r="A3" s="53" t="s">
        <v>1</v>
      </c>
      <c r="B3" s="50" t="s">
        <v>22</v>
      </c>
      <c r="C3" s="42" t="s">
        <v>2</v>
      </c>
      <c r="D3" s="43"/>
      <c r="E3" s="44"/>
      <c r="F3" s="42" t="s">
        <v>3</v>
      </c>
      <c r="G3" s="43"/>
      <c r="H3" s="44"/>
      <c r="I3" s="42" t="s">
        <v>24</v>
      </c>
      <c r="J3" s="43"/>
      <c r="K3" s="44"/>
      <c r="L3" s="42" t="s">
        <v>23</v>
      </c>
      <c r="M3" s="43"/>
      <c r="N3" s="44"/>
      <c r="O3" s="50" t="s">
        <v>10</v>
      </c>
      <c r="P3" s="15" t="s">
        <v>4</v>
      </c>
      <c r="Q3" s="16"/>
      <c r="R3" s="16"/>
      <c r="S3" s="21" t="s">
        <v>25</v>
      </c>
      <c r="T3" s="12"/>
    </row>
    <row r="4" spans="1:20" s="6" customFormat="1" ht="22.5" customHeight="1">
      <c r="A4" s="54"/>
      <c r="B4" s="51"/>
      <c r="C4" s="7" t="s">
        <v>5</v>
      </c>
      <c r="D4" s="8"/>
      <c r="E4" s="8"/>
      <c r="F4" s="8" t="s">
        <v>5</v>
      </c>
      <c r="G4" s="8"/>
      <c r="H4" s="8"/>
      <c r="I4" s="8" t="s">
        <v>5</v>
      </c>
      <c r="J4" s="8"/>
      <c r="K4" s="8"/>
      <c r="L4" s="8" t="s">
        <v>5</v>
      </c>
      <c r="M4" s="8"/>
      <c r="N4" s="8"/>
      <c r="O4" s="51"/>
      <c r="P4" s="8" t="s">
        <v>5</v>
      </c>
      <c r="Q4" s="8"/>
      <c r="R4" s="8"/>
      <c r="S4" s="17" t="s">
        <v>6</v>
      </c>
      <c r="T4" s="12"/>
    </row>
    <row r="5" spans="1:20" s="6" customFormat="1" ht="22.5" customHeight="1">
      <c r="A5" s="54"/>
      <c r="B5" s="51"/>
      <c r="C5" s="10" t="s">
        <v>7</v>
      </c>
      <c r="D5" s="9" t="s">
        <v>8</v>
      </c>
      <c r="E5" s="9" t="s">
        <v>9</v>
      </c>
      <c r="F5" s="9" t="s">
        <v>7</v>
      </c>
      <c r="G5" s="9" t="s">
        <v>8</v>
      </c>
      <c r="H5" s="9" t="s">
        <v>9</v>
      </c>
      <c r="I5" s="9" t="s">
        <v>7</v>
      </c>
      <c r="J5" s="9" t="s">
        <v>8</v>
      </c>
      <c r="K5" s="9" t="s">
        <v>9</v>
      </c>
      <c r="L5" s="9" t="s">
        <v>7</v>
      </c>
      <c r="M5" s="9" t="s">
        <v>8</v>
      </c>
      <c r="N5" s="9" t="s">
        <v>9</v>
      </c>
      <c r="O5" s="51"/>
      <c r="P5" s="9" t="s">
        <v>7</v>
      </c>
      <c r="Q5" s="9" t="s">
        <v>11</v>
      </c>
      <c r="R5" s="9" t="s">
        <v>12</v>
      </c>
      <c r="S5" s="47" t="s">
        <v>17</v>
      </c>
      <c r="T5" s="12"/>
    </row>
    <row r="6" spans="1:20" s="6" customFormat="1" ht="22.5" customHeight="1" thickBot="1">
      <c r="A6" s="55"/>
      <c r="B6" s="52"/>
      <c r="C6" s="10" t="s">
        <v>13</v>
      </c>
      <c r="D6" s="9" t="s">
        <v>14</v>
      </c>
      <c r="E6" s="9"/>
      <c r="F6" s="9" t="s">
        <v>13</v>
      </c>
      <c r="G6" s="9" t="s">
        <v>14</v>
      </c>
      <c r="H6" s="9"/>
      <c r="I6" s="9" t="s">
        <v>13</v>
      </c>
      <c r="J6" s="9" t="s">
        <v>14</v>
      </c>
      <c r="K6" s="9"/>
      <c r="L6" s="9" t="s">
        <v>13</v>
      </c>
      <c r="M6" s="9" t="s">
        <v>14</v>
      </c>
      <c r="N6" s="9"/>
      <c r="O6" s="52"/>
      <c r="P6" s="9" t="s">
        <v>13</v>
      </c>
      <c r="Q6" s="9" t="s">
        <v>15</v>
      </c>
      <c r="R6" s="41" t="s">
        <v>16</v>
      </c>
      <c r="S6" s="48"/>
      <c r="T6" s="12"/>
    </row>
    <row r="7" spans="1:20" s="6" customFormat="1" ht="22.5" customHeight="1">
      <c r="A7" s="18" t="s">
        <v>18</v>
      </c>
      <c r="B7" s="22">
        <v>80648</v>
      </c>
      <c r="C7" s="22">
        <v>1</v>
      </c>
      <c r="D7" s="22">
        <v>66370</v>
      </c>
      <c r="E7" s="22">
        <v>55083</v>
      </c>
      <c r="F7" s="22">
        <v>19</v>
      </c>
      <c r="G7" s="22">
        <v>28869</v>
      </c>
      <c r="H7" s="22">
        <v>24066</v>
      </c>
      <c r="I7" s="22">
        <v>3</v>
      </c>
      <c r="J7" s="25" t="s">
        <v>26</v>
      </c>
      <c r="K7" s="26">
        <v>300</v>
      </c>
      <c r="L7" s="27">
        <f>C7+F7+I7</f>
        <v>23</v>
      </c>
      <c r="M7" s="22">
        <f>D7+G7</f>
        <v>95239</v>
      </c>
      <c r="N7" s="22">
        <f>E7+H7+K7</f>
        <v>79449</v>
      </c>
      <c r="O7" s="28">
        <f>IF(B7=0,0,N7/B7*100)</f>
        <v>98.51329233210991</v>
      </c>
      <c r="P7" s="29">
        <v>4</v>
      </c>
      <c r="Q7" s="30">
        <v>316</v>
      </c>
      <c r="R7" s="29">
        <v>192</v>
      </c>
      <c r="S7" s="31">
        <v>70</v>
      </c>
      <c r="T7" s="12" t="s">
        <v>19</v>
      </c>
    </row>
    <row r="8" spans="1:20" s="6" customFormat="1" ht="22.5" customHeight="1" thickBot="1">
      <c r="A8" s="19" t="s">
        <v>20</v>
      </c>
      <c r="B8" s="23">
        <v>53518</v>
      </c>
      <c r="C8" s="23">
        <v>1</v>
      </c>
      <c r="D8" s="23">
        <v>32000</v>
      </c>
      <c r="E8" s="23">
        <v>29908</v>
      </c>
      <c r="F8" s="23">
        <v>20</v>
      </c>
      <c r="G8" s="23">
        <v>27313</v>
      </c>
      <c r="H8" s="23">
        <v>20970</v>
      </c>
      <c r="I8" s="23">
        <v>4</v>
      </c>
      <c r="J8" s="32" t="s">
        <v>26</v>
      </c>
      <c r="K8" s="32" t="s">
        <v>26</v>
      </c>
      <c r="L8" s="33">
        <f>C8+F8+I8</f>
        <v>25</v>
      </c>
      <c r="M8" s="23">
        <f>D8+G8</f>
        <v>59313</v>
      </c>
      <c r="N8" s="23">
        <f>E8+H8</f>
        <v>50878</v>
      </c>
      <c r="O8" s="34">
        <f>IF(B8=0,0,N8/B8*100)</f>
        <v>95.0670802346874</v>
      </c>
      <c r="P8" s="35">
        <v>2</v>
      </c>
      <c r="Q8" s="36">
        <v>160</v>
      </c>
      <c r="R8" s="37">
        <v>118</v>
      </c>
      <c r="S8" s="38">
        <v>60</v>
      </c>
      <c r="T8" s="12"/>
    </row>
    <row r="9" spans="1:20" s="6" customFormat="1" ht="22.5" customHeight="1" thickBot="1">
      <c r="A9" s="20" t="s">
        <v>21</v>
      </c>
      <c r="B9" s="24">
        <f>SUM(B7:B8)</f>
        <v>134166</v>
      </c>
      <c r="C9" s="24">
        <f aca="true" t="shared" si="0" ref="C9:N9">C7+C8</f>
        <v>2</v>
      </c>
      <c r="D9" s="24">
        <f t="shared" si="0"/>
        <v>98370</v>
      </c>
      <c r="E9" s="24">
        <f t="shared" si="0"/>
        <v>84991</v>
      </c>
      <c r="F9" s="24">
        <f t="shared" si="0"/>
        <v>39</v>
      </c>
      <c r="G9" s="24">
        <f t="shared" si="0"/>
        <v>56182</v>
      </c>
      <c r="H9" s="33">
        <f t="shared" si="0"/>
        <v>45036</v>
      </c>
      <c r="I9" s="24">
        <f t="shared" si="0"/>
        <v>7</v>
      </c>
      <c r="J9" s="32" t="s">
        <v>26</v>
      </c>
      <c r="K9" s="24">
        <v>300</v>
      </c>
      <c r="L9" s="24">
        <f t="shared" si="0"/>
        <v>48</v>
      </c>
      <c r="M9" s="24">
        <f t="shared" si="0"/>
        <v>154552</v>
      </c>
      <c r="N9" s="24">
        <f t="shared" si="0"/>
        <v>130327</v>
      </c>
      <c r="O9" s="39">
        <f>IF(B9=0,0,N9/B9*100)</f>
        <v>97.13861932233203</v>
      </c>
      <c r="P9" s="24">
        <f>P7+P8</f>
        <v>6</v>
      </c>
      <c r="Q9" s="24">
        <f>Q7+Q8</f>
        <v>476</v>
      </c>
      <c r="R9" s="24">
        <f>R7+R8</f>
        <v>310</v>
      </c>
      <c r="S9" s="40">
        <f>S7+S8</f>
        <v>130</v>
      </c>
      <c r="T9" s="12"/>
    </row>
    <row r="10" spans="1:19" ht="12">
      <c r="A10" s="13"/>
      <c r="B10" s="5"/>
      <c r="C10" s="5"/>
      <c r="D10" s="5"/>
      <c r="E10" s="5"/>
      <c r="F10" s="5"/>
      <c r="G10" s="5"/>
      <c r="H10" s="5"/>
      <c r="I10" s="5"/>
      <c r="J10" s="5"/>
      <c r="K10" s="5"/>
      <c r="L10" s="13"/>
      <c r="M10" s="13"/>
      <c r="N10" s="13"/>
      <c r="O10" s="14"/>
      <c r="P10" s="5"/>
      <c r="Q10" s="5"/>
      <c r="R10" s="5"/>
      <c r="S10" s="5"/>
    </row>
    <row r="11" spans="2:19" ht="12">
      <c r="B11" s="3"/>
      <c r="C11" s="3"/>
      <c r="E11" s="3"/>
      <c r="F11" s="3"/>
      <c r="G11" s="3"/>
      <c r="H11" s="3"/>
      <c r="I11" s="3"/>
      <c r="J11" s="3"/>
      <c r="K11" s="3"/>
      <c r="O11" s="4"/>
      <c r="P11" s="3"/>
      <c r="Q11" s="3"/>
      <c r="R11" s="3"/>
      <c r="S11" s="3"/>
    </row>
    <row r="14" ht="12">
      <c r="A14" s="3"/>
    </row>
    <row r="15" ht="12">
      <c r="A15" s="3"/>
    </row>
    <row r="16" ht="12">
      <c r="A16" s="3"/>
    </row>
    <row r="17" ht="12">
      <c r="A17" s="3"/>
    </row>
    <row r="18" ht="12">
      <c r="A18" s="3"/>
    </row>
    <row r="19" ht="12">
      <c r="A19" s="3"/>
    </row>
    <row r="20" ht="12">
      <c r="A20" s="3"/>
    </row>
    <row r="21" ht="12">
      <c r="A21" s="3"/>
    </row>
    <row r="22" ht="12">
      <c r="A22" s="3"/>
    </row>
    <row r="23" ht="12">
      <c r="A23" s="3"/>
    </row>
    <row r="32" spans="1:20" ht="28.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4" spans="1:20" ht="21" customHeight="1">
      <c r="A34" s="56" t="s">
        <v>28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</sheetData>
  <sheetProtection/>
  <mergeCells count="11">
    <mergeCell ref="A3:A6"/>
    <mergeCell ref="A34:T34"/>
    <mergeCell ref="L3:N3"/>
    <mergeCell ref="I3:K3"/>
    <mergeCell ref="F3:H3"/>
    <mergeCell ref="C3:E3"/>
    <mergeCell ref="P2:S2"/>
    <mergeCell ref="S5:S6"/>
    <mergeCell ref="A32:T32"/>
    <mergeCell ref="O3:O6"/>
    <mergeCell ref="B3:B6"/>
  </mergeCells>
  <printOptions/>
  <pageMargins left="0.4724409448818898" right="0.1968503937007874" top="0.7480314960629921" bottom="0.5905511811023623" header="0.3937007874015748" footer="0.31496062992125984"/>
  <pageSetup horizontalDpi="600" verticalDpi="600" orientation="landscape" paperSize="9" scale="88" r:id="rId2"/>
  <headerFooter alignWithMargins="0">
    <oddFooter>&amp;C&amp;12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岐阜県</cp:lastModifiedBy>
  <cp:lastPrinted>2012-03-05T08:59:38Z</cp:lastPrinted>
  <dcterms:created xsi:type="dcterms:W3CDTF">2006-02-01T06:33:15Z</dcterms:created>
  <dcterms:modified xsi:type="dcterms:W3CDTF">2012-03-05T09:01:27Z</dcterms:modified>
  <cp:category/>
  <cp:version/>
  <cp:contentType/>
  <cp:contentStatus/>
  <cp:revision>18</cp:revision>
</cp:coreProperties>
</file>