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<sst xmlns="http://schemas.openxmlformats.org/spreadsheetml/2006/main" count="71" uniqueCount="65">
  <si>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</si>
  <si>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</si>
  <si>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</si>
  <si>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</si>
  <si>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</si>
  <si>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</si>
  <si>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</si>
  <si>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</si>
  <si>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</si>
  <si>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</si>
  <si>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</si>
  <si>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</si>
  <si>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</si>
  <si>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</si>
  <si>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</si>
  <si>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</si>
  <si>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</si>
  <si>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</si>
  <si>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</si>
  <si>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</si>
  <si>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</si>
  <si>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</si>
  <si>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</si>
  <si>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</si>
  <si>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中津川市</t>
  </si>
  <si>
    <t>恵那市</t>
  </si>
  <si>
    <t>　　活　　動　　性　　結　　核</t>
  </si>
  <si>
    <t>　　　肺　結　核　活　動　性</t>
  </si>
  <si>
    <t>　　喀痰塗抹陽性</t>
  </si>
  <si>
    <t>その他の</t>
  </si>
  <si>
    <t>菌陰性</t>
  </si>
  <si>
    <t>肺　外</t>
  </si>
  <si>
    <t>初回</t>
  </si>
  <si>
    <t>再治療</t>
  </si>
  <si>
    <t>結核菌</t>
  </si>
  <si>
    <t>結　核</t>
  </si>
  <si>
    <t>治療</t>
  </si>
  <si>
    <t>陽　性</t>
  </si>
  <si>
    <t>その他</t>
  </si>
  <si>
    <t>活動性</t>
  </si>
  <si>
    <t>治療中</t>
  </si>
  <si>
    <t>健康診断</t>
  </si>
  <si>
    <t>-</t>
  </si>
  <si>
    <t>医療機関受診</t>
  </si>
  <si>
    <t>不明</t>
  </si>
  <si>
    <t>学校検診</t>
  </si>
  <si>
    <t>住民検診</t>
  </si>
  <si>
    <t>職場検診</t>
  </si>
  <si>
    <t>施設検診</t>
  </si>
  <si>
    <t>（再掲）</t>
  </si>
  <si>
    <t>業態者検診</t>
  </si>
  <si>
    <t>家族検診</t>
  </si>
  <si>
    <t>その他</t>
  </si>
  <si>
    <t>・</t>
  </si>
  <si>
    <t>潜在性結核  感染症　　　　　　＊別掲</t>
  </si>
  <si>
    <t xml:space="preserve">  個別健康診断</t>
  </si>
  <si>
    <t xml:space="preserve">  定期健診   </t>
  </si>
  <si>
    <t xml:space="preserve">  定期外健康診断</t>
  </si>
  <si>
    <t xml:space="preserve">  その他の集団健診</t>
  </si>
  <si>
    <r>
      <t>登録中の健康診断</t>
    </r>
    <r>
      <rPr>
        <sz val="8"/>
        <rFont val="ＭＳ 明朝"/>
        <family val="1"/>
      </rPr>
      <t>（管理検診等）</t>
    </r>
  </si>
  <si>
    <t>　（平成22年）</t>
  </si>
  <si>
    <t>　(平成22年）</t>
  </si>
  <si>
    <t>(3）新登録患者－年齢階級別・市別（Ｔ８－３）</t>
  </si>
  <si>
    <t>(4) 新登録患者－登録時空洞有無・排菌有無・発見方法別（Ｔ８－４）</t>
  </si>
  <si>
    <t xml:space="preserve">               -49-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</si>
</sst>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  <numFmt numFmtId="180" formatCode="0.0"/>
  </numFmts>
  <fonts count="44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9" fontId="2" fillId="0" borderId="17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 applyProtection="1">
      <alignment/>
      <protection locked="0"/>
    </xf>
    <xf numFmtId="179" fontId="2" fillId="0" borderId="18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 applyProtection="1">
      <alignment horizontal="right"/>
      <protection locked="0"/>
    </xf>
    <xf numFmtId="179" fontId="2" fillId="0" borderId="1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79" fontId="2" fillId="0" borderId="11" xfId="0" applyNumberFormat="1" applyFont="1" applyBorder="1" applyAlignment="1" applyProtection="1">
      <alignment/>
      <protection locked="0"/>
    </xf>
    <xf numFmtId="179" fontId="2" fillId="0" borderId="32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 horizontal="distributed"/>
    </xf>
    <xf numFmtId="179" fontId="2" fillId="0" borderId="32" xfId="0" applyNumberFormat="1" applyFont="1" applyBorder="1" applyAlignment="1">
      <alignment/>
    </xf>
    <xf numFmtId="0" fontId="2" fillId="0" borderId="25" xfId="0" applyFont="1" applyBorder="1" applyAlignment="1">
      <alignment horizontal="distributed"/>
    </xf>
    <xf numFmtId="179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登録率の推移　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Ｆ８－３）</a:t>
            </a:r>
          </a:p>
        </c:rich>
      </c:tx>
      <c:layout>
        <c:manualLayout>
          <c:xMode val="factor"/>
          <c:yMode val="factor"/>
          <c:x val="0.00325"/>
          <c:y val="-0.010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32"/>
          <c:w val="0.917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71.8</c:v>
                </c:pt>
                <c:pt idx="1">
                  <c:v>65.1</c:v>
                </c:pt>
                <c:pt idx="2">
                  <c:v>60.5</c:v>
                </c:pt>
                <c:pt idx="3">
                  <c:v>56.4</c:v>
                </c:pt>
                <c:pt idx="4">
                  <c:v>53.6</c:v>
                </c:pt>
                <c:pt idx="5">
                  <c:v>51.4</c:v>
                </c:pt>
                <c:pt idx="6">
                  <c:v>49.7</c:v>
                </c:pt>
                <c:pt idx="7">
                  <c:v>48.7</c:v>
                </c:pt>
                <c:pt idx="8">
                  <c:v>46.7</c:v>
                </c:pt>
                <c:pt idx="9">
                  <c:v>43.4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68</c:v>
                </c:pt>
                <c:pt idx="1">
                  <c:v>61.7</c:v>
                </c:pt>
                <c:pt idx="2">
                  <c:v>56.2</c:v>
                </c:pt>
                <c:pt idx="3">
                  <c:v>53.4</c:v>
                </c:pt>
                <c:pt idx="4">
                  <c:v>58.5</c:v>
                </c:pt>
                <c:pt idx="5">
                  <c:v>57.5</c:v>
                </c:pt>
                <c:pt idx="6">
                  <c:v>54.6</c:v>
                </c:pt>
                <c:pt idx="7">
                  <c:v>53</c:v>
                </c:pt>
                <c:pt idx="8">
                  <c:v>46.5</c:v>
                </c:pt>
                <c:pt idx="9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47.8</c:v>
                </c:pt>
                <c:pt idx="1">
                  <c:v>43.6</c:v>
                </c:pt>
                <c:pt idx="2">
                  <c:v>43.7</c:v>
                </c:pt>
                <c:pt idx="3">
                  <c:v>35.9</c:v>
                </c:pt>
                <c:pt idx="4">
                  <c:v>38.6</c:v>
                </c:pt>
                <c:pt idx="5">
                  <c:v>38.8</c:v>
                </c:pt>
                <c:pt idx="6">
                  <c:v>37.6</c:v>
                </c:pt>
                <c:pt idx="7">
                  <c:v>41.5</c:v>
                </c:pt>
                <c:pt idx="8">
                  <c:v>36</c:v>
                </c:pt>
                <c:pt idx="9">
                  <c:v>29</c:v>
                </c:pt>
              </c:numCache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 val="autoZero"/>
        <c:auto val="1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3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5"/>
          <c:y val="0.914"/>
          <c:w val="0.37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1</xdr:row>
      <xdr:rowOff>95250</xdr:rowOff>
    </xdr:from>
    <xdr:ext cx="6610350" cy="1857375"/>
    <xdr:graphicFrame>
      <xdr:nvGraphicFramePr>
        <xdr:cNvPr id="1" name="Chart 1"/>
        <xdr:cNvGraphicFramePr/>
      </xdr:nvGraphicFramePr>
      <xdr:xfrm>
        <a:off x="333375" y="161925"/>
        <a:ext cx="6610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13</v>
          </cell>
          <cell r="D4">
            <v>71.8</v>
          </cell>
          <cell r="E4">
            <v>68</v>
          </cell>
          <cell r="F4">
            <v>47.8</v>
          </cell>
        </row>
        <row r="5">
          <cell r="C5">
            <v>14</v>
          </cell>
          <cell r="D5">
            <v>65.1</v>
          </cell>
          <cell r="E5">
            <v>61.7</v>
          </cell>
          <cell r="F5">
            <v>43.6</v>
          </cell>
        </row>
        <row r="6">
          <cell r="C6">
            <v>15</v>
          </cell>
          <cell r="D6">
            <v>60.5</v>
          </cell>
          <cell r="E6">
            <v>56.2</v>
          </cell>
          <cell r="F6">
            <v>43.7</v>
          </cell>
        </row>
        <row r="7">
          <cell r="C7">
            <v>16</v>
          </cell>
          <cell r="D7">
            <v>56.4</v>
          </cell>
          <cell r="E7">
            <v>53.4</v>
          </cell>
          <cell r="F7">
            <v>35.9</v>
          </cell>
        </row>
        <row r="8">
          <cell r="C8">
            <v>17</v>
          </cell>
          <cell r="D8">
            <v>53.6</v>
          </cell>
          <cell r="E8">
            <v>58.5</v>
          </cell>
          <cell r="F8">
            <v>38.6</v>
          </cell>
        </row>
        <row r="9">
          <cell r="C9">
            <v>18</v>
          </cell>
          <cell r="D9">
            <v>51.4</v>
          </cell>
          <cell r="E9">
            <v>57.5</v>
          </cell>
          <cell r="F9">
            <v>38.8</v>
          </cell>
        </row>
        <row r="10">
          <cell r="C10">
            <v>19</v>
          </cell>
          <cell r="D10">
            <v>49.7</v>
          </cell>
          <cell r="E10">
            <v>54.6</v>
          </cell>
          <cell r="F10">
            <v>37.6</v>
          </cell>
        </row>
        <row r="11">
          <cell r="C11">
            <v>20</v>
          </cell>
          <cell r="D11">
            <v>48.7</v>
          </cell>
          <cell r="E11">
            <v>53</v>
          </cell>
          <cell r="F11">
            <v>41.5</v>
          </cell>
        </row>
        <row r="12">
          <cell r="C12">
            <v>21</v>
          </cell>
          <cell r="D12">
            <v>46.7</v>
          </cell>
          <cell r="E12">
            <v>46.5</v>
          </cell>
          <cell r="F12">
            <v>36</v>
          </cell>
        </row>
        <row r="13">
          <cell r="C13">
            <v>22</v>
          </cell>
          <cell r="D13">
            <v>43.4</v>
          </cell>
          <cell r="E13">
            <v>43</v>
          </cell>
          <cell r="F1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A2" sqref="A1:A2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3" width="8.375" style="3" customWidth="1"/>
    <col min="4" max="13" width="7.625" style="3" customWidth="1"/>
    <col min="14" max="16384" width="6.625" style="3" customWidth="1"/>
  </cols>
  <sheetData>
    <row r="1" spans="1:16" s="14" customFormat="1" ht="5.25" customHeight="1">
      <c r="A1" s="12"/>
      <c r="B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5"/>
      <c r="P1" s="15"/>
    </row>
    <row r="2" spans="1:16" s="14" customFormat="1" ht="66.75" customHeight="1">
      <c r="A2" s="12"/>
      <c r="B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</row>
    <row r="3" spans="1:16" s="14" customFormat="1" ht="66.75" customHeight="1">
      <c r="A3" s="12"/>
      <c r="B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  <c r="P3" s="15"/>
    </row>
    <row r="4" spans="1:16" s="14" customFormat="1" ht="66.75" customHeight="1">
      <c r="A4" s="12"/>
      <c r="B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  <c r="P4" s="15"/>
    </row>
    <row r="5" spans="1:16" ht="18" customHeight="1">
      <c r="A5" s="12" t="s">
        <v>62</v>
      </c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3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4"/>
      <c r="M6" s="61" t="s">
        <v>60</v>
      </c>
    </row>
    <row r="7" spans="1:14" ht="13.5">
      <c r="A7" s="40"/>
      <c r="B7" s="42"/>
      <c r="C7" s="60" t="s">
        <v>0</v>
      </c>
      <c r="D7" s="54" t="s">
        <v>1</v>
      </c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9</v>
      </c>
      <c r="M7" s="44" t="s">
        <v>10</v>
      </c>
      <c r="N7" s="24"/>
    </row>
    <row r="8" spans="1:14" ht="13.5">
      <c r="A8" s="45"/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55"/>
      <c r="N8" s="24"/>
    </row>
    <row r="9" spans="1:14" ht="13.5">
      <c r="A9" s="45"/>
      <c r="B9" s="6"/>
      <c r="C9" s="5" t="s">
        <v>12</v>
      </c>
      <c r="D9" s="7" t="s">
        <v>13</v>
      </c>
      <c r="E9" s="7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21" t="s">
        <v>22</v>
      </c>
      <c r="N9" s="24"/>
    </row>
    <row r="10" spans="1:14" ht="15" customHeight="1" thickBot="1">
      <c r="A10" s="56" t="s">
        <v>23</v>
      </c>
      <c r="B10" s="8">
        <f>B11+B12</f>
        <v>24</v>
      </c>
      <c r="C10" s="9">
        <v>0</v>
      </c>
      <c r="D10" s="9">
        <v>0</v>
      </c>
      <c r="E10" s="9">
        <v>0</v>
      </c>
      <c r="F10" s="17">
        <f>F11+F12</f>
        <v>1</v>
      </c>
      <c r="G10" s="8">
        <f aca="true" t="shared" si="0" ref="G10:L10">G11+G12</f>
        <v>0</v>
      </c>
      <c r="H10" s="17">
        <f>H11+H12</f>
        <v>1</v>
      </c>
      <c r="I10" s="17">
        <f t="shared" si="0"/>
        <v>0</v>
      </c>
      <c r="J10" s="17">
        <f t="shared" si="0"/>
        <v>2</v>
      </c>
      <c r="K10" s="8">
        <f t="shared" si="0"/>
        <v>1</v>
      </c>
      <c r="L10" s="8">
        <f t="shared" si="0"/>
        <v>19</v>
      </c>
      <c r="M10" s="57">
        <v>0</v>
      </c>
      <c r="N10" s="24"/>
    </row>
    <row r="11" spans="1:14" ht="15" customHeight="1">
      <c r="A11" s="58" t="s">
        <v>24</v>
      </c>
      <c r="B11" s="10">
        <f>SUM(C11:M11)</f>
        <v>12</v>
      </c>
      <c r="C11" s="10">
        <v>0</v>
      </c>
      <c r="D11" s="10">
        <v>0</v>
      </c>
      <c r="E11" s="10">
        <v>0</v>
      </c>
      <c r="F11" s="16">
        <v>1</v>
      </c>
      <c r="G11" s="10">
        <v>0</v>
      </c>
      <c r="H11" s="10">
        <v>0</v>
      </c>
      <c r="I11" s="10">
        <v>0</v>
      </c>
      <c r="J11" s="16">
        <v>2</v>
      </c>
      <c r="K11" s="10">
        <v>1</v>
      </c>
      <c r="L11" s="10">
        <v>8</v>
      </c>
      <c r="M11" s="59">
        <v>0</v>
      </c>
      <c r="N11" s="24"/>
    </row>
    <row r="12" spans="1:14" ht="15" customHeight="1" thickBot="1">
      <c r="A12" s="56" t="s">
        <v>25</v>
      </c>
      <c r="B12" s="9">
        <f>SUM(C12:M12)</f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11</v>
      </c>
      <c r="M12" s="57">
        <v>0</v>
      </c>
      <c r="N12" s="24"/>
    </row>
    <row r="13" spans="1:13" ht="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0" ht="16.5" customHeight="1">
      <c r="A14" s="12" t="s">
        <v>63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1" ht="15.75" customHeight="1" thickBot="1">
      <c r="A15" s="2"/>
      <c r="B15" s="2"/>
      <c r="C15" s="2"/>
      <c r="D15" s="2"/>
      <c r="E15" s="2"/>
      <c r="F15" s="2"/>
      <c r="G15" s="2"/>
      <c r="I15" s="2"/>
      <c r="J15" s="2"/>
      <c r="K15" s="1" t="s">
        <v>61</v>
      </c>
    </row>
    <row r="16" spans="1:12" ht="16.5" customHeight="1">
      <c r="A16" s="40"/>
      <c r="B16" s="41"/>
      <c r="C16" s="41"/>
      <c r="D16" s="42"/>
      <c r="E16" s="43" t="s">
        <v>26</v>
      </c>
      <c r="F16" s="41"/>
      <c r="G16" s="41"/>
      <c r="H16" s="41"/>
      <c r="I16" s="41"/>
      <c r="J16" s="41"/>
      <c r="K16" s="41"/>
      <c r="L16" s="73" t="s">
        <v>54</v>
      </c>
    </row>
    <row r="17" spans="1:12" ht="16.5" customHeight="1">
      <c r="A17" s="45"/>
      <c r="B17" s="34"/>
      <c r="C17" s="34"/>
      <c r="D17" s="69" t="s">
        <v>11</v>
      </c>
      <c r="E17" s="19" t="s">
        <v>27</v>
      </c>
      <c r="F17" s="20"/>
      <c r="G17" s="20"/>
      <c r="H17" s="20"/>
      <c r="I17" s="20"/>
      <c r="J17" s="20"/>
      <c r="K17" s="18"/>
      <c r="L17" s="74"/>
    </row>
    <row r="18" spans="1:12" ht="16.5" customHeight="1">
      <c r="A18" s="45"/>
      <c r="B18" s="34"/>
      <c r="C18" s="34"/>
      <c r="D18" s="70"/>
      <c r="E18" s="18"/>
      <c r="F18" s="19" t="s">
        <v>28</v>
      </c>
      <c r="G18" s="20"/>
      <c r="H18" s="22"/>
      <c r="I18" s="38" t="s">
        <v>29</v>
      </c>
      <c r="J18" s="23" t="s">
        <v>30</v>
      </c>
      <c r="K18" s="5" t="s">
        <v>31</v>
      </c>
      <c r="L18" s="74"/>
    </row>
    <row r="19" spans="1:16" ht="16.5" customHeight="1">
      <c r="A19" s="45"/>
      <c r="B19" s="34"/>
      <c r="C19" s="34"/>
      <c r="D19" s="70"/>
      <c r="E19" s="5" t="s">
        <v>11</v>
      </c>
      <c r="F19" s="69" t="s">
        <v>11</v>
      </c>
      <c r="G19" s="23" t="s">
        <v>32</v>
      </c>
      <c r="H19" s="67" t="s">
        <v>33</v>
      </c>
      <c r="I19" s="39" t="s">
        <v>34</v>
      </c>
      <c r="J19" s="5" t="s">
        <v>53</v>
      </c>
      <c r="K19" s="5" t="s">
        <v>35</v>
      </c>
      <c r="L19" s="75"/>
      <c r="P19" s="24"/>
    </row>
    <row r="20" spans="1:12" ht="16.5" customHeight="1">
      <c r="A20" s="45"/>
      <c r="B20" s="34"/>
      <c r="C20" s="34"/>
      <c r="D20" s="71"/>
      <c r="E20" s="6"/>
      <c r="F20" s="71"/>
      <c r="G20" s="5" t="s">
        <v>36</v>
      </c>
      <c r="H20" s="68"/>
      <c r="I20" s="39" t="s">
        <v>37</v>
      </c>
      <c r="J20" s="5" t="s">
        <v>38</v>
      </c>
      <c r="K20" s="5" t="s">
        <v>39</v>
      </c>
      <c r="L20" s="25" t="s">
        <v>40</v>
      </c>
    </row>
    <row r="21" spans="1:12" ht="16.5" customHeight="1" thickBot="1">
      <c r="A21" s="64" t="s">
        <v>23</v>
      </c>
      <c r="B21" s="65"/>
      <c r="C21" s="65"/>
      <c r="D21" s="9">
        <f>D22+D33+D34+D35+D36+D37</f>
        <v>24</v>
      </c>
      <c r="E21" s="9">
        <f aca="true" t="shared" si="1" ref="E21:J21">E22+E29+E33+E34+E35+E36+E37</f>
        <v>16</v>
      </c>
      <c r="F21" s="9">
        <f t="shared" si="1"/>
        <v>10</v>
      </c>
      <c r="G21" s="9">
        <f t="shared" si="1"/>
        <v>8</v>
      </c>
      <c r="H21" s="9">
        <f t="shared" si="1"/>
        <v>2</v>
      </c>
      <c r="I21" s="9">
        <f t="shared" si="1"/>
        <v>6</v>
      </c>
      <c r="J21" s="9">
        <f t="shared" si="1"/>
        <v>1</v>
      </c>
      <c r="K21" s="9">
        <f>K22+K33+K34+K35+K36+K37</f>
        <v>8</v>
      </c>
      <c r="L21" s="57">
        <v>3</v>
      </c>
    </row>
    <row r="22" spans="1:12" ht="16.5" customHeight="1">
      <c r="A22" s="62" t="s">
        <v>41</v>
      </c>
      <c r="B22" s="63"/>
      <c r="C22" s="63"/>
      <c r="D22" s="11">
        <f aca="true" t="shared" si="2" ref="D22:D27">+E22+K22</f>
        <v>3</v>
      </c>
      <c r="E22" s="10">
        <v>2</v>
      </c>
      <c r="F22" s="10">
        <v>0</v>
      </c>
      <c r="G22" s="10">
        <v>0</v>
      </c>
      <c r="H22" s="10">
        <v>0</v>
      </c>
      <c r="I22" s="16">
        <v>2</v>
      </c>
      <c r="J22" s="16">
        <v>1</v>
      </c>
      <c r="K22" s="10">
        <v>1</v>
      </c>
      <c r="L22" s="59">
        <v>2</v>
      </c>
    </row>
    <row r="23" spans="1:12" ht="16.5" customHeight="1">
      <c r="A23" s="46" t="s">
        <v>55</v>
      </c>
      <c r="B23" s="35"/>
      <c r="C23" s="35"/>
      <c r="D23" s="11">
        <f t="shared" si="2"/>
        <v>0</v>
      </c>
      <c r="E23" s="27">
        <v>0</v>
      </c>
      <c r="F23" s="11">
        <f>G23+H23</f>
        <v>0</v>
      </c>
      <c r="G23" s="28">
        <v>0</v>
      </c>
      <c r="H23" s="28">
        <v>0</v>
      </c>
      <c r="I23" s="29">
        <v>0</v>
      </c>
      <c r="J23" s="28">
        <v>0</v>
      </c>
      <c r="K23" s="28">
        <v>0</v>
      </c>
      <c r="L23" s="30">
        <v>0</v>
      </c>
    </row>
    <row r="24" spans="1:12" ht="16.5" customHeight="1">
      <c r="A24" s="76" t="s">
        <v>56</v>
      </c>
      <c r="B24" s="77"/>
      <c r="C24" s="78"/>
      <c r="D24" s="11">
        <f t="shared" si="2"/>
        <v>2</v>
      </c>
      <c r="E24" s="27">
        <f aca="true" t="shared" si="3" ref="E24:K24">SUM(E25:E28)</f>
        <v>2</v>
      </c>
      <c r="F24" s="27">
        <v>0</v>
      </c>
      <c r="G24" s="27">
        <v>0</v>
      </c>
      <c r="H24" s="27">
        <f t="shared" si="3"/>
        <v>0</v>
      </c>
      <c r="I24" s="27">
        <v>2</v>
      </c>
      <c r="J24" s="27">
        <v>1</v>
      </c>
      <c r="K24" s="27">
        <f t="shared" si="3"/>
        <v>0</v>
      </c>
      <c r="L24" s="26">
        <f>SUM(L25:L28)</f>
        <v>0</v>
      </c>
    </row>
    <row r="25" spans="1:12" ht="16.5" customHeight="1">
      <c r="A25" s="79" t="s">
        <v>49</v>
      </c>
      <c r="B25" s="77" t="s">
        <v>45</v>
      </c>
      <c r="C25" s="78"/>
      <c r="D25" s="11">
        <f t="shared" si="2"/>
        <v>0</v>
      </c>
      <c r="E25" s="27">
        <v>0</v>
      </c>
      <c r="F25" s="11">
        <f>G25+H25</f>
        <v>0</v>
      </c>
      <c r="G25" s="28">
        <v>0</v>
      </c>
      <c r="H25" s="28">
        <v>0</v>
      </c>
      <c r="I25" s="31">
        <v>0</v>
      </c>
      <c r="J25" s="28">
        <v>0</v>
      </c>
      <c r="K25" s="28">
        <v>0</v>
      </c>
      <c r="L25" s="30">
        <v>0</v>
      </c>
    </row>
    <row r="26" spans="1:12" ht="16.5" customHeight="1">
      <c r="A26" s="80"/>
      <c r="B26" s="77" t="s">
        <v>46</v>
      </c>
      <c r="C26" s="78"/>
      <c r="D26" s="11">
        <f t="shared" si="2"/>
        <v>2</v>
      </c>
      <c r="E26" s="11">
        <v>2</v>
      </c>
      <c r="F26" s="11">
        <v>0</v>
      </c>
      <c r="G26" s="28">
        <v>0</v>
      </c>
      <c r="H26" s="28">
        <v>0</v>
      </c>
      <c r="I26" s="31">
        <v>2</v>
      </c>
      <c r="J26" s="28">
        <v>0</v>
      </c>
      <c r="K26" s="28">
        <v>0</v>
      </c>
      <c r="L26" s="30">
        <v>0</v>
      </c>
    </row>
    <row r="27" spans="1:12" ht="16.5" customHeight="1">
      <c r="A27" s="80"/>
      <c r="B27" s="77" t="s">
        <v>47</v>
      </c>
      <c r="C27" s="78"/>
      <c r="D27" s="11">
        <f t="shared" si="2"/>
        <v>0</v>
      </c>
      <c r="E27" s="11">
        <v>0</v>
      </c>
      <c r="F27" s="27">
        <f>SUM(G27:H27)</f>
        <v>0</v>
      </c>
      <c r="G27" s="31">
        <v>0</v>
      </c>
      <c r="H27" s="28">
        <v>0</v>
      </c>
      <c r="I27" s="28">
        <v>0</v>
      </c>
      <c r="J27" s="28">
        <v>1</v>
      </c>
      <c r="K27" s="28">
        <v>0</v>
      </c>
      <c r="L27" s="30">
        <v>0</v>
      </c>
    </row>
    <row r="28" spans="1:12" ht="16.5" customHeight="1">
      <c r="A28" s="81"/>
      <c r="B28" s="77" t="s">
        <v>48</v>
      </c>
      <c r="C28" s="78"/>
      <c r="D28" s="11">
        <f aca="true" t="shared" si="4" ref="D28:D34">+E28+K28</f>
        <v>0</v>
      </c>
      <c r="E28" s="11">
        <f>F28+I28+J28</f>
        <v>0</v>
      </c>
      <c r="F28" s="11">
        <f>G28+H28</f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30">
        <v>0</v>
      </c>
    </row>
    <row r="29" spans="1:12" ht="16.5" customHeight="1">
      <c r="A29" s="46" t="s">
        <v>57</v>
      </c>
      <c r="B29" s="35"/>
      <c r="C29" s="35"/>
      <c r="D29" s="11">
        <f t="shared" si="4"/>
        <v>1</v>
      </c>
      <c r="E29" s="11">
        <f aca="true" t="shared" si="5" ref="E29:J29">SUM(E30:E32)</f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v>1</v>
      </c>
      <c r="L29" s="26">
        <f>SUM(L30:L32)</f>
        <v>2</v>
      </c>
    </row>
    <row r="30" spans="1:12" ht="16.5" customHeight="1">
      <c r="A30" s="47"/>
      <c r="B30" s="36" t="s">
        <v>50</v>
      </c>
      <c r="C30" s="37"/>
      <c r="D30" s="11">
        <f t="shared" si="4"/>
        <v>0</v>
      </c>
      <c r="E30" s="11">
        <f>F30+I30+J30</f>
        <v>0</v>
      </c>
      <c r="F30" s="11">
        <f>G30+H30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30">
        <v>0</v>
      </c>
    </row>
    <row r="31" spans="1:12" ht="16.5" customHeight="1">
      <c r="A31" s="48" t="s">
        <v>49</v>
      </c>
      <c r="B31" s="36" t="s">
        <v>51</v>
      </c>
      <c r="C31" s="37"/>
      <c r="D31" s="11">
        <f t="shared" si="4"/>
        <v>0</v>
      </c>
      <c r="E31" s="11">
        <v>0</v>
      </c>
      <c r="F31" s="11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30">
        <v>0</v>
      </c>
    </row>
    <row r="32" spans="1:12" ht="16.5" customHeight="1">
      <c r="A32" s="49"/>
      <c r="B32" s="36" t="s">
        <v>52</v>
      </c>
      <c r="C32" s="37"/>
      <c r="D32" s="11">
        <f t="shared" si="4"/>
        <v>1</v>
      </c>
      <c r="E32" s="11">
        <v>0</v>
      </c>
      <c r="F32" s="11">
        <f aca="true" t="shared" si="6" ref="F32:F37">G32+H32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32">
        <v>2</v>
      </c>
    </row>
    <row r="33" spans="1:12" ht="16.5" customHeight="1">
      <c r="A33" s="46" t="s">
        <v>58</v>
      </c>
      <c r="B33" s="35"/>
      <c r="C33" s="35"/>
      <c r="D33" s="11">
        <f t="shared" si="4"/>
        <v>0</v>
      </c>
      <c r="E33" s="11">
        <f>F33+I33+J33</f>
        <v>0</v>
      </c>
      <c r="F33" s="11">
        <f t="shared" si="6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32" t="s">
        <v>42</v>
      </c>
    </row>
    <row r="34" spans="1:12" ht="16.5" customHeight="1">
      <c r="A34" s="46" t="s">
        <v>43</v>
      </c>
      <c r="B34" s="35"/>
      <c r="C34" s="35"/>
      <c r="D34" s="11">
        <f t="shared" si="4"/>
        <v>21</v>
      </c>
      <c r="E34" s="11">
        <f>F34+I34+J34</f>
        <v>14</v>
      </c>
      <c r="F34" s="11">
        <f t="shared" si="6"/>
        <v>10</v>
      </c>
      <c r="G34" s="28">
        <v>8</v>
      </c>
      <c r="H34" s="28">
        <v>2</v>
      </c>
      <c r="I34" s="28">
        <v>4</v>
      </c>
      <c r="J34" s="28">
        <v>0</v>
      </c>
      <c r="K34" s="28">
        <v>7</v>
      </c>
      <c r="L34" s="30">
        <v>1</v>
      </c>
    </row>
    <row r="35" spans="1:12" ht="16.5" customHeight="1">
      <c r="A35" s="66" t="s">
        <v>59</v>
      </c>
      <c r="B35" s="35"/>
      <c r="C35" s="35"/>
      <c r="D35" s="11">
        <v>0</v>
      </c>
      <c r="E35" s="11">
        <v>0</v>
      </c>
      <c r="F35" s="11">
        <f t="shared" si="6"/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33">
        <v>0</v>
      </c>
    </row>
    <row r="36" spans="1:12" ht="16.5" customHeight="1">
      <c r="A36" s="46" t="s">
        <v>38</v>
      </c>
      <c r="B36" s="35"/>
      <c r="C36" s="35"/>
      <c r="D36" s="11">
        <v>0</v>
      </c>
      <c r="E36" s="11">
        <v>0</v>
      </c>
      <c r="F36" s="11">
        <f t="shared" si="6"/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3">
        <v>0</v>
      </c>
    </row>
    <row r="37" spans="1:12" ht="16.5" customHeight="1" thickBot="1">
      <c r="A37" s="50" t="s">
        <v>44</v>
      </c>
      <c r="B37" s="51"/>
      <c r="C37" s="51"/>
      <c r="D37" s="52">
        <f>+E37+K37</f>
        <v>0</v>
      </c>
      <c r="E37" s="52">
        <f>F37+I37+J37</f>
        <v>0</v>
      </c>
      <c r="F37" s="52">
        <f t="shared" si="6"/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40" spans="1:13" ht="137.25" customHeight="1">
      <c r="A40" s="72" t="s">
        <v>64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</sheetData>
  <sheetProtection/>
  <mergeCells count="11">
    <mergeCell ref="F19:F20"/>
    <mergeCell ref="H19:H20"/>
    <mergeCell ref="D17:D20"/>
    <mergeCell ref="A40:M40"/>
    <mergeCell ref="L16:L19"/>
    <mergeCell ref="A24:C24"/>
    <mergeCell ref="A25:A28"/>
    <mergeCell ref="B25:C25"/>
    <mergeCell ref="B26:C26"/>
    <mergeCell ref="B27:C27"/>
    <mergeCell ref="B28:C28"/>
  </mergeCells>
  <printOptions/>
  <pageMargins left="0.69" right="0.69" top="1.0629921259842519" bottom="1.3779527559055118" header="14.236220472440944" footer="-30.58267716535433"/>
  <pageSetup horizontalDpi="600" verticalDpi="600" orientation="portrait" paperSize="9" scale="82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2012-02-28T02:32:14Z</cp:lastPrinted>
  <dcterms:created xsi:type="dcterms:W3CDTF">2006-02-01T06:33:28Z</dcterms:created>
  <dcterms:modified xsi:type="dcterms:W3CDTF">2012-03-01T00:36:24Z</dcterms:modified>
  <cp:category/>
  <cp:version/>
  <cp:contentType/>
  <cp:contentStatus/>
  <cp:revision>27</cp:revision>
</cp:coreProperties>
</file>