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12" windowWidth="10272" windowHeight="7608" activeTab="0"/>
  </bookViews>
  <sheets>
    <sheet name="第１５、１６表" sheetId="1" r:id="rId1"/>
    <sheet name="第１７、１８表" sheetId="2" r:id="rId2"/>
    <sheet name="第１９、２０、２１表" sheetId="3" r:id="rId3"/>
    <sheet name="第２２、２３、２４表" sheetId="4" r:id="rId4"/>
    <sheet name="第２５、２６表" sheetId="5" r:id="rId5"/>
  </sheets>
  <definedNames>
    <definedName name="_xlnm.Print_Area" localSheetId="0">'第１５、１６表'!$A$1:$BN$35</definedName>
    <definedName name="_xlnm.Print_Area" localSheetId="1">'第１７、１８表'!$A$1:$BB$29</definedName>
    <definedName name="_xlnm.Print_Area" localSheetId="2">'第１９、２０、２１表'!$A$1:$BB$38</definedName>
    <definedName name="_xlnm.Print_Area" localSheetId="3">'第２２、２３、２４表'!$A$1:$BB$41</definedName>
    <definedName name="_xlnm.Print_Area" localSheetId="4">'第２５、２６表'!$A$1:$BA$29</definedName>
  </definedNames>
  <calcPr fullCalcOnLoad="1"/>
</workbook>
</file>

<file path=xl/sharedStrings.xml><?xml version="1.0" encoding="utf-8"?>
<sst xmlns="http://schemas.openxmlformats.org/spreadsheetml/2006/main" count="362" uniqueCount="97">
  <si>
    <t>年度</t>
  </si>
  <si>
    <t>総　所　得</t>
  </si>
  <si>
    <t>対前年</t>
  </si>
  <si>
    <t>金　額　等</t>
  </si>
  <si>
    <t>度　 比</t>
  </si>
  <si>
    <t>区分</t>
  </si>
  <si>
    <t>千円</t>
  </si>
  <si>
    <t>（百万円）</t>
  </si>
  <si>
    <t>全国計</t>
  </si>
  <si>
    <t>県計</t>
  </si>
  <si>
    <t>市計</t>
  </si>
  <si>
    <t>町村計</t>
  </si>
  <si>
    <t>年　度</t>
  </si>
  <si>
    <t>対前年度比</t>
  </si>
  <si>
    <t>区　分</t>
  </si>
  <si>
    <t>円</t>
  </si>
  <si>
    <t>給与所得者</t>
  </si>
  <si>
    <t>営業(等)所得者（注1）</t>
  </si>
  <si>
    <t>農業所得者</t>
  </si>
  <si>
    <t>その他所得者</t>
  </si>
  <si>
    <t>分離課税をした者（注2）</t>
  </si>
  <si>
    <t>土地等に係る事業所得等並びに長期譲渡所得、短期譲渡所得、株式等に係る譲渡所得等及び先物取引に係る雑所得等について分離課税をした者</t>
  </si>
  <si>
    <t>所 得 割 額</t>
  </si>
  <si>
    <t>全国計</t>
  </si>
  <si>
    <t>県　計</t>
  </si>
  <si>
    <t>市　計</t>
  </si>
  <si>
    <t>％</t>
  </si>
  <si>
    <t>第２３表　各所得者別の1人当たり総所得金額等（課税状況調第５表～第１２表）</t>
  </si>
  <si>
    <t>　　</t>
  </si>
  <si>
    <t>第２４表　所得割額の状況（課税状況調第１２表）</t>
  </si>
  <si>
    <t>所得税の</t>
  </si>
  <si>
    <t>納税義務</t>
  </si>
  <si>
    <t>人</t>
  </si>
  <si>
    <t>第１９表　所得税の納税義務ありの者の状況（課税状況調第１２表）</t>
  </si>
  <si>
    <t>あり</t>
  </si>
  <si>
    <t>第２０表　所得税の納税義務なしの者の状況（課税状況調第１２表）</t>
  </si>
  <si>
    <t>なし</t>
  </si>
  <si>
    <t>第２１表　各年度における所得税の納税義務なしの者の割合（課税状況調第５表～１２表）</t>
  </si>
  <si>
    <t>（２）個人所得割</t>
  </si>
  <si>
    <t>者　　  　数</t>
  </si>
  <si>
    <t>市</t>
  </si>
  <si>
    <t>町村</t>
  </si>
  <si>
    <t>計</t>
  </si>
  <si>
    <t>納税義務者数</t>
  </si>
  <si>
    <t>構成比</t>
  </si>
  <si>
    <t>課税標準額の段階</t>
  </si>
  <si>
    <t xml:space="preserve">   　　　10万円以下の金額</t>
  </si>
  <si>
    <t xml:space="preserve">   　　　10万円 を 超 え100万円以下</t>
  </si>
  <si>
    <t xml:space="preserve">   　　100万円　〃　　　200万円　〃</t>
  </si>
  <si>
    <t xml:space="preserve">  　 　200万円　〃　　　300万円　〃</t>
  </si>
  <si>
    <t xml:space="preserve">  　　 300万円　〃　　　400万円　〃</t>
  </si>
  <si>
    <t xml:space="preserve"> 　  　400万円　〃　　　550万円　〃</t>
  </si>
  <si>
    <t xml:space="preserve">   　　550万円　〃  　　700万円　〃</t>
  </si>
  <si>
    <t xml:space="preserve">     　700万円　〃　　1,000万円　〃</t>
  </si>
  <si>
    <t xml:space="preserve">     1,000万円を超える金額</t>
  </si>
  <si>
    <t>第１７表  所得割の納税義務者（課税状況調第２表）</t>
  </si>
  <si>
    <t>全国計</t>
  </si>
  <si>
    <t>営業（等）所得者</t>
  </si>
  <si>
    <t>分離課税をした者</t>
  </si>
  <si>
    <t>第２６表　各所得者別の1人当たり所得割額（課税状況調第５表～第１２表）</t>
  </si>
  <si>
    <t>（１）個人均等割</t>
  </si>
  <si>
    <t>者　　　数</t>
  </si>
  <si>
    <t>県　　　　計</t>
  </si>
  <si>
    <t>市　　　　計</t>
  </si>
  <si>
    <t>町　村　計</t>
  </si>
  <si>
    <t>区分</t>
  </si>
  <si>
    <t>町　村</t>
  </si>
  <si>
    <t>度比</t>
  </si>
  <si>
    <t>人</t>
  </si>
  <si>
    <t>給　 与</t>
  </si>
  <si>
    <t>所得者</t>
  </si>
  <si>
    <t>営業等</t>
  </si>
  <si>
    <t>農　 業</t>
  </si>
  <si>
    <t>その他</t>
  </si>
  <si>
    <t>家屋敷</t>
  </si>
  <si>
    <t>等のみ</t>
  </si>
  <si>
    <t>第１５表  個人均等割の納税義務者（課税状況調第１表）</t>
  </si>
  <si>
    <t>区　分</t>
  </si>
  <si>
    <t>全　国　計</t>
  </si>
  <si>
    <t>第１６表  個人均等割納税義務者数の各所得者別前年度対比表（課税状況調第２表）</t>
  </si>
  <si>
    <t xml:space="preserve">   　　　10万円 を超 え100万円以下</t>
  </si>
  <si>
    <t>３　市町村民税</t>
  </si>
  <si>
    <t>（注）１　営業（等）所得者には、営業所得者とその他事業所得者が含まれる。</t>
  </si>
  <si>
    <t>　　　２　「分離課税をした者」は以下の者が該当している。</t>
  </si>
  <si>
    <t>第２２表　総所得金額等の状況（課税状況調第１２表）</t>
  </si>
  <si>
    <t>全国計の単位：百万円　</t>
  </si>
  <si>
    <t>H30</t>
  </si>
  <si>
    <t>R1</t>
  </si>
  <si>
    <t>R1</t>
  </si>
  <si>
    <t>R2</t>
  </si>
  <si>
    <t>R3</t>
  </si>
  <si>
    <t>R4</t>
  </si>
  <si>
    <t>R3年度</t>
  </si>
  <si>
    <t>R4年度</t>
  </si>
  <si>
    <t>第１８表  課税標準額の段階別納税義務者数（令和４年度） （課税状況調第１２表）</t>
  </si>
  <si>
    <t>R2</t>
  </si>
  <si>
    <t>第２５表　課税標準額の段階別所得割額（令和４年度） （課税状況調第１２表）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</si>
</sst>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Red]\(#,##0.0\)"/>
    <numFmt numFmtId="180" formatCode="0.00_ "/>
    <numFmt numFmtId="181" formatCode="0.000_ "/>
    <numFmt numFmtId="182" formatCode="0_ "/>
    <numFmt numFmtId="183" formatCode="#,##0.0;[Red]\-#,##0.0"/>
    <numFmt numFmtId="184" formatCode="0_);[Red]\(0\)"/>
    <numFmt numFmtId="185" formatCode="0.0_);[Red]\(0.0\)"/>
    <numFmt numFmtId="186" formatCode="0.0%"/>
    <numFmt numFmtId="187" formatCode="#,##0.0_ "/>
    <numFmt numFmtId="188" formatCode="#,##0.00_);[Red]\(#,##0.00\)"/>
    <numFmt numFmtId="189" formatCode="#,##0.000_);[Red]\(#,##0.000\)"/>
    <numFmt numFmtId="190" formatCode="#,##0.000;[Red]\-#,##0.000"/>
    <numFmt numFmtId="191" formatCode="#,##0.00000;[Red]\-#,##0.00000"/>
  </numFmts>
  <fonts count="51">
    <font>
      <sz val="11"/>
      <name val="ＭＳ Ｐゴシック"/>
      <family val="3"/>
    </font>
    <font>
      <sz val="6"/>
      <name val="ＭＳ Ｐゴシック"/>
      <family val="3"/>
    </font>
    <font>
      <b/>
      <sz val="12"/>
      <name val="ＭＳ Ｐゴシック"/>
      <family val="3"/>
    </font>
    <font>
      <sz val="7"/>
      <name val="ＭＳ 明朝"/>
      <family val="1"/>
    </font>
    <font>
      <sz val="8"/>
      <name val="ＭＳ Ｐゴシック"/>
      <family val="3"/>
    </font>
    <font>
      <sz val="10.5"/>
      <name val="ＭＳ Ｐゴシック"/>
      <family val="3"/>
    </font>
    <font>
      <sz val="9"/>
      <name val="ＭＳ Ｐゴシック"/>
      <family val="3"/>
    </font>
    <font>
      <sz val="7"/>
      <name val="ＭＳ Ｐゴシック"/>
      <family val="3"/>
    </font>
    <font>
      <b/>
      <sz val="1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thin"/>
      <top style="hair"/>
      <bottom>
        <color indexed="63"/>
      </bottom>
    </border>
    <border>
      <left>
        <color indexed="63"/>
      </left>
      <right style="thin"/>
      <top style="hair"/>
      <bottom style="hair"/>
    </border>
    <border>
      <left>
        <color indexed="63"/>
      </left>
      <right style="thin"/>
      <top>
        <color indexed="63"/>
      </top>
      <bottom style="thin"/>
    </border>
    <border>
      <left>
        <color indexed="63"/>
      </left>
      <right style="hair"/>
      <top style="hair"/>
      <bottom style="thin"/>
    </border>
    <border>
      <left>
        <color indexed="63"/>
      </left>
      <right>
        <color indexed="63"/>
      </right>
      <top style="hair"/>
      <bottom style="thin"/>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hair"/>
      <bottom>
        <color indexed="63"/>
      </bottom>
    </border>
    <border>
      <left style="thin"/>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88">
    <xf numFmtId="0" fontId="0" fillId="0" borderId="0" xfId="0" applyAlignment="1">
      <alignment vertical="center"/>
    </xf>
    <xf numFmtId="0" fontId="8" fillId="33" borderId="0" xfId="0" applyFont="1" applyFill="1" applyAlignment="1">
      <alignment vertical="center"/>
    </xf>
    <xf numFmtId="0" fontId="0" fillId="33" borderId="0" xfId="0" applyFont="1" applyFill="1" applyAlignment="1">
      <alignment vertical="center"/>
    </xf>
    <xf numFmtId="0" fontId="9" fillId="33" borderId="0" xfId="0" applyFont="1" applyFill="1" applyAlignment="1">
      <alignment vertical="center"/>
    </xf>
    <xf numFmtId="0" fontId="4" fillId="33" borderId="10" xfId="0" applyFont="1" applyFill="1" applyBorder="1" applyAlignment="1">
      <alignment vertical="center"/>
    </xf>
    <xf numFmtId="0" fontId="4" fillId="33" borderId="0" xfId="0" applyFont="1" applyFill="1" applyAlignment="1">
      <alignment vertical="center"/>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2" xfId="0" applyFont="1" applyFill="1" applyBorder="1" applyAlignment="1" applyProtection="1">
      <alignment horizontal="right" vertical="center"/>
      <protection/>
    </xf>
    <xf numFmtId="0" fontId="5" fillId="33" borderId="13" xfId="0" applyFont="1" applyFill="1" applyBorder="1" applyAlignment="1" applyProtection="1">
      <alignment horizontal="centerContinuous" vertical="center"/>
      <protection/>
    </xf>
    <xf numFmtId="0" fontId="5" fillId="33" borderId="14" xfId="0"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0" fillId="33" borderId="14"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5" fillId="33" borderId="0" xfId="0" applyFont="1" applyFill="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0" fontId="5" fillId="33" borderId="18" xfId="0" applyFont="1" applyFill="1" applyBorder="1" applyAlignment="1">
      <alignment horizontal="centerContinuous"/>
    </xf>
    <xf numFmtId="0" fontId="5" fillId="33" borderId="19" xfId="0" applyFont="1" applyFill="1" applyBorder="1" applyAlignment="1">
      <alignment horizontal="centerContinuous" vertical="center"/>
    </xf>
    <xf numFmtId="0" fontId="5" fillId="33" borderId="19" xfId="0" applyFont="1" applyFill="1" applyBorder="1" applyAlignment="1" applyProtection="1">
      <alignment horizontal="centerContinuous"/>
      <protection/>
    </xf>
    <xf numFmtId="0" fontId="5" fillId="33" borderId="20" xfId="0" applyFont="1" applyFill="1" applyBorder="1" applyAlignment="1" applyProtection="1">
      <alignment horizontal="centerContinuous"/>
      <protection/>
    </xf>
    <xf numFmtId="0" fontId="5" fillId="33" borderId="0" xfId="0" applyFont="1" applyFill="1" applyBorder="1" applyAlignment="1" applyProtection="1">
      <alignment horizontal="centerContinuous"/>
      <protection/>
    </xf>
    <xf numFmtId="0" fontId="5" fillId="33" borderId="21" xfId="0" applyFont="1" applyFill="1" applyBorder="1" applyAlignment="1" applyProtection="1">
      <alignment horizontal="centerContinuous"/>
      <protection/>
    </xf>
    <xf numFmtId="0" fontId="5" fillId="33" borderId="19" xfId="0" applyFont="1" applyFill="1" applyBorder="1" applyAlignment="1">
      <alignment horizontal="centerContinuous"/>
    </xf>
    <xf numFmtId="0" fontId="5" fillId="33" borderId="22" xfId="0" applyFont="1" applyFill="1" applyBorder="1" applyAlignment="1" applyProtection="1">
      <alignment horizontal="centerContinuous"/>
      <protection/>
    </xf>
    <xf numFmtId="0" fontId="5" fillId="33" borderId="23" xfId="0" applyFont="1" applyFill="1" applyBorder="1" applyAlignment="1">
      <alignment horizontal="centerContinuous" vertical="top"/>
    </xf>
    <xf numFmtId="0" fontId="5" fillId="33" borderId="0" xfId="0" applyFont="1" applyFill="1" applyBorder="1" applyAlignment="1">
      <alignment horizontal="centerContinuous" vertical="center"/>
    </xf>
    <xf numFmtId="0" fontId="5" fillId="33" borderId="0" xfId="0" applyFont="1" applyFill="1" applyBorder="1" applyAlignment="1" applyProtection="1">
      <alignment horizontal="centerContinuous" vertical="top"/>
      <protection/>
    </xf>
    <xf numFmtId="0" fontId="5" fillId="33" borderId="21" xfId="0" applyFont="1" applyFill="1" applyBorder="1" applyAlignment="1" applyProtection="1">
      <alignment horizontal="centerContinuous" vertical="top"/>
      <protection/>
    </xf>
    <xf numFmtId="0" fontId="5" fillId="33" borderId="0" xfId="0" applyFont="1" applyFill="1" applyBorder="1" applyAlignment="1">
      <alignment horizontal="centerContinuous" vertical="top"/>
    </xf>
    <xf numFmtId="0" fontId="5" fillId="33" borderId="22" xfId="0" applyFont="1" applyFill="1" applyBorder="1" applyAlignment="1" applyProtection="1">
      <alignment horizontal="centerContinuous" vertical="top"/>
      <protection/>
    </xf>
    <xf numFmtId="0" fontId="5" fillId="33" borderId="24"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4" xfId="0" applyFont="1" applyFill="1" applyBorder="1" applyAlignment="1" applyProtection="1">
      <alignment horizontal="centerContinuous" vertical="center"/>
      <protection/>
    </xf>
    <xf numFmtId="0" fontId="5" fillId="33" borderId="25" xfId="0" applyFont="1" applyFill="1" applyBorder="1" applyAlignment="1" applyProtection="1">
      <alignment horizontal="centerContinuous" vertical="center"/>
      <protection/>
    </xf>
    <xf numFmtId="38" fontId="5" fillId="33" borderId="27" xfId="49" applyFont="1" applyFill="1" applyBorder="1" applyAlignment="1" applyProtection="1">
      <alignment horizontal="right" vertical="center" indent="1"/>
      <protection/>
    </xf>
    <xf numFmtId="0" fontId="5" fillId="33" borderId="17" xfId="0" applyFont="1" applyFill="1" applyBorder="1" applyAlignment="1" applyProtection="1">
      <alignment horizontal="centerContinuous" vertical="center"/>
      <protection/>
    </xf>
    <xf numFmtId="0" fontId="5" fillId="33" borderId="0" xfId="0" applyFont="1" applyFill="1" applyBorder="1" applyAlignment="1" applyProtection="1">
      <alignment horizontal="centerContinuous" vertical="center"/>
      <protection/>
    </xf>
    <xf numFmtId="38" fontId="5" fillId="33" borderId="21" xfId="49" applyFont="1" applyFill="1" applyBorder="1" applyAlignment="1" applyProtection="1">
      <alignment horizontal="right" vertical="center" indent="1"/>
      <protection/>
    </xf>
    <xf numFmtId="0" fontId="5" fillId="33" borderId="29" xfId="0" applyFont="1" applyFill="1" applyBorder="1" applyAlignment="1" applyProtection="1">
      <alignment horizontal="centerContinuous" vertical="center"/>
      <protection/>
    </xf>
    <xf numFmtId="0" fontId="5" fillId="33" borderId="30" xfId="0" applyFont="1" applyFill="1" applyBorder="1" applyAlignment="1" applyProtection="1">
      <alignment horizontal="centerContinuous" vertical="center"/>
      <protection/>
    </xf>
    <xf numFmtId="38" fontId="5" fillId="33" borderId="31" xfId="49" applyFont="1" applyFill="1" applyBorder="1" applyAlignment="1" applyProtection="1">
      <alignment horizontal="right" vertical="center" indent="1"/>
      <protection/>
    </xf>
    <xf numFmtId="0" fontId="5" fillId="33" borderId="32" xfId="0" applyFont="1" applyFill="1" applyBorder="1" applyAlignment="1" applyProtection="1">
      <alignment horizontal="centerContinuous" vertical="center"/>
      <protection/>
    </xf>
    <xf numFmtId="0" fontId="5" fillId="33" borderId="10" xfId="0" applyFont="1" applyFill="1" applyBorder="1" applyAlignment="1" applyProtection="1">
      <alignment horizontal="centerContinuous" vertical="center"/>
      <protection/>
    </xf>
    <xf numFmtId="38" fontId="5" fillId="33" borderId="33" xfId="49" applyFont="1" applyFill="1" applyBorder="1" applyAlignment="1" applyProtection="1">
      <alignment horizontal="right" vertical="center" indent="1"/>
      <protection/>
    </xf>
    <xf numFmtId="37" fontId="5" fillId="33" borderId="0" xfId="0" applyNumberFormat="1" applyFont="1" applyFill="1" applyBorder="1" applyAlignment="1" applyProtection="1">
      <alignment horizontal="right" vertical="center"/>
      <protection/>
    </xf>
    <xf numFmtId="176" fontId="5" fillId="33" borderId="0" xfId="0" applyNumberFormat="1" applyFont="1" applyFill="1" applyBorder="1" applyAlignment="1" applyProtection="1">
      <alignment horizontal="right" vertical="center"/>
      <protection/>
    </xf>
    <xf numFmtId="0" fontId="5" fillId="33" borderId="0" xfId="0" applyFont="1" applyFill="1" applyAlignment="1">
      <alignment vertical="center"/>
    </xf>
    <xf numFmtId="0" fontId="10" fillId="33" borderId="34"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35" xfId="0" applyFont="1" applyFill="1" applyBorder="1" applyAlignment="1">
      <alignment horizontal="centerContinuous" vertical="center"/>
    </xf>
    <xf numFmtId="0" fontId="10" fillId="33" borderId="36" xfId="0" applyFont="1" applyFill="1" applyBorder="1" applyAlignment="1">
      <alignment horizontal="centerContinuous" vertical="center"/>
    </xf>
    <xf numFmtId="0" fontId="10" fillId="33" borderId="0"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Alignment="1">
      <alignment vertical="center"/>
    </xf>
    <xf numFmtId="0" fontId="10" fillId="33" borderId="23" xfId="0" applyFont="1" applyFill="1" applyBorder="1" applyAlignment="1">
      <alignment vertical="center"/>
    </xf>
    <xf numFmtId="0" fontId="10" fillId="33" borderId="21" xfId="0" applyFont="1" applyFill="1" applyBorder="1" applyAlignment="1">
      <alignment vertical="center"/>
    </xf>
    <xf numFmtId="0" fontId="10" fillId="33" borderId="0" xfId="0" applyFont="1" applyFill="1" applyBorder="1" applyAlignment="1">
      <alignment vertical="top"/>
    </xf>
    <xf numFmtId="0" fontId="10" fillId="33" borderId="23" xfId="0" applyFont="1" applyFill="1" applyBorder="1" applyAlignment="1">
      <alignment vertical="top"/>
    </xf>
    <xf numFmtId="0" fontId="10" fillId="33" borderId="21" xfId="0" applyFont="1" applyFill="1" applyBorder="1" applyAlignment="1">
      <alignment vertical="top"/>
    </xf>
    <xf numFmtId="0" fontId="10" fillId="33" borderId="22" xfId="0" applyFont="1" applyFill="1" applyBorder="1" applyAlignment="1">
      <alignment vertical="center"/>
    </xf>
    <xf numFmtId="0" fontId="10" fillId="33" borderId="26" xfId="0" applyFont="1" applyFill="1" applyBorder="1" applyAlignment="1">
      <alignment vertical="center"/>
    </xf>
    <xf numFmtId="0" fontId="10" fillId="33" borderId="25" xfId="0" applyFont="1" applyFill="1" applyBorder="1" applyAlignment="1">
      <alignment vertical="center"/>
    </xf>
    <xf numFmtId="0" fontId="10" fillId="33" borderId="25" xfId="0" applyFont="1" applyFill="1" applyBorder="1" applyAlignment="1">
      <alignment vertical="top"/>
    </xf>
    <xf numFmtId="0" fontId="10" fillId="33" borderId="27" xfId="0" applyFont="1" applyFill="1" applyBorder="1" applyAlignment="1">
      <alignment vertical="top"/>
    </xf>
    <xf numFmtId="0" fontId="10" fillId="33" borderId="26" xfId="0" applyFont="1" applyFill="1" applyBorder="1" applyAlignment="1">
      <alignment vertical="top"/>
    </xf>
    <xf numFmtId="0" fontId="10" fillId="33" borderId="28" xfId="0" applyFont="1" applyFill="1" applyBorder="1" applyAlignment="1">
      <alignment vertical="top"/>
    </xf>
    <xf numFmtId="38" fontId="10" fillId="33" borderId="0" xfId="49" applyFont="1" applyFill="1" applyBorder="1" applyAlignment="1">
      <alignment vertical="center"/>
    </xf>
    <xf numFmtId="0" fontId="0" fillId="33" borderId="0" xfId="0" applyFont="1" applyFill="1" applyAlignment="1">
      <alignment vertical="center"/>
    </xf>
    <xf numFmtId="0" fontId="2" fillId="33" borderId="0" xfId="0" applyFont="1" applyFill="1" applyAlignment="1" applyProtection="1" quotePrefix="1">
      <alignment/>
      <protection/>
    </xf>
    <xf numFmtId="0" fontId="4" fillId="33" borderId="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2" xfId="0" applyFont="1" applyFill="1" applyBorder="1" applyAlignment="1">
      <alignment horizontal="right" vertical="center"/>
    </xf>
    <xf numFmtId="0" fontId="10" fillId="33" borderId="17" xfId="0" applyFont="1" applyFill="1" applyBorder="1" applyAlignment="1">
      <alignment vertical="center"/>
    </xf>
    <xf numFmtId="0" fontId="10" fillId="33" borderId="0" xfId="0" applyFont="1" applyFill="1" applyBorder="1" applyAlignment="1">
      <alignment horizontal="centerContinuous" vertical="center"/>
    </xf>
    <xf numFmtId="0" fontId="10" fillId="33" borderId="0" xfId="0" applyFont="1" applyFill="1" applyBorder="1" applyAlignment="1">
      <alignment horizontal="centerContinuous" vertical="center" shrinkToFit="1"/>
    </xf>
    <xf numFmtId="0" fontId="10" fillId="33" borderId="18" xfId="0" applyFont="1" applyFill="1" applyBorder="1" applyAlignment="1">
      <alignment horizontal="centerContinuous" vertical="center" shrinkToFit="1"/>
    </xf>
    <xf numFmtId="0" fontId="10" fillId="33" borderId="19" xfId="0" applyFont="1" applyFill="1" applyBorder="1" applyAlignment="1">
      <alignment horizontal="centerContinuous" vertical="center" shrinkToFit="1"/>
    </xf>
    <xf numFmtId="0" fontId="10" fillId="33" borderId="19" xfId="0" applyFont="1" applyFill="1" applyBorder="1" applyAlignment="1">
      <alignment horizontal="centerContinuous" vertical="center"/>
    </xf>
    <xf numFmtId="0" fontId="10" fillId="33" borderId="18" xfId="0" applyFont="1" applyFill="1" applyBorder="1" applyAlignment="1">
      <alignment horizontal="centerContinuous" vertical="center"/>
    </xf>
    <xf numFmtId="0" fontId="10" fillId="33" borderId="20" xfId="0" applyFont="1" applyFill="1" applyBorder="1" applyAlignment="1">
      <alignment horizontal="centerContinuous" vertical="center" shrinkToFit="1"/>
    </xf>
    <xf numFmtId="0" fontId="10" fillId="33" borderId="20" xfId="0" applyFont="1" applyFill="1" applyBorder="1" applyAlignment="1">
      <alignment horizontal="centerContinuous" vertical="center"/>
    </xf>
    <xf numFmtId="0" fontId="10" fillId="33" borderId="37" xfId="0" applyFont="1" applyFill="1" applyBorder="1" applyAlignment="1">
      <alignment horizontal="centerContinuous" vertical="center" shrinkToFit="1"/>
    </xf>
    <xf numFmtId="0" fontId="10" fillId="33" borderId="24" xfId="0" applyFont="1" applyFill="1" applyBorder="1" applyAlignment="1">
      <alignment vertical="center"/>
    </xf>
    <xf numFmtId="0" fontId="10" fillId="33" borderId="25" xfId="0" applyFont="1" applyFill="1" applyBorder="1" applyAlignment="1">
      <alignment horizontal="righ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33" borderId="25" xfId="0" applyFont="1" applyFill="1" applyBorder="1" applyAlignment="1">
      <alignment/>
    </xf>
    <xf numFmtId="177" fontId="10" fillId="33" borderId="25" xfId="0" applyNumberFormat="1" applyFont="1" applyFill="1" applyBorder="1" applyAlignment="1">
      <alignment vertical="center"/>
    </xf>
    <xf numFmtId="0" fontId="0" fillId="33" borderId="25" xfId="0" applyFont="1" applyFill="1" applyBorder="1" applyAlignment="1">
      <alignment vertical="center"/>
    </xf>
    <xf numFmtId="177" fontId="10" fillId="33" borderId="21" xfId="0" applyNumberFormat="1" applyFont="1" applyFill="1" applyBorder="1" applyAlignment="1">
      <alignment horizontal="right" vertical="center"/>
    </xf>
    <xf numFmtId="0" fontId="10" fillId="33" borderId="29" xfId="0" applyFont="1" applyFill="1" applyBorder="1" applyAlignment="1">
      <alignment vertical="center"/>
    </xf>
    <xf numFmtId="0" fontId="10" fillId="33" borderId="30" xfId="0" applyFont="1" applyFill="1" applyBorder="1" applyAlignment="1">
      <alignment vertical="top"/>
    </xf>
    <xf numFmtId="0" fontId="0" fillId="33" borderId="30" xfId="0" applyFont="1" applyFill="1" applyBorder="1" applyAlignment="1">
      <alignment vertical="center"/>
    </xf>
    <xf numFmtId="177" fontId="10" fillId="33" borderId="30" xfId="0" applyNumberFormat="1" applyFont="1" applyFill="1" applyBorder="1" applyAlignment="1">
      <alignment vertical="center"/>
    </xf>
    <xf numFmtId="177" fontId="10" fillId="33" borderId="30" xfId="49" applyNumberFormat="1" applyFont="1" applyFill="1" applyBorder="1" applyAlignment="1">
      <alignment vertical="center"/>
    </xf>
    <xf numFmtId="177" fontId="10" fillId="33" borderId="31" xfId="0" applyNumberFormat="1" applyFont="1" applyFill="1" applyBorder="1" applyAlignment="1">
      <alignment horizontal="right" vertical="center"/>
    </xf>
    <xf numFmtId="0" fontId="10" fillId="33" borderId="0" xfId="0" applyFont="1" applyFill="1" applyBorder="1" applyAlignment="1">
      <alignment/>
    </xf>
    <xf numFmtId="177" fontId="10" fillId="33" borderId="0" xfId="0" applyNumberFormat="1" applyFont="1" applyFill="1" applyBorder="1" applyAlignment="1">
      <alignment vertical="center"/>
    </xf>
    <xf numFmtId="0" fontId="10" fillId="33" borderId="30" xfId="0" applyFont="1" applyFill="1" applyBorder="1" applyAlignment="1">
      <alignment vertical="center"/>
    </xf>
    <xf numFmtId="0" fontId="10" fillId="33" borderId="32" xfId="0" applyFont="1" applyFill="1" applyBorder="1" applyAlignment="1">
      <alignment horizontal="centerContinuous" vertical="center"/>
    </xf>
    <xf numFmtId="0" fontId="10" fillId="33" borderId="10" xfId="0" applyFont="1" applyFill="1" applyBorder="1" applyAlignment="1">
      <alignment horizontal="centerContinuous" vertical="center"/>
    </xf>
    <xf numFmtId="177" fontId="10" fillId="33" borderId="10" xfId="0" applyNumberFormat="1" applyFont="1" applyFill="1" applyBorder="1" applyAlignment="1">
      <alignment horizontal="centerContinuous" vertical="center"/>
    </xf>
    <xf numFmtId="177" fontId="10" fillId="33" borderId="10" xfId="49" applyNumberFormat="1" applyFont="1" applyFill="1" applyBorder="1" applyAlignment="1">
      <alignment horizontal="centerContinuous" vertical="center"/>
    </xf>
    <xf numFmtId="177" fontId="10" fillId="33" borderId="10" xfId="0" applyNumberFormat="1" applyFont="1" applyFill="1" applyBorder="1" applyAlignment="1">
      <alignment horizontal="right" vertical="center"/>
    </xf>
    <xf numFmtId="177" fontId="10" fillId="33" borderId="33" xfId="0" applyNumberFormat="1" applyFont="1" applyFill="1" applyBorder="1" applyAlignment="1">
      <alignment horizontal="right" vertical="center"/>
    </xf>
    <xf numFmtId="0" fontId="0"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2" xfId="0" applyFont="1" applyFill="1" applyBorder="1" applyAlignment="1">
      <alignment horizontal="righ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4"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0" xfId="0" applyFont="1" applyFill="1" applyBorder="1" applyAlignment="1">
      <alignment vertical="center"/>
    </xf>
    <xf numFmtId="38" fontId="5" fillId="33" borderId="25" xfId="49" applyFont="1" applyFill="1" applyBorder="1" applyAlignment="1">
      <alignment horizontal="center" vertical="center"/>
    </xf>
    <xf numFmtId="38" fontId="5" fillId="33" borderId="27" xfId="49" applyFont="1" applyFill="1" applyBorder="1" applyAlignment="1">
      <alignment vertical="center"/>
    </xf>
    <xf numFmtId="38" fontId="5" fillId="33" borderId="25" xfId="49" applyFont="1" applyFill="1" applyBorder="1" applyAlignment="1">
      <alignment vertical="center"/>
    </xf>
    <xf numFmtId="0" fontId="5" fillId="33" borderId="28" xfId="0" applyFont="1" applyFill="1" applyBorder="1" applyAlignment="1">
      <alignment vertical="center"/>
    </xf>
    <xf numFmtId="38" fontId="5" fillId="33" borderId="0" xfId="49" applyFont="1" applyFill="1" applyBorder="1" applyAlignment="1">
      <alignment horizontal="center" vertical="center"/>
    </xf>
    <xf numFmtId="38" fontId="5" fillId="33" borderId="21" xfId="49" applyFont="1" applyFill="1" applyBorder="1" applyAlignment="1">
      <alignment vertical="center"/>
    </xf>
    <xf numFmtId="38" fontId="5" fillId="33" borderId="0" xfId="49" applyFont="1" applyFill="1" applyBorder="1" applyAlignment="1">
      <alignment vertical="center"/>
    </xf>
    <xf numFmtId="0" fontId="5" fillId="33" borderId="22" xfId="0" applyFont="1" applyFill="1" applyBorder="1" applyAlignment="1">
      <alignment vertical="center"/>
    </xf>
    <xf numFmtId="38" fontId="5" fillId="33" borderId="30" xfId="49" applyFont="1" applyFill="1" applyBorder="1" applyAlignment="1">
      <alignment horizontal="center" vertical="center"/>
    </xf>
    <xf numFmtId="38" fontId="5" fillId="33" borderId="31" xfId="49" applyFont="1" applyFill="1" applyBorder="1" applyAlignment="1">
      <alignment vertical="center"/>
    </xf>
    <xf numFmtId="38" fontId="5" fillId="33" borderId="30" xfId="49" applyFont="1" applyFill="1" applyBorder="1" applyAlignment="1">
      <alignment vertical="center"/>
    </xf>
    <xf numFmtId="0" fontId="5" fillId="33" borderId="38" xfId="0" applyFont="1" applyFill="1" applyBorder="1" applyAlignment="1">
      <alignment vertical="center"/>
    </xf>
    <xf numFmtId="38" fontId="5" fillId="33" borderId="10" xfId="49" applyFont="1" applyFill="1" applyBorder="1" applyAlignment="1">
      <alignment horizontal="center" vertical="center"/>
    </xf>
    <xf numFmtId="38" fontId="5" fillId="33" borderId="33" xfId="49" applyFont="1" applyFill="1" applyBorder="1" applyAlignment="1" applyProtection="1">
      <alignment horizontal="centerContinuous" vertical="center"/>
      <protection/>
    </xf>
    <xf numFmtId="38" fontId="5" fillId="33" borderId="10" xfId="49" applyFont="1" applyFill="1" applyBorder="1" applyAlignment="1" applyProtection="1">
      <alignment horizontal="centerContinuous" vertical="center"/>
      <protection/>
    </xf>
    <xf numFmtId="0" fontId="5" fillId="33" borderId="39" xfId="0" applyFont="1" applyFill="1" applyBorder="1" applyAlignment="1" applyProtection="1">
      <alignment horizontal="centerContinuous" vertical="center"/>
      <protection/>
    </xf>
    <xf numFmtId="0" fontId="5" fillId="33" borderId="0" xfId="0" applyFont="1" applyFill="1" applyBorder="1" applyAlignment="1">
      <alignment horizontal="centerContinuous"/>
    </xf>
    <xf numFmtId="0" fontId="6" fillId="33" borderId="0" xfId="0" applyFont="1" applyFill="1" applyAlignment="1">
      <alignment horizontal="right" vertical="center"/>
    </xf>
    <xf numFmtId="0" fontId="5" fillId="33" borderId="34" xfId="0" applyFont="1" applyFill="1" applyBorder="1" applyAlignment="1" applyProtection="1">
      <alignment horizontal="centerContinuous" vertical="center"/>
      <protection/>
    </xf>
    <xf numFmtId="0" fontId="5" fillId="33" borderId="12" xfId="0" applyFont="1" applyFill="1" applyBorder="1" applyAlignment="1" applyProtection="1">
      <alignment horizontal="centerContinuous" vertical="center"/>
      <protection/>
    </xf>
    <xf numFmtId="0" fontId="5" fillId="33" borderId="35" xfId="0" applyFont="1" applyFill="1" applyBorder="1" applyAlignment="1" applyProtection="1">
      <alignment horizontal="centerContinuous" vertical="center"/>
      <protection/>
    </xf>
    <xf numFmtId="0" fontId="5" fillId="33" borderId="36" xfId="0" applyFont="1" applyFill="1" applyBorder="1" applyAlignment="1" applyProtection="1">
      <alignment horizontal="centerContinuous" vertical="center"/>
      <protection/>
    </xf>
    <xf numFmtId="0" fontId="5" fillId="33" borderId="18" xfId="0" applyFont="1" applyFill="1" applyBorder="1" applyAlignment="1" applyProtection="1">
      <alignment horizontal="centerContinuous"/>
      <protection/>
    </xf>
    <xf numFmtId="0" fontId="5" fillId="33" borderId="37" xfId="0" applyFont="1" applyFill="1" applyBorder="1" applyAlignment="1" applyProtection="1">
      <alignment horizontal="centerContinuous"/>
      <protection/>
    </xf>
    <xf numFmtId="0" fontId="5" fillId="33" borderId="23" xfId="0" applyFont="1" applyFill="1" applyBorder="1" applyAlignment="1" applyProtection="1">
      <alignment horizontal="centerContinuous" vertical="top"/>
      <protection/>
    </xf>
    <xf numFmtId="0" fontId="6" fillId="33" borderId="25" xfId="0" applyFont="1" applyFill="1" applyBorder="1" applyAlignment="1" applyProtection="1">
      <alignment horizontal="right" vertical="center"/>
      <protection/>
    </xf>
    <xf numFmtId="0" fontId="5" fillId="33" borderId="17"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23" xfId="0" applyFont="1" applyFill="1" applyBorder="1" applyAlignment="1" applyProtection="1">
      <alignment/>
      <protection/>
    </xf>
    <xf numFmtId="0" fontId="5" fillId="33" borderId="0" xfId="0" applyFont="1" applyFill="1" applyBorder="1" applyAlignment="1" applyProtection="1">
      <alignment/>
      <protection/>
    </xf>
    <xf numFmtId="0" fontId="5" fillId="33" borderId="21" xfId="0" applyFont="1" applyFill="1" applyBorder="1" applyAlignment="1" applyProtection="1">
      <alignment/>
      <protection/>
    </xf>
    <xf numFmtId="0" fontId="5" fillId="33" borderId="22" xfId="0" applyFont="1" applyFill="1" applyBorder="1" applyAlignment="1" applyProtection="1">
      <alignment vertical="center"/>
      <protection/>
    </xf>
    <xf numFmtId="0" fontId="6" fillId="33" borderId="0" xfId="0" applyFont="1" applyFill="1" applyBorder="1" applyAlignment="1">
      <alignment vertical="center"/>
    </xf>
    <xf numFmtId="0" fontId="6" fillId="33" borderId="0" xfId="0" applyFont="1" applyFill="1" applyBorder="1" applyAlignment="1" applyProtection="1">
      <alignment horizontal="centerContinuous" vertical="center"/>
      <protection/>
    </xf>
    <xf numFmtId="0" fontId="0" fillId="33" borderId="0" xfId="0" applyFont="1" applyFill="1" applyBorder="1" applyAlignment="1">
      <alignment vertical="center"/>
    </xf>
    <xf numFmtId="9" fontId="5" fillId="33" borderId="0" xfId="42" applyFont="1" applyFill="1" applyBorder="1" applyAlignment="1" applyProtection="1">
      <alignment horizontal="right" vertical="center"/>
      <protection/>
    </xf>
    <xf numFmtId="0" fontId="5" fillId="33" borderId="23"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27" xfId="0" applyFont="1" applyFill="1" applyBorder="1" applyAlignment="1" applyProtection="1">
      <alignment horizontal="centerContinuous" vertical="center"/>
      <protection/>
    </xf>
    <xf numFmtId="38" fontId="5" fillId="33" borderId="21" xfId="49" applyFont="1" applyFill="1" applyBorder="1" applyAlignment="1" applyProtection="1">
      <alignment vertical="center"/>
      <protection/>
    </xf>
    <xf numFmtId="0" fontId="5" fillId="33" borderId="29" xfId="0" applyFont="1" applyFill="1" applyBorder="1" applyAlignment="1" applyProtection="1">
      <alignment vertical="center"/>
      <protection/>
    </xf>
    <xf numFmtId="38" fontId="5" fillId="33" borderId="31" xfId="49" applyFont="1" applyFill="1" applyBorder="1" applyAlignment="1" applyProtection="1">
      <alignment vertical="center"/>
      <protection/>
    </xf>
    <xf numFmtId="0" fontId="5" fillId="33" borderId="32" xfId="0" applyFont="1" applyFill="1" applyBorder="1" applyAlignment="1" applyProtection="1">
      <alignment vertical="center"/>
      <protection/>
    </xf>
    <xf numFmtId="38" fontId="5" fillId="33" borderId="33" xfId="49" applyFont="1" applyFill="1" applyBorder="1" applyAlignment="1" applyProtection="1">
      <alignment vertical="center"/>
      <protection/>
    </xf>
    <xf numFmtId="0" fontId="0" fillId="33" borderId="0" xfId="0" applyFont="1" applyFill="1" applyBorder="1" applyAlignment="1">
      <alignment vertical="center"/>
    </xf>
    <xf numFmtId="0" fontId="10" fillId="33" borderId="30" xfId="0" applyFont="1" applyFill="1" applyBorder="1" applyAlignment="1">
      <alignment/>
    </xf>
    <xf numFmtId="190" fontId="10" fillId="33" borderId="0" xfId="49" applyNumberFormat="1" applyFont="1" applyFill="1" applyBorder="1" applyAlignment="1">
      <alignment vertical="center"/>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0" fontId="2" fillId="33" borderId="0" xfId="0" applyFont="1" applyFill="1" applyAlignment="1" applyProtection="1" quotePrefix="1">
      <alignment horizontal="left"/>
      <protection/>
    </xf>
    <xf numFmtId="38" fontId="5" fillId="33" borderId="30" xfId="49" applyFont="1" applyFill="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38" fontId="5" fillId="33" borderId="0" xfId="49" applyFont="1" applyFill="1" applyBorder="1" applyAlignment="1" applyProtection="1">
      <alignment horizontal="right" vertical="center"/>
      <protection/>
    </xf>
    <xf numFmtId="0" fontId="5" fillId="33" borderId="0" xfId="0" applyFont="1" applyFill="1" applyBorder="1" applyAlignment="1" applyProtection="1">
      <alignment horizontal="center" vertical="top"/>
      <protection/>
    </xf>
    <xf numFmtId="0" fontId="5" fillId="33" borderId="22" xfId="0" applyFont="1" applyFill="1" applyBorder="1" applyAlignment="1" applyProtection="1">
      <alignment horizontal="center" vertical="top"/>
      <protection/>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3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38" fontId="5" fillId="33" borderId="0" xfId="49" applyFont="1" applyFill="1" applyBorder="1" applyAlignment="1">
      <alignment horizontal="right" vertical="center"/>
    </xf>
    <xf numFmtId="38" fontId="5" fillId="33" borderId="30" xfId="49" applyFont="1" applyFill="1" applyBorder="1" applyAlignment="1">
      <alignment horizontal="right" vertical="center"/>
    </xf>
    <xf numFmtId="38" fontId="5" fillId="33" borderId="25" xfId="49" applyFont="1" applyFill="1" applyBorder="1" applyAlignment="1">
      <alignment horizontal="right" vertical="center"/>
    </xf>
    <xf numFmtId="0" fontId="5" fillId="33" borderId="19" xfId="0" applyFont="1" applyFill="1" applyBorder="1" applyAlignment="1" applyProtection="1">
      <alignment horizontal="center"/>
      <protection/>
    </xf>
    <xf numFmtId="38" fontId="5" fillId="33" borderId="10" xfId="49" applyFont="1" applyFill="1" applyBorder="1" applyAlignment="1">
      <alignment horizontal="right" vertical="center"/>
    </xf>
    <xf numFmtId="0" fontId="6" fillId="33" borderId="0" xfId="0" applyFont="1" applyFill="1" applyAlignment="1">
      <alignment vertical="top"/>
    </xf>
    <xf numFmtId="38" fontId="5" fillId="33" borderId="31" xfId="49" applyFont="1" applyFill="1" applyBorder="1" applyAlignment="1" applyProtection="1">
      <alignment horizontal="right" vertical="center"/>
      <protection/>
    </xf>
    <xf numFmtId="38" fontId="5" fillId="33" borderId="33"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38" fontId="5" fillId="33" borderId="27" xfId="49" applyFont="1" applyFill="1" applyBorder="1" applyAlignment="1" applyProtection="1">
      <alignment horizontal="right" vertical="center"/>
      <protection/>
    </xf>
    <xf numFmtId="0" fontId="5" fillId="33" borderId="37" xfId="0" applyFont="1" applyFill="1" applyBorder="1" applyAlignment="1" applyProtection="1">
      <alignment horizontal="center"/>
      <protection/>
    </xf>
    <xf numFmtId="0" fontId="5" fillId="33" borderId="3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177" fontId="10" fillId="33" borderId="27" xfId="49" applyNumberFormat="1" applyFont="1" applyFill="1" applyBorder="1" applyAlignment="1">
      <alignment vertical="center"/>
    </xf>
    <xf numFmtId="177" fontId="10" fillId="33" borderId="27" xfId="0" applyNumberFormat="1" applyFont="1" applyFill="1" applyBorder="1" applyAlignment="1">
      <alignment horizontal="right" vertical="center"/>
    </xf>
    <xf numFmtId="177" fontId="10" fillId="33" borderId="21" xfId="49" applyNumberFormat="1" applyFont="1" applyFill="1" applyBorder="1" applyAlignment="1">
      <alignment vertical="center"/>
    </xf>
    <xf numFmtId="177" fontId="10" fillId="33" borderId="31" xfId="49" applyNumberFormat="1" applyFont="1" applyFill="1" applyBorder="1" applyAlignment="1">
      <alignment vertical="center"/>
    </xf>
    <xf numFmtId="177" fontId="10" fillId="33" borderId="33" xfId="49" applyNumberFormat="1" applyFont="1" applyFill="1" applyBorder="1" applyAlignment="1">
      <alignment vertical="center"/>
    </xf>
    <xf numFmtId="0" fontId="0" fillId="33" borderId="0" xfId="0" applyFont="1" applyFill="1" applyAlignment="1">
      <alignment vertical="center"/>
    </xf>
    <xf numFmtId="0" fontId="5" fillId="33" borderId="40" xfId="0" applyFont="1" applyFill="1" applyBorder="1" applyAlignment="1" applyProtection="1">
      <alignment horizontal="centerContinuous" vertical="center"/>
      <protection/>
    </xf>
    <xf numFmtId="0" fontId="5" fillId="33" borderId="35" xfId="0" applyFont="1" applyFill="1" applyBorder="1" applyAlignment="1" applyProtection="1">
      <alignment horizontal="right" vertical="center"/>
      <protection/>
    </xf>
    <xf numFmtId="38" fontId="5" fillId="33" borderId="25" xfId="49" applyFont="1" applyFill="1" applyBorder="1" applyAlignment="1">
      <alignment vertical="center"/>
    </xf>
    <xf numFmtId="38" fontId="5" fillId="33" borderId="30" xfId="49" applyFont="1" applyFill="1" applyBorder="1" applyAlignment="1">
      <alignment vertical="center"/>
    </xf>
    <xf numFmtId="38" fontId="5" fillId="33" borderId="41" xfId="49" applyFont="1" applyFill="1" applyBorder="1" applyAlignment="1">
      <alignment vertical="center"/>
    </xf>
    <xf numFmtId="0" fontId="5" fillId="33" borderId="31" xfId="0" applyFont="1" applyFill="1" applyBorder="1" applyAlignment="1" applyProtection="1">
      <alignment horizontal="centerContinuous" vertical="center"/>
      <protection/>
    </xf>
    <xf numFmtId="0" fontId="5" fillId="33" borderId="33" xfId="0" applyFont="1" applyFill="1" applyBorder="1" applyAlignment="1" applyProtection="1">
      <alignment horizontal="centerContinuous" vertical="center"/>
      <protection/>
    </xf>
    <xf numFmtId="177" fontId="10" fillId="33" borderId="0" xfId="0" applyNumberFormat="1" applyFont="1" applyFill="1" applyBorder="1" applyAlignment="1">
      <alignment horizontal="right" vertical="center"/>
    </xf>
    <xf numFmtId="177" fontId="10" fillId="33" borderId="30" xfId="0" applyNumberFormat="1" applyFont="1" applyFill="1" applyBorder="1" applyAlignment="1">
      <alignment horizontal="right" vertical="center"/>
    </xf>
    <xf numFmtId="187" fontId="5" fillId="33" borderId="10" xfId="42" applyNumberFormat="1" applyFont="1" applyFill="1" applyBorder="1" applyAlignment="1" applyProtection="1">
      <alignment horizontal="right" vertical="center"/>
      <protection/>
    </xf>
    <xf numFmtId="187" fontId="5" fillId="33" borderId="39" xfId="42" applyNumberFormat="1" applyFont="1" applyFill="1" applyBorder="1" applyAlignment="1" applyProtection="1">
      <alignment horizontal="right" vertical="center"/>
      <protection/>
    </xf>
    <xf numFmtId="187" fontId="5" fillId="33" borderId="25" xfId="42" applyNumberFormat="1" applyFont="1" applyFill="1" applyBorder="1" applyAlignment="1" applyProtection="1">
      <alignment horizontal="right" vertical="center"/>
      <protection/>
    </xf>
    <xf numFmtId="187" fontId="5" fillId="33" borderId="28" xfId="42" applyNumberFormat="1" applyFont="1" applyFill="1" applyBorder="1" applyAlignment="1" applyProtection="1">
      <alignment horizontal="right" vertical="center"/>
      <protection/>
    </xf>
    <xf numFmtId="38" fontId="5" fillId="33" borderId="42" xfId="49" applyFont="1" applyFill="1" applyBorder="1" applyAlignment="1" applyProtection="1">
      <alignment horizontal="right" vertical="center"/>
      <protection/>
    </xf>
    <xf numFmtId="38" fontId="5" fillId="33" borderId="30" xfId="49" applyFont="1" applyFill="1" applyBorder="1" applyAlignment="1" applyProtection="1">
      <alignment horizontal="right" vertical="center"/>
      <protection/>
    </xf>
    <xf numFmtId="187" fontId="5" fillId="33" borderId="0" xfId="42" applyNumberFormat="1" applyFont="1" applyFill="1" applyBorder="1" applyAlignment="1" applyProtection="1">
      <alignment horizontal="right" vertical="center"/>
      <protection/>
    </xf>
    <xf numFmtId="187" fontId="5" fillId="33" borderId="22" xfId="42" applyNumberFormat="1" applyFont="1" applyFill="1" applyBorder="1" applyAlignment="1" applyProtection="1">
      <alignment horizontal="right" vertical="center"/>
      <protection/>
    </xf>
    <xf numFmtId="38" fontId="5" fillId="33" borderId="42" xfId="49" applyFont="1" applyFill="1" applyBorder="1" applyAlignment="1" applyProtection="1">
      <alignment vertical="center"/>
      <protection/>
    </xf>
    <xf numFmtId="38" fontId="5" fillId="33" borderId="30" xfId="49" applyFont="1" applyFill="1" applyBorder="1" applyAlignment="1" applyProtection="1">
      <alignment vertical="center"/>
      <protection/>
    </xf>
    <xf numFmtId="187" fontId="5" fillId="33" borderId="30" xfId="42" applyNumberFormat="1" applyFont="1" applyFill="1" applyBorder="1" applyAlignment="1" applyProtection="1">
      <alignment horizontal="right" vertical="center"/>
      <protection/>
    </xf>
    <xf numFmtId="187" fontId="5" fillId="33" borderId="38" xfId="42" applyNumberFormat="1" applyFont="1" applyFill="1" applyBorder="1" applyAlignment="1" applyProtection="1">
      <alignment horizontal="right" vertical="center"/>
      <protection/>
    </xf>
    <xf numFmtId="179" fontId="6" fillId="33" borderId="23" xfId="0" applyNumberFormat="1" applyFont="1" applyFill="1" applyBorder="1" applyAlignment="1">
      <alignment horizontal="right" vertical="center"/>
    </xf>
    <xf numFmtId="179" fontId="6" fillId="33" borderId="0" xfId="0" applyNumberFormat="1" applyFont="1" applyFill="1" applyBorder="1" applyAlignment="1">
      <alignment horizontal="right" vertical="center"/>
    </xf>
    <xf numFmtId="179" fontId="6" fillId="33" borderId="21" xfId="0" applyNumberFormat="1" applyFont="1" applyFill="1" applyBorder="1" applyAlignment="1">
      <alignment horizontal="right" vertical="center"/>
    </xf>
    <xf numFmtId="179" fontId="6" fillId="33" borderId="26"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6" fillId="33" borderId="27" xfId="0" applyNumberFormat="1" applyFont="1" applyFill="1" applyBorder="1" applyAlignment="1">
      <alignment horizontal="right" vertical="center"/>
    </xf>
    <xf numFmtId="179" fontId="6" fillId="33" borderId="22" xfId="0" applyNumberFormat="1" applyFont="1" applyFill="1" applyBorder="1" applyAlignment="1">
      <alignment horizontal="right" vertical="center"/>
    </xf>
    <xf numFmtId="179" fontId="6" fillId="33" borderId="28" xfId="0" applyNumberFormat="1" applyFont="1" applyFill="1" applyBorder="1" applyAlignment="1">
      <alignment horizontal="right" vertical="center"/>
    </xf>
    <xf numFmtId="0" fontId="10" fillId="33" borderId="19" xfId="0" applyFont="1" applyFill="1" applyBorder="1" applyAlignment="1">
      <alignment horizontal="center" shrinkToFit="1"/>
    </xf>
    <xf numFmtId="0" fontId="10" fillId="33" borderId="37" xfId="0" applyFont="1" applyFill="1" applyBorder="1" applyAlignment="1">
      <alignment horizontal="center" shrinkToFit="1"/>
    </xf>
    <xf numFmtId="177" fontId="6" fillId="33" borderId="23" xfId="0" applyNumberFormat="1" applyFont="1" applyFill="1" applyBorder="1" applyAlignment="1">
      <alignment horizontal="right" vertical="center"/>
    </xf>
    <xf numFmtId="177" fontId="6" fillId="33" borderId="0" xfId="0" applyNumberFormat="1" applyFont="1" applyFill="1" applyBorder="1" applyAlignment="1">
      <alignment horizontal="right" vertical="center"/>
    </xf>
    <xf numFmtId="177" fontId="6" fillId="33" borderId="21" xfId="0" applyNumberFormat="1" applyFont="1" applyFill="1" applyBorder="1" applyAlignment="1">
      <alignment horizontal="right" vertical="center"/>
    </xf>
    <xf numFmtId="177" fontId="6" fillId="33" borderId="26" xfId="0" applyNumberFormat="1" applyFont="1" applyFill="1" applyBorder="1" applyAlignment="1">
      <alignment horizontal="right" vertical="center"/>
    </xf>
    <xf numFmtId="177" fontId="6" fillId="33" borderId="25" xfId="0" applyNumberFormat="1" applyFont="1" applyFill="1" applyBorder="1" applyAlignment="1">
      <alignment horizontal="right" vertical="center"/>
    </xf>
    <xf numFmtId="177" fontId="6" fillId="33" borderId="27" xfId="0" applyNumberFormat="1" applyFont="1" applyFill="1" applyBorder="1" applyAlignment="1">
      <alignment horizontal="right" vertical="center"/>
    </xf>
    <xf numFmtId="38" fontId="5" fillId="33" borderId="43" xfId="49" applyFont="1" applyFill="1" applyBorder="1" applyAlignment="1" applyProtection="1">
      <alignment horizontal="right" vertical="center"/>
      <protection/>
    </xf>
    <xf numFmtId="38" fontId="5" fillId="33" borderId="41" xfId="49" applyFont="1" applyFill="1" applyBorder="1" applyAlignment="1" applyProtection="1">
      <alignment horizontal="right" vertical="center"/>
      <protection/>
    </xf>
    <xf numFmtId="0" fontId="6" fillId="33" borderId="23" xfId="0" applyFont="1" applyFill="1" applyBorder="1" applyAlignment="1">
      <alignment horizontal="distributed" vertical="top"/>
    </xf>
    <xf numFmtId="0" fontId="6" fillId="33" borderId="0" xfId="0" applyFont="1" applyFill="1" applyBorder="1" applyAlignment="1">
      <alignment horizontal="distributed" vertical="top"/>
    </xf>
    <xf numFmtId="0" fontId="6" fillId="33" borderId="21" xfId="0" applyFont="1" applyFill="1" applyBorder="1" applyAlignment="1">
      <alignment horizontal="distributed" vertical="top"/>
    </xf>
    <xf numFmtId="0" fontId="6" fillId="33" borderId="18" xfId="0" applyFont="1" applyFill="1" applyBorder="1" applyAlignment="1">
      <alignment horizontal="center" shrinkToFit="1"/>
    </xf>
    <xf numFmtId="0" fontId="6" fillId="33" borderId="19" xfId="0" applyFont="1" applyFill="1" applyBorder="1" applyAlignment="1">
      <alignment horizontal="center" shrinkToFit="1"/>
    </xf>
    <xf numFmtId="0" fontId="10" fillId="33" borderId="18" xfId="0" applyFont="1" applyFill="1" applyBorder="1" applyAlignment="1">
      <alignment horizontal="center" shrinkToFit="1"/>
    </xf>
    <xf numFmtId="0" fontId="10" fillId="33" borderId="20" xfId="0" applyFont="1" applyFill="1" applyBorder="1" applyAlignment="1">
      <alignment horizontal="center" shrinkToFit="1"/>
    </xf>
    <xf numFmtId="0" fontId="10" fillId="33" borderId="18" xfId="0" applyFont="1" applyFill="1" applyBorder="1" applyAlignment="1">
      <alignment horizontal="center"/>
    </xf>
    <xf numFmtId="0" fontId="10" fillId="33" borderId="19" xfId="0" applyFont="1" applyFill="1" applyBorder="1" applyAlignment="1">
      <alignment horizontal="center"/>
    </xf>
    <xf numFmtId="0" fontId="10" fillId="33" borderId="20" xfId="0" applyFont="1" applyFill="1" applyBorder="1" applyAlignment="1">
      <alignment horizontal="center"/>
    </xf>
    <xf numFmtId="0" fontId="6" fillId="33" borderId="20" xfId="0" applyFont="1" applyFill="1" applyBorder="1" applyAlignment="1">
      <alignment horizontal="center" shrinkToFit="1"/>
    </xf>
    <xf numFmtId="38" fontId="5" fillId="33" borderId="43" xfId="49" applyFont="1" applyFill="1" applyBorder="1" applyAlignment="1" applyProtection="1">
      <alignment vertical="center"/>
      <protection/>
    </xf>
    <xf numFmtId="38" fontId="5" fillId="33" borderId="41" xfId="49" applyFont="1" applyFill="1" applyBorder="1" applyAlignment="1" applyProtection="1">
      <alignment vertical="center"/>
      <protection/>
    </xf>
    <xf numFmtId="179" fontId="6" fillId="33" borderId="44" xfId="0" applyNumberFormat="1" applyFont="1" applyFill="1" applyBorder="1" applyAlignment="1">
      <alignment horizontal="right" vertical="center"/>
    </xf>
    <xf numFmtId="179" fontId="6" fillId="33" borderId="10"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179" fontId="6" fillId="33" borderId="39"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20" xfId="0" applyNumberFormat="1" applyFont="1" applyFill="1" applyBorder="1" applyAlignment="1">
      <alignment horizontal="right" vertical="center"/>
    </xf>
    <xf numFmtId="179" fontId="6" fillId="33" borderId="37" xfId="0" applyNumberFormat="1" applyFont="1" applyFill="1" applyBorder="1" applyAlignment="1">
      <alignment horizontal="right" vertical="center"/>
    </xf>
    <xf numFmtId="177" fontId="6" fillId="33" borderId="18" xfId="0" applyNumberFormat="1" applyFont="1" applyFill="1" applyBorder="1" applyAlignment="1">
      <alignment vertical="center"/>
    </xf>
    <xf numFmtId="177" fontId="6" fillId="33" borderId="19" xfId="0" applyNumberFormat="1" applyFont="1" applyFill="1" applyBorder="1" applyAlignment="1">
      <alignment vertical="center"/>
    </xf>
    <xf numFmtId="177" fontId="6" fillId="33" borderId="20" xfId="0" applyNumberFormat="1" applyFont="1" applyFill="1" applyBorder="1" applyAlignment="1">
      <alignment vertical="center"/>
    </xf>
    <xf numFmtId="177" fontId="6" fillId="33" borderId="26" xfId="0" applyNumberFormat="1" applyFont="1" applyFill="1" applyBorder="1" applyAlignment="1">
      <alignment vertical="center"/>
    </xf>
    <xf numFmtId="177" fontId="6" fillId="33" borderId="25" xfId="0" applyNumberFormat="1" applyFont="1" applyFill="1" applyBorder="1" applyAlignment="1">
      <alignment vertical="center"/>
    </xf>
    <xf numFmtId="177" fontId="6" fillId="33" borderId="27" xfId="0" applyNumberFormat="1" applyFont="1" applyFill="1" applyBorder="1" applyAlignment="1">
      <alignment vertical="center"/>
    </xf>
    <xf numFmtId="177" fontId="6" fillId="33" borderId="45" xfId="0" applyNumberFormat="1" applyFont="1" applyFill="1" applyBorder="1" applyAlignment="1">
      <alignment horizontal="right" vertical="center"/>
    </xf>
    <xf numFmtId="177" fontId="6" fillId="33" borderId="46" xfId="0" applyNumberFormat="1" applyFont="1" applyFill="1" applyBorder="1" applyAlignment="1">
      <alignment horizontal="right" vertical="center"/>
    </xf>
    <xf numFmtId="179" fontId="6" fillId="33" borderId="45" xfId="0" applyNumberFormat="1" applyFont="1" applyFill="1" applyBorder="1" applyAlignment="1">
      <alignment horizontal="right" vertical="center"/>
    </xf>
    <xf numFmtId="179" fontId="6" fillId="33" borderId="42" xfId="0" applyNumberFormat="1" applyFont="1" applyFill="1" applyBorder="1" applyAlignment="1">
      <alignment horizontal="right" vertical="center"/>
    </xf>
    <xf numFmtId="179" fontId="6" fillId="33" borderId="46" xfId="0" applyNumberFormat="1" applyFont="1" applyFill="1" applyBorder="1" applyAlignment="1">
      <alignment horizontal="right" vertical="center"/>
    </xf>
    <xf numFmtId="179" fontId="6" fillId="33" borderId="43" xfId="0" applyNumberFormat="1" applyFont="1" applyFill="1" applyBorder="1" applyAlignment="1">
      <alignment horizontal="right" vertical="center"/>
    </xf>
    <xf numFmtId="177" fontId="6" fillId="33" borderId="44" xfId="0" applyNumberFormat="1" applyFont="1" applyFill="1" applyBorder="1" applyAlignment="1">
      <alignment horizontal="right" vertical="center"/>
    </xf>
    <xf numFmtId="177" fontId="6" fillId="33" borderId="10" xfId="0" applyNumberFormat="1" applyFont="1" applyFill="1" applyBorder="1" applyAlignment="1">
      <alignment horizontal="right" vertical="center"/>
    </xf>
    <xf numFmtId="177" fontId="6" fillId="33" borderId="33"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3" borderId="40" xfId="0" applyNumberFormat="1" applyFont="1" applyFill="1" applyBorder="1" applyAlignment="1">
      <alignment horizontal="right" vertical="center"/>
    </xf>
    <xf numFmtId="187" fontId="5" fillId="33" borderId="27" xfId="42" applyNumberFormat="1" applyFont="1" applyFill="1" applyBorder="1" applyAlignment="1" applyProtection="1">
      <alignment horizontal="right" vertical="center"/>
      <protection/>
    </xf>
    <xf numFmtId="187" fontId="5" fillId="33" borderId="21" xfId="42" applyNumberFormat="1" applyFont="1" applyFill="1" applyBorder="1" applyAlignment="1" applyProtection="1">
      <alignment horizontal="right" vertical="center"/>
      <protection/>
    </xf>
    <xf numFmtId="187" fontId="5" fillId="33" borderId="31" xfId="42" applyNumberFormat="1" applyFont="1" applyFill="1" applyBorder="1" applyAlignment="1" applyProtection="1">
      <alignment horizontal="right" vertical="center"/>
      <protection/>
    </xf>
    <xf numFmtId="187" fontId="5" fillId="33" borderId="33" xfId="42" applyNumberFormat="1" applyFont="1" applyFill="1" applyBorder="1" applyAlignment="1" applyProtection="1">
      <alignment horizontal="right" vertical="center"/>
      <protection/>
    </xf>
    <xf numFmtId="187" fontId="5" fillId="33" borderId="43" xfId="42" applyNumberFormat="1" applyFont="1" applyFill="1" applyBorder="1" applyAlignment="1" applyProtection="1">
      <alignment horizontal="right" vertical="center"/>
      <protection/>
    </xf>
    <xf numFmtId="187" fontId="5" fillId="33" borderId="41" xfId="42" applyNumberFormat="1" applyFont="1" applyFill="1" applyBorder="1" applyAlignment="1" applyProtection="1">
      <alignment horizontal="right" vertical="center"/>
      <protection/>
    </xf>
    <xf numFmtId="187" fontId="5" fillId="33" borderId="40" xfId="42" applyNumberFormat="1" applyFont="1" applyFill="1" applyBorder="1" applyAlignment="1" applyProtection="1">
      <alignment horizontal="right" vertical="center"/>
      <protection/>
    </xf>
    <xf numFmtId="187" fontId="5" fillId="33" borderId="42" xfId="42" applyNumberFormat="1" applyFont="1" applyFill="1" applyBorder="1" applyAlignment="1" applyProtection="1">
      <alignment horizontal="right" vertical="center"/>
      <protection/>
    </xf>
    <xf numFmtId="0" fontId="10" fillId="33" borderId="17" xfId="0" applyFont="1" applyFill="1" applyBorder="1" applyAlignment="1">
      <alignment horizontal="center"/>
    </xf>
    <xf numFmtId="0" fontId="10" fillId="33" borderId="0" xfId="0" applyFont="1" applyFill="1" applyBorder="1" applyAlignment="1">
      <alignment horizontal="center"/>
    </xf>
    <xf numFmtId="0" fontId="10" fillId="33" borderId="17" xfId="0" applyFont="1" applyFill="1" applyBorder="1" applyAlignment="1">
      <alignment horizontal="center" vertical="top"/>
    </xf>
    <xf numFmtId="0" fontId="10" fillId="33" borderId="0" xfId="0" applyFont="1" applyFill="1" applyBorder="1" applyAlignment="1">
      <alignment horizontal="center" vertical="top"/>
    </xf>
    <xf numFmtId="0" fontId="2" fillId="33" borderId="0" xfId="0" applyFont="1" applyFill="1" applyAlignment="1" applyProtection="1" quotePrefix="1">
      <alignment horizontal="left"/>
      <protection/>
    </xf>
    <xf numFmtId="0" fontId="10" fillId="33" borderId="24" xfId="0" applyFont="1" applyFill="1" applyBorder="1" applyAlignment="1">
      <alignment horizontal="center" vertical="top"/>
    </xf>
    <xf numFmtId="0" fontId="10" fillId="33" borderId="25" xfId="0" applyFont="1" applyFill="1" applyBorder="1" applyAlignment="1">
      <alignment vertical="center"/>
    </xf>
    <xf numFmtId="0" fontId="10" fillId="33" borderId="47" xfId="0" applyFont="1" applyFill="1" applyBorder="1" applyAlignment="1">
      <alignment horizontal="center"/>
    </xf>
    <xf numFmtId="0" fontId="10" fillId="33" borderId="25" xfId="0" applyFont="1" applyFill="1" applyBorder="1" applyAlignment="1">
      <alignment horizontal="center" vertical="top"/>
    </xf>
    <xf numFmtId="0" fontId="10" fillId="33" borderId="1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38" fontId="10" fillId="33" borderId="42" xfId="49" applyFont="1" applyFill="1" applyBorder="1" applyAlignment="1">
      <alignment vertical="center"/>
    </xf>
    <xf numFmtId="38" fontId="10" fillId="33" borderId="30" xfId="49" applyFont="1" applyFill="1" applyBorder="1" applyAlignment="1">
      <alignment vertical="center"/>
    </xf>
    <xf numFmtId="38" fontId="10" fillId="33" borderId="42" xfId="49" applyFont="1" applyFill="1" applyBorder="1" applyAlignment="1">
      <alignment horizontal="right" vertical="center"/>
    </xf>
    <xf numFmtId="38" fontId="10" fillId="33" borderId="30" xfId="49" applyFont="1" applyFill="1" applyBorder="1" applyAlignment="1">
      <alignment horizontal="right" vertical="center"/>
    </xf>
    <xf numFmtId="179" fontId="10" fillId="33" borderId="42" xfId="49" applyNumberFormat="1" applyFont="1" applyFill="1" applyBorder="1" applyAlignment="1">
      <alignment horizontal="right" vertical="center"/>
    </xf>
    <xf numFmtId="179" fontId="10" fillId="33" borderId="30" xfId="49" applyNumberFormat="1" applyFont="1" applyFill="1" applyBorder="1" applyAlignment="1">
      <alignment horizontal="right" vertical="center"/>
    </xf>
    <xf numFmtId="179" fontId="10" fillId="33" borderId="38" xfId="49" applyNumberFormat="1" applyFont="1" applyFill="1" applyBorder="1" applyAlignment="1">
      <alignment horizontal="right" vertical="center"/>
    </xf>
    <xf numFmtId="179" fontId="10" fillId="33" borderId="31" xfId="49" applyNumberFormat="1" applyFont="1" applyFill="1" applyBorder="1" applyAlignment="1">
      <alignment horizontal="right" vertical="center"/>
    </xf>
    <xf numFmtId="38" fontId="10" fillId="33" borderId="43" xfId="49" applyFont="1" applyFill="1" applyBorder="1" applyAlignment="1">
      <alignment horizontal="right" vertical="center"/>
    </xf>
    <xf numFmtId="38" fontId="10" fillId="33" borderId="41" xfId="49" applyFont="1" applyFill="1" applyBorder="1" applyAlignment="1">
      <alignment horizontal="right" vertical="center"/>
    </xf>
    <xf numFmtId="179" fontId="10" fillId="33" borderId="43" xfId="49" applyNumberFormat="1" applyFont="1" applyFill="1" applyBorder="1" applyAlignment="1">
      <alignment horizontal="right" vertical="center"/>
    </xf>
    <xf numFmtId="179" fontId="10" fillId="33" borderId="41" xfId="49" applyNumberFormat="1" applyFont="1" applyFill="1" applyBorder="1" applyAlignment="1">
      <alignment horizontal="right" vertical="center"/>
    </xf>
    <xf numFmtId="179" fontId="10" fillId="33" borderId="40" xfId="49" applyNumberFormat="1" applyFont="1" applyFill="1" applyBorder="1" applyAlignment="1">
      <alignment horizontal="right" vertical="center"/>
    </xf>
    <xf numFmtId="0" fontId="10" fillId="33" borderId="37" xfId="0" applyFont="1" applyFill="1" applyBorder="1" applyAlignment="1">
      <alignment horizontal="center"/>
    </xf>
    <xf numFmtId="178" fontId="5" fillId="33" borderId="42" xfId="42" applyNumberFormat="1" applyFont="1" applyFill="1" applyBorder="1" applyAlignment="1" applyProtection="1">
      <alignment horizontal="right" vertical="center"/>
      <protection/>
    </xf>
    <xf numFmtId="178" fontId="5" fillId="33" borderId="30" xfId="42" applyNumberFormat="1" applyFont="1" applyFill="1" applyBorder="1" applyAlignment="1" applyProtection="1">
      <alignment horizontal="right" vertical="center"/>
      <protection/>
    </xf>
    <xf numFmtId="178" fontId="5" fillId="33" borderId="31" xfId="42" applyNumberFormat="1" applyFont="1" applyFill="1" applyBorder="1" applyAlignment="1" applyProtection="1">
      <alignment horizontal="right" vertical="center"/>
      <protection/>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40" xfId="0" applyFont="1" applyFill="1" applyBorder="1" applyAlignment="1">
      <alignment horizontal="center" vertical="center"/>
    </xf>
    <xf numFmtId="178" fontId="5" fillId="33" borderId="43" xfId="42" applyNumberFormat="1" applyFont="1" applyFill="1" applyBorder="1" applyAlignment="1" applyProtection="1">
      <alignment horizontal="right" vertical="center"/>
      <protection/>
    </xf>
    <xf numFmtId="178" fontId="5" fillId="33" borderId="41" xfId="42" applyNumberFormat="1" applyFont="1" applyFill="1" applyBorder="1" applyAlignment="1" applyProtection="1">
      <alignment horizontal="right" vertical="center"/>
      <protection/>
    </xf>
    <xf numFmtId="178" fontId="5" fillId="33" borderId="40" xfId="42" applyNumberFormat="1" applyFont="1" applyFill="1" applyBorder="1" applyAlignment="1" applyProtection="1">
      <alignment horizontal="right" vertical="center"/>
      <protection/>
    </xf>
    <xf numFmtId="0" fontId="5" fillId="33" borderId="30" xfId="0" applyFont="1" applyFill="1" applyBorder="1" applyAlignment="1" applyProtection="1">
      <alignment horizontal="distributed" vertical="center"/>
      <protection/>
    </xf>
    <xf numFmtId="0" fontId="5" fillId="33" borderId="41" xfId="0" applyFont="1" applyFill="1" applyBorder="1" applyAlignment="1" applyProtection="1">
      <alignment horizontal="distributed" vertical="center"/>
      <protection/>
    </xf>
    <xf numFmtId="0" fontId="5" fillId="33" borderId="18" xfId="0" applyFont="1" applyFill="1" applyBorder="1" applyAlignment="1">
      <alignment horizontal="distributed" indent="1"/>
    </xf>
    <xf numFmtId="0" fontId="5" fillId="33" borderId="19" xfId="0" applyFont="1" applyFill="1" applyBorder="1" applyAlignment="1">
      <alignment horizontal="distributed" indent="1"/>
    </xf>
    <xf numFmtId="0" fontId="5" fillId="33" borderId="20" xfId="0" applyFont="1" applyFill="1" applyBorder="1" applyAlignment="1">
      <alignment horizontal="distributed" indent="1"/>
    </xf>
    <xf numFmtId="0" fontId="5" fillId="33" borderId="23" xfId="0" applyFont="1" applyFill="1" applyBorder="1" applyAlignment="1">
      <alignment horizontal="left" vertical="top" indent="1"/>
    </xf>
    <xf numFmtId="0" fontId="5" fillId="33" borderId="0" xfId="0" applyFont="1" applyFill="1" applyBorder="1" applyAlignment="1">
      <alignment horizontal="left" vertical="top" indent="1"/>
    </xf>
    <xf numFmtId="0" fontId="5" fillId="33" borderId="21" xfId="0" applyFont="1" applyFill="1" applyBorder="1" applyAlignment="1">
      <alignment horizontal="left" vertical="top" indent="1"/>
    </xf>
    <xf numFmtId="179" fontId="0" fillId="33" borderId="0" xfId="0" applyNumberFormat="1" applyFont="1" applyFill="1" applyAlignment="1">
      <alignment horizontal="center" vertical="center"/>
    </xf>
    <xf numFmtId="179" fontId="10" fillId="33" borderId="49" xfId="49" applyNumberFormat="1" applyFont="1" applyFill="1" applyBorder="1" applyAlignment="1">
      <alignment horizontal="right" vertical="center"/>
    </xf>
    <xf numFmtId="178" fontId="5" fillId="33" borderId="38" xfId="42" applyNumberFormat="1" applyFont="1" applyFill="1" applyBorder="1" applyAlignment="1" applyProtection="1">
      <alignment horizontal="right" vertical="center"/>
      <protection/>
    </xf>
    <xf numFmtId="178" fontId="5" fillId="33" borderId="49" xfId="42" applyNumberFormat="1" applyFont="1" applyFill="1" applyBorder="1" applyAlignment="1" applyProtection="1">
      <alignment horizontal="right" vertical="center"/>
      <protection/>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3" xfId="0" applyFont="1" applyFill="1" applyBorder="1" applyAlignment="1">
      <alignment horizontal="center" vertical="top"/>
    </xf>
    <xf numFmtId="0" fontId="5" fillId="33" borderId="0" xfId="0" applyFont="1" applyFill="1" applyBorder="1" applyAlignment="1">
      <alignment horizontal="center" vertical="top"/>
    </xf>
    <xf numFmtId="0" fontId="5" fillId="33" borderId="21" xfId="0" applyFont="1" applyFill="1" applyBorder="1" applyAlignment="1">
      <alignment horizontal="center" vertical="top"/>
    </xf>
    <xf numFmtId="0" fontId="5" fillId="33" borderId="0" xfId="0" applyFont="1" applyFill="1" applyBorder="1" applyAlignment="1" applyProtection="1">
      <alignment horizontal="center" vertical="top"/>
      <protection/>
    </xf>
    <xf numFmtId="178" fontId="5" fillId="33" borderId="0" xfId="42" applyNumberFormat="1" applyFont="1" applyFill="1" applyBorder="1" applyAlignment="1" applyProtection="1">
      <alignment horizontal="right" vertical="center"/>
      <protection/>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38" fontId="5" fillId="33" borderId="44" xfId="49" applyFont="1" applyFill="1" applyBorder="1" applyAlignment="1" applyProtection="1">
      <alignment horizontal="right" vertical="center"/>
      <protection/>
    </xf>
    <xf numFmtId="183" fontId="5" fillId="33" borderId="25" xfId="49" applyNumberFormat="1" applyFont="1" applyFill="1" applyBorder="1" applyAlignment="1" applyProtection="1">
      <alignment horizontal="center" vertical="center"/>
      <protection/>
    </xf>
    <xf numFmtId="183" fontId="5" fillId="33" borderId="28" xfId="49" applyNumberFormat="1" applyFont="1" applyFill="1" applyBorder="1" applyAlignment="1" applyProtection="1">
      <alignment horizontal="center" vertical="center"/>
      <protection/>
    </xf>
    <xf numFmtId="183" fontId="5" fillId="33" borderId="41" xfId="49" applyNumberFormat="1" applyFont="1" applyFill="1" applyBorder="1" applyAlignment="1" applyProtection="1">
      <alignment horizontal="center" vertical="center"/>
      <protection/>
    </xf>
    <xf numFmtId="183" fontId="5" fillId="33" borderId="49" xfId="49" applyNumberFormat="1" applyFont="1" applyFill="1" applyBorder="1" applyAlignment="1" applyProtection="1">
      <alignment horizontal="center" vertical="center"/>
      <protection/>
    </xf>
    <xf numFmtId="183" fontId="5" fillId="33" borderId="43" xfId="49" applyNumberFormat="1" applyFont="1" applyFill="1" applyBorder="1" applyAlignment="1" applyProtection="1">
      <alignment horizontal="center" vertical="center"/>
      <protection/>
    </xf>
    <xf numFmtId="183" fontId="5" fillId="33" borderId="40" xfId="49" applyNumberFormat="1" applyFont="1" applyFill="1" applyBorder="1" applyAlignment="1" applyProtection="1">
      <alignment horizontal="center" vertical="center"/>
      <protection/>
    </xf>
    <xf numFmtId="183" fontId="5" fillId="33" borderId="26" xfId="49" applyNumberFormat="1" applyFont="1" applyFill="1" applyBorder="1" applyAlignment="1" applyProtection="1">
      <alignment horizontal="center" vertical="center"/>
      <protection/>
    </xf>
    <xf numFmtId="183" fontId="5" fillId="33" borderId="27" xfId="49" applyNumberFormat="1" applyFont="1" applyFill="1" applyBorder="1" applyAlignment="1" applyProtection="1">
      <alignment horizontal="center" vertical="center"/>
      <protection/>
    </xf>
    <xf numFmtId="178" fontId="5" fillId="33" borderId="23" xfId="42" applyNumberFormat="1" applyFont="1" applyFill="1" applyBorder="1" applyAlignment="1" applyProtection="1">
      <alignment horizontal="right" vertical="center"/>
      <protection/>
    </xf>
    <xf numFmtId="178" fontId="5" fillId="33" borderId="21" xfId="42" applyNumberFormat="1" applyFont="1" applyFill="1" applyBorder="1" applyAlignment="1" applyProtection="1">
      <alignment horizontal="right" vertical="center"/>
      <protection/>
    </xf>
    <xf numFmtId="178" fontId="5" fillId="33" borderId="44" xfId="42" applyNumberFormat="1" applyFont="1" applyFill="1" applyBorder="1" applyAlignment="1" applyProtection="1">
      <alignment horizontal="right" vertical="center"/>
      <protection/>
    </xf>
    <xf numFmtId="178" fontId="5" fillId="33" borderId="10" xfId="42" applyNumberFormat="1" applyFont="1" applyFill="1" applyBorder="1" applyAlignment="1" applyProtection="1">
      <alignment horizontal="right" vertical="center"/>
      <protection/>
    </xf>
    <xf numFmtId="178" fontId="5" fillId="33" borderId="33" xfId="42" applyNumberFormat="1" applyFont="1" applyFill="1" applyBorder="1" applyAlignment="1" applyProtection="1">
      <alignment horizontal="right" vertical="center"/>
      <protection/>
    </xf>
    <xf numFmtId="0" fontId="5" fillId="33" borderId="0" xfId="0" applyFont="1" applyFill="1" applyBorder="1" applyAlignment="1" applyProtection="1">
      <alignment horizontal="distributed" vertical="center"/>
      <protection/>
    </xf>
    <xf numFmtId="0" fontId="5" fillId="33" borderId="10" xfId="0" applyFont="1" applyFill="1" applyBorder="1" applyAlignment="1" applyProtection="1">
      <alignment horizontal="distributed" vertical="center"/>
      <protection/>
    </xf>
    <xf numFmtId="0" fontId="5" fillId="33" borderId="25" xfId="0" applyFont="1" applyFill="1" applyBorder="1" applyAlignment="1" applyProtection="1">
      <alignment horizontal="distributed" vertical="center"/>
      <protection/>
    </xf>
    <xf numFmtId="38" fontId="5" fillId="33" borderId="26" xfId="49" applyFont="1" applyFill="1" applyBorder="1" applyAlignment="1" applyProtection="1">
      <alignment horizontal="right" vertical="center"/>
      <protection/>
    </xf>
    <xf numFmtId="38" fontId="5" fillId="33" borderId="25" xfId="49" applyFont="1" applyFill="1" applyBorder="1" applyAlignment="1" applyProtection="1">
      <alignment horizontal="right" vertical="center"/>
      <protection/>
    </xf>
    <xf numFmtId="178" fontId="5" fillId="33" borderId="39" xfId="42" applyNumberFormat="1" applyFont="1" applyFill="1" applyBorder="1" applyAlignment="1" applyProtection="1">
      <alignment horizontal="right" vertical="center"/>
      <protection/>
    </xf>
    <xf numFmtId="0" fontId="5" fillId="33" borderId="3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23" xfId="0" applyFont="1" applyFill="1" applyBorder="1" applyAlignment="1">
      <alignment horizontal="center"/>
    </xf>
    <xf numFmtId="0" fontId="5" fillId="33" borderId="0" xfId="0" applyFont="1" applyFill="1" applyBorder="1" applyAlignment="1">
      <alignment horizontal="center"/>
    </xf>
    <xf numFmtId="0" fontId="5" fillId="33" borderId="21" xfId="0" applyFont="1" applyFill="1" applyBorder="1" applyAlignment="1">
      <alignment horizontal="center"/>
    </xf>
    <xf numFmtId="178" fontId="5" fillId="33" borderId="18" xfId="42" applyNumberFormat="1" applyFont="1" applyFill="1" applyBorder="1" applyAlignment="1" applyProtection="1">
      <alignment horizontal="right" vertical="center"/>
      <protection/>
    </xf>
    <xf numFmtId="178" fontId="5" fillId="33" borderId="19" xfId="42" applyNumberFormat="1" applyFont="1" applyFill="1" applyBorder="1" applyAlignment="1" applyProtection="1">
      <alignment horizontal="right" vertical="center"/>
      <protection/>
    </xf>
    <xf numFmtId="178" fontId="5" fillId="33" borderId="20" xfId="42" applyNumberFormat="1" applyFont="1" applyFill="1" applyBorder="1" applyAlignment="1" applyProtection="1">
      <alignment horizontal="right" vertical="center"/>
      <protection/>
    </xf>
    <xf numFmtId="178" fontId="5" fillId="33" borderId="25" xfId="42" applyNumberFormat="1" applyFont="1" applyFill="1" applyBorder="1" applyAlignment="1" applyProtection="1">
      <alignment horizontal="right" vertical="center"/>
      <protection/>
    </xf>
    <xf numFmtId="0" fontId="5" fillId="33" borderId="22" xfId="0" applyFont="1" applyFill="1" applyBorder="1" applyAlignment="1" applyProtection="1">
      <alignment horizontal="center" vertical="top"/>
      <protection/>
    </xf>
    <xf numFmtId="178" fontId="5" fillId="33" borderId="28" xfId="42" applyNumberFormat="1" applyFont="1" applyFill="1" applyBorder="1" applyAlignment="1" applyProtection="1">
      <alignment horizontal="right" vertical="center"/>
      <protection/>
    </xf>
    <xf numFmtId="178" fontId="5" fillId="33" borderId="22" xfId="42" applyNumberFormat="1" applyFont="1" applyFill="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0" fontId="5" fillId="33" borderId="35"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1" fillId="33" borderId="0" xfId="0" applyFont="1" applyFill="1" applyBorder="1" applyAlignment="1" applyProtection="1">
      <alignment horizontal="center"/>
      <protection/>
    </xf>
    <xf numFmtId="0" fontId="1" fillId="33" borderId="21" xfId="0" applyFont="1" applyFill="1" applyBorder="1" applyAlignment="1" applyProtection="1">
      <alignment horizontal="center"/>
      <protection/>
    </xf>
    <xf numFmtId="0" fontId="5" fillId="33" borderId="19" xfId="0" applyFont="1" applyFill="1" applyBorder="1" applyAlignment="1" applyProtection="1">
      <alignment horizontal="center"/>
      <protection/>
    </xf>
    <xf numFmtId="0" fontId="5" fillId="33" borderId="37" xfId="0" applyFont="1" applyFill="1" applyBorder="1" applyAlignment="1" applyProtection="1">
      <alignment horizontal="center"/>
      <protection/>
    </xf>
    <xf numFmtId="0" fontId="5" fillId="33" borderId="12"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185" fontId="5" fillId="33" borderId="0" xfId="0" applyNumberFormat="1" applyFont="1" applyFill="1" applyBorder="1" applyAlignment="1">
      <alignment horizontal="right" vertical="center"/>
    </xf>
    <xf numFmtId="0" fontId="7" fillId="33" borderId="0" xfId="0" applyFont="1" applyFill="1" applyBorder="1" applyAlignment="1" applyProtection="1">
      <alignment horizontal="center"/>
      <protection/>
    </xf>
    <xf numFmtId="0" fontId="7" fillId="33" borderId="21" xfId="0" applyFont="1" applyFill="1" applyBorder="1" applyAlignment="1" applyProtection="1">
      <alignment horizontal="center"/>
      <protection/>
    </xf>
    <xf numFmtId="38" fontId="5" fillId="33" borderId="33" xfId="49" applyFont="1" applyFill="1" applyBorder="1" applyAlignment="1" applyProtection="1">
      <alignment horizontal="right" vertical="center"/>
      <protection/>
    </xf>
    <xf numFmtId="0" fontId="5" fillId="33" borderId="3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178" fontId="5" fillId="33" borderId="26" xfId="42" applyNumberFormat="1" applyFont="1" applyFill="1" applyBorder="1" applyAlignment="1" applyProtection="1">
      <alignment horizontal="right" vertical="center"/>
      <protection/>
    </xf>
    <xf numFmtId="178" fontId="5" fillId="33" borderId="27" xfId="42" applyNumberFormat="1" applyFont="1" applyFill="1" applyBorder="1" applyAlignment="1" applyProtection="1">
      <alignment horizontal="right" vertical="center"/>
      <protection/>
    </xf>
    <xf numFmtId="38" fontId="5" fillId="33" borderId="26" xfId="49" applyFont="1" applyFill="1" applyBorder="1" applyAlignment="1" applyProtection="1">
      <alignment vertical="center"/>
      <protection/>
    </xf>
    <xf numFmtId="38" fontId="5" fillId="33" borderId="25" xfId="49" applyFont="1" applyFill="1" applyBorder="1" applyAlignment="1" applyProtection="1">
      <alignment vertical="center"/>
      <protection/>
    </xf>
    <xf numFmtId="38" fontId="5" fillId="33" borderId="44" xfId="49" applyFont="1" applyFill="1" applyBorder="1" applyAlignment="1">
      <alignment horizontal="right" vertical="center"/>
    </xf>
    <xf numFmtId="38" fontId="5" fillId="33" borderId="10" xfId="49" applyFont="1" applyFill="1" applyBorder="1" applyAlignment="1">
      <alignment horizontal="right" vertical="center"/>
    </xf>
    <xf numFmtId="0" fontId="5" fillId="33" borderId="17" xfId="0" applyFont="1" applyFill="1" applyBorder="1" applyAlignment="1">
      <alignment horizontal="distributed" vertical="center" indent="1"/>
    </xf>
    <xf numFmtId="0" fontId="5" fillId="33" borderId="0" xfId="0" applyFont="1" applyFill="1" applyBorder="1" applyAlignment="1">
      <alignment horizontal="distributed" vertical="center" indent="1"/>
    </xf>
    <xf numFmtId="38" fontId="5" fillId="33" borderId="0" xfId="49" applyFont="1" applyFill="1" applyBorder="1" applyAlignment="1" applyProtection="1">
      <alignment horizontal="right" vertical="center"/>
      <protection/>
    </xf>
    <xf numFmtId="38" fontId="5" fillId="33" borderId="23" xfId="49" applyFont="1" applyFill="1" applyBorder="1" applyAlignment="1">
      <alignment horizontal="right" vertical="center"/>
    </xf>
    <xf numFmtId="38" fontId="5" fillId="33" borderId="0" xfId="49" applyFont="1" applyFill="1" applyBorder="1" applyAlignment="1">
      <alignment horizontal="right" vertical="center"/>
    </xf>
    <xf numFmtId="0" fontId="5" fillId="33" borderId="18" xfId="0" applyFont="1" applyFill="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3" xfId="0" applyFont="1" applyFill="1" applyBorder="1" applyAlignment="1" applyProtection="1">
      <alignment horizontal="center" vertical="top"/>
      <protection/>
    </xf>
    <xf numFmtId="0" fontId="5" fillId="33" borderId="21" xfId="0" applyFont="1" applyFill="1" applyBorder="1" applyAlignment="1" applyProtection="1">
      <alignment horizontal="center" vertical="top"/>
      <protection/>
    </xf>
    <xf numFmtId="38" fontId="5" fillId="33" borderId="31" xfId="49" applyFont="1" applyFill="1" applyBorder="1" applyAlignment="1" applyProtection="1">
      <alignment horizontal="right" vertical="center"/>
      <protection/>
    </xf>
    <xf numFmtId="38" fontId="5" fillId="33" borderId="23"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185" fontId="5" fillId="33" borderId="25" xfId="0" applyNumberFormat="1" applyFont="1" applyFill="1" applyBorder="1" applyAlignment="1">
      <alignment horizontal="right" vertical="center"/>
    </xf>
    <xf numFmtId="38" fontId="5" fillId="33" borderId="43" xfId="49" applyFont="1" applyFill="1" applyBorder="1" applyAlignment="1">
      <alignment vertical="center"/>
    </xf>
    <xf numFmtId="38" fontId="5" fillId="33" borderId="41" xfId="49" applyFont="1" applyFill="1" applyBorder="1" applyAlignment="1">
      <alignment vertical="center"/>
    </xf>
    <xf numFmtId="38" fontId="5" fillId="33" borderId="42" xfId="49" applyFont="1" applyFill="1" applyBorder="1" applyAlignment="1">
      <alignment horizontal="right" vertical="center"/>
    </xf>
    <xf numFmtId="38" fontId="5" fillId="33" borderId="30" xfId="49" applyFont="1" applyFill="1" applyBorder="1" applyAlignment="1">
      <alignment horizontal="right" vertical="center"/>
    </xf>
    <xf numFmtId="0" fontId="5" fillId="33" borderId="29" xfId="0" applyFont="1" applyFill="1" applyBorder="1" applyAlignment="1">
      <alignment horizontal="distributed" vertical="center" indent="1"/>
    </xf>
    <xf numFmtId="0" fontId="5" fillId="33" borderId="30" xfId="0" applyFont="1" applyFill="1" applyBorder="1" applyAlignment="1">
      <alignment horizontal="distributed" vertical="center" indent="1"/>
    </xf>
    <xf numFmtId="0" fontId="6" fillId="33" borderId="0" xfId="0" applyFont="1" applyFill="1" applyBorder="1" applyAlignment="1" applyProtection="1">
      <alignment horizontal="left" vertical="top" wrapText="1"/>
      <protection/>
    </xf>
    <xf numFmtId="0" fontId="6" fillId="33" borderId="0" xfId="0" applyFont="1" applyFill="1" applyAlignment="1">
      <alignment vertical="top"/>
    </xf>
    <xf numFmtId="185" fontId="5" fillId="33" borderId="30" xfId="0" applyNumberFormat="1" applyFont="1" applyFill="1" applyBorder="1" applyAlignment="1">
      <alignment horizontal="right" vertical="center"/>
    </xf>
    <xf numFmtId="38" fontId="5" fillId="33" borderId="42" xfId="49" applyFont="1" applyFill="1" applyBorder="1" applyAlignment="1">
      <alignment vertical="center"/>
    </xf>
    <xf numFmtId="38" fontId="5" fillId="33" borderId="30" xfId="49" applyFont="1" applyFill="1" applyBorder="1" applyAlignment="1">
      <alignment vertical="center"/>
    </xf>
    <xf numFmtId="0" fontId="5" fillId="33" borderId="32" xfId="0" applyFont="1" applyFill="1" applyBorder="1" applyAlignment="1" applyProtection="1">
      <alignment horizontal="distributed" vertical="center" indent="1"/>
      <protection/>
    </xf>
    <xf numFmtId="0" fontId="5" fillId="33" borderId="10" xfId="0" applyFont="1" applyFill="1" applyBorder="1" applyAlignment="1" applyProtection="1">
      <alignment horizontal="distributed" vertical="center" indent="1"/>
      <protection/>
    </xf>
    <xf numFmtId="38" fontId="5" fillId="33" borderId="26" xfId="49" applyFont="1" applyFill="1" applyBorder="1" applyAlignment="1">
      <alignment horizontal="right" vertical="center"/>
    </xf>
    <xf numFmtId="38" fontId="5" fillId="33" borderId="25" xfId="49" applyFont="1" applyFill="1" applyBorder="1" applyAlignment="1">
      <alignment horizontal="right" vertical="center"/>
    </xf>
    <xf numFmtId="0" fontId="6" fillId="33" borderId="0" xfId="0" applyFont="1" applyFill="1" applyBorder="1" applyAlignment="1" applyProtection="1">
      <alignment horizontal="left" vertical="center"/>
      <protection/>
    </xf>
    <xf numFmtId="187" fontId="5" fillId="33" borderId="10" xfId="42" applyNumberFormat="1" applyFont="1" applyFill="1" applyBorder="1" applyAlignment="1">
      <alignment horizontal="right" vertical="center"/>
    </xf>
    <xf numFmtId="0" fontId="5" fillId="33" borderId="24" xfId="0" applyFont="1" applyFill="1" applyBorder="1" applyAlignment="1">
      <alignment horizontal="distributed" vertical="center" indent="1"/>
    </xf>
    <xf numFmtId="0" fontId="0" fillId="33" borderId="25" xfId="0" applyFill="1" applyBorder="1" applyAlignment="1">
      <alignment horizontal="distributed" vertical="center" indent="1"/>
    </xf>
    <xf numFmtId="38" fontId="5" fillId="33" borderId="27" xfId="49" applyFont="1" applyFill="1" applyBorder="1" applyAlignment="1" applyProtection="1">
      <alignment horizontal="right" vertical="center"/>
      <protection/>
    </xf>
    <xf numFmtId="38" fontId="5" fillId="33" borderId="40" xfId="49" applyFont="1" applyFill="1" applyBorder="1" applyAlignment="1" applyProtection="1">
      <alignment horizontal="right" vertical="center"/>
      <protection/>
    </xf>
    <xf numFmtId="38" fontId="5" fillId="33" borderId="26" xfId="49" applyFont="1" applyFill="1" applyBorder="1" applyAlignment="1">
      <alignment vertical="center"/>
    </xf>
    <xf numFmtId="38" fontId="5" fillId="33" borderId="25" xfId="49" applyFont="1" applyFill="1" applyBorder="1" applyAlignment="1">
      <alignment vertical="center"/>
    </xf>
    <xf numFmtId="177" fontId="10" fillId="33" borderId="23" xfId="49" applyNumberFormat="1" applyFont="1" applyFill="1" applyBorder="1" applyAlignment="1">
      <alignment horizontal="right" vertical="center"/>
    </xf>
    <xf numFmtId="177" fontId="10" fillId="33" borderId="0" xfId="49" applyNumberFormat="1" applyFont="1" applyFill="1" applyBorder="1" applyAlignment="1">
      <alignment horizontal="right" vertical="center"/>
    </xf>
    <xf numFmtId="177" fontId="10" fillId="33" borderId="42" xfId="49" applyNumberFormat="1" applyFont="1" applyFill="1" applyBorder="1" applyAlignment="1">
      <alignment vertical="center"/>
    </xf>
    <xf numFmtId="177" fontId="10" fillId="33" borderId="30" xfId="49" applyNumberFormat="1" applyFont="1" applyFill="1" applyBorder="1" applyAlignment="1">
      <alignment vertical="center"/>
    </xf>
    <xf numFmtId="179" fontId="10" fillId="33" borderId="42" xfId="0" applyNumberFormat="1" applyFont="1" applyFill="1" applyBorder="1" applyAlignment="1">
      <alignment horizontal="right" vertical="center"/>
    </xf>
    <xf numFmtId="179" fontId="10" fillId="33" borderId="30" xfId="0" applyNumberFormat="1" applyFont="1" applyFill="1" applyBorder="1" applyAlignment="1">
      <alignment horizontal="right" vertical="center"/>
    </xf>
    <xf numFmtId="179" fontId="10" fillId="33" borderId="31" xfId="0" applyNumberFormat="1" applyFont="1" applyFill="1" applyBorder="1" applyAlignment="1">
      <alignment horizontal="right" vertical="center"/>
    </xf>
    <xf numFmtId="179" fontId="10" fillId="33" borderId="38" xfId="0" applyNumberFormat="1" applyFont="1" applyFill="1" applyBorder="1" applyAlignment="1">
      <alignment horizontal="right" vertical="center"/>
    </xf>
    <xf numFmtId="179" fontId="10" fillId="33" borderId="0" xfId="0" applyNumberFormat="1" applyFont="1" applyFill="1" applyBorder="1" applyAlignment="1">
      <alignment horizontal="right" vertical="center"/>
    </xf>
    <xf numFmtId="0" fontId="0" fillId="33" borderId="22" xfId="0" applyFont="1" applyFill="1" applyBorder="1" applyAlignment="1">
      <alignment horizontal="right" vertical="center"/>
    </xf>
    <xf numFmtId="38" fontId="5" fillId="33" borderId="43" xfId="49" applyFont="1" applyFill="1" applyBorder="1" applyAlignment="1">
      <alignment horizontal="right" vertical="center"/>
    </xf>
    <xf numFmtId="38" fontId="5" fillId="33" borderId="41" xfId="49" applyFont="1" applyFill="1" applyBorder="1" applyAlignment="1">
      <alignment horizontal="right" vertical="center"/>
    </xf>
    <xf numFmtId="0" fontId="0" fillId="33" borderId="25" xfId="0" applyFont="1" applyFill="1" applyBorder="1" applyAlignment="1">
      <alignment horizontal="distributed" vertical="center" indent="1"/>
    </xf>
    <xf numFmtId="185" fontId="5" fillId="33" borderId="42" xfId="0" applyNumberFormat="1" applyFont="1" applyFill="1" applyBorder="1" applyAlignment="1">
      <alignment horizontal="right" vertical="center"/>
    </xf>
    <xf numFmtId="179" fontId="10" fillId="33" borderId="21" xfId="0" applyNumberFormat="1" applyFont="1" applyFill="1" applyBorder="1" applyAlignment="1">
      <alignment horizontal="right" vertical="center"/>
    </xf>
    <xf numFmtId="177" fontId="10" fillId="33" borderId="42" xfId="49" applyNumberFormat="1" applyFont="1" applyFill="1" applyBorder="1" applyAlignment="1">
      <alignment horizontal="right" vertical="center"/>
    </xf>
    <xf numFmtId="177" fontId="10" fillId="33" borderId="30" xfId="49" applyNumberFormat="1" applyFont="1" applyFill="1" applyBorder="1" applyAlignment="1">
      <alignment horizontal="right" vertical="center"/>
    </xf>
    <xf numFmtId="179" fontId="10" fillId="33" borderId="23" xfId="0" applyNumberFormat="1" applyFont="1" applyFill="1" applyBorder="1" applyAlignment="1">
      <alignment horizontal="right" vertical="center"/>
    </xf>
    <xf numFmtId="185" fontId="5" fillId="33" borderId="10" xfId="0" applyNumberFormat="1" applyFont="1" applyFill="1" applyBorder="1" applyAlignment="1">
      <alignment horizontal="right" vertical="center"/>
    </xf>
    <xf numFmtId="177" fontId="10" fillId="33" borderId="44" xfId="49" applyNumberFormat="1" applyFont="1" applyFill="1" applyBorder="1" applyAlignment="1">
      <alignment horizontal="right" vertical="center"/>
    </xf>
    <xf numFmtId="177" fontId="10" fillId="33" borderId="10" xfId="49" applyNumberFormat="1" applyFont="1" applyFill="1" applyBorder="1" applyAlignment="1">
      <alignment horizontal="right" vertical="center"/>
    </xf>
    <xf numFmtId="179" fontId="10" fillId="33" borderId="10" xfId="0" applyNumberFormat="1" applyFont="1" applyFill="1" applyBorder="1" applyAlignment="1">
      <alignment horizontal="right" vertical="center"/>
    </xf>
    <xf numFmtId="179" fontId="10" fillId="33" borderId="33" xfId="0" applyNumberFormat="1" applyFont="1" applyFill="1" applyBorder="1" applyAlignment="1">
      <alignment horizontal="right" vertical="center"/>
    </xf>
    <xf numFmtId="179" fontId="10" fillId="33" borderId="39" xfId="0" applyNumberFormat="1" applyFont="1" applyFill="1" applyBorder="1" applyAlignment="1">
      <alignment horizontal="right" vertical="center"/>
    </xf>
    <xf numFmtId="179" fontId="10" fillId="33" borderId="4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10</xdr:col>
      <xdr:colOff>0</xdr:colOff>
      <xdr:row>11</xdr:row>
      <xdr:rowOff>0</xdr:rowOff>
    </xdr:to>
    <xdr:sp>
      <xdr:nvSpPr>
        <xdr:cNvPr id="1" name="Line 1"/>
        <xdr:cNvSpPr>
          <a:spLocks/>
        </xdr:cNvSpPr>
      </xdr:nvSpPr>
      <xdr:spPr>
        <a:xfrm>
          <a:off x="9525" y="1285875"/>
          <a:ext cx="1038225" cy="990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xdr:row>
      <xdr:rowOff>0</xdr:rowOff>
    </xdr:from>
    <xdr:to>
      <xdr:col>10</xdr:col>
      <xdr:colOff>0</xdr:colOff>
      <xdr:row>11</xdr:row>
      <xdr:rowOff>0</xdr:rowOff>
    </xdr:to>
    <xdr:sp>
      <xdr:nvSpPr>
        <xdr:cNvPr id="2" name="Line 1"/>
        <xdr:cNvSpPr>
          <a:spLocks/>
        </xdr:cNvSpPr>
      </xdr:nvSpPr>
      <xdr:spPr>
        <a:xfrm>
          <a:off x="9525" y="1285875"/>
          <a:ext cx="1038225" cy="990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9525</xdr:rowOff>
    </xdr:from>
    <xdr:to>
      <xdr:col>6</xdr:col>
      <xdr:colOff>0</xdr:colOff>
      <xdr:row>9</xdr:row>
      <xdr:rowOff>28575</xdr:rowOff>
    </xdr:to>
    <xdr:sp>
      <xdr:nvSpPr>
        <xdr:cNvPr id="1" name="Line 1"/>
        <xdr:cNvSpPr>
          <a:spLocks/>
        </xdr:cNvSpPr>
      </xdr:nvSpPr>
      <xdr:spPr>
        <a:xfrm>
          <a:off x="19050" y="876300"/>
          <a:ext cx="952500" cy="1009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9525</xdr:rowOff>
    </xdr:from>
    <xdr:to>
      <xdr:col>15</xdr:col>
      <xdr:colOff>0</xdr:colOff>
      <xdr:row>19</xdr:row>
      <xdr:rowOff>0</xdr:rowOff>
    </xdr:to>
    <xdr:sp>
      <xdr:nvSpPr>
        <xdr:cNvPr id="2" name="Line 2"/>
        <xdr:cNvSpPr>
          <a:spLocks/>
        </xdr:cNvSpPr>
      </xdr:nvSpPr>
      <xdr:spPr>
        <a:xfrm>
          <a:off x="9525" y="4657725"/>
          <a:ext cx="207645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9525</xdr:rowOff>
    </xdr:from>
    <xdr:to>
      <xdr:col>6</xdr:col>
      <xdr:colOff>0</xdr:colOff>
      <xdr:row>9</xdr:row>
      <xdr:rowOff>28575</xdr:rowOff>
    </xdr:to>
    <xdr:sp>
      <xdr:nvSpPr>
        <xdr:cNvPr id="3" name="Line 1"/>
        <xdr:cNvSpPr>
          <a:spLocks/>
        </xdr:cNvSpPr>
      </xdr:nvSpPr>
      <xdr:spPr>
        <a:xfrm>
          <a:off x="19050" y="876300"/>
          <a:ext cx="952500" cy="1009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9525</xdr:rowOff>
    </xdr:from>
    <xdr:to>
      <xdr:col>15</xdr:col>
      <xdr:colOff>0</xdr:colOff>
      <xdr:row>19</xdr:row>
      <xdr:rowOff>0</xdr:rowOff>
    </xdr:to>
    <xdr:sp>
      <xdr:nvSpPr>
        <xdr:cNvPr id="4" name="Line 2"/>
        <xdr:cNvSpPr>
          <a:spLocks/>
        </xdr:cNvSpPr>
      </xdr:nvSpPr>
      <xdr:spPr>
        <a:xfrm>
          <a:off x="9525" y="4657725"/>
          <a:ext cx="207645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5</xdr:col>
      <xdr:colOff>142875</xdr:colOff>
      <xdr:row>8</xdr:row>
      <xdr:rowOff>9525</xdr:rowOff>
    </xdr:to>
    <xdr:sp>
      <xdr:nvSpPr>
        <xdr:cNvPr id="1" name="Line 1"/>
        <xdr:cNvSpPr>
          <a:spLocks/>
        </xdr:cNvSpPr>
      </xdr:nvSpPr>
      <xdr:spPr>
        <a:xfrm>
          <a:off x="0" y="523875"/>
          <a:ext cx="952500" cy="981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0</xdr:rowOff>
    </xdr:from>
    <xdr:to>
      <xdr:col>18</xdr:col>
      <xdr:colOff>0</xdr:colOff>
      <xdr:row>12</xdr:row>
      <xdr:rowOff>0</xdr:rowOff>
    </xdr:to>
    <xdr:sp>
      <xdr:nvSpPr>
        <xdr:cNvPr id="2" name="Line 2"/>
        <xdr:cNvSpPr>
          <a:spLocks/>
        </xdr:cNvSpPr>
      </xdr:nvSpPr>
      <xdr:spPr>
        <a:xfrm>
          <a:off x="9525" y="3171825"/>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16</xdr:row>
      <xdr:rowOff>9525</xdr:rowOff>
    </xdr:from>
    <xdr:to>
      <xdr:col>6</xdr:col>
      <xdr:colOff>0</xdr:colOff>
      <xdr:row>21</xdr:row>
      <xdr:rowOff>9525</xdr:rowOff>
    </xdr:to>
    <xdr:sp>
      <xdr:nvSpPr>
        <xdr:cNvPr id="3" name="Line 3"/>
        <xdr:cNvSpPr>
          <a:spLocks/>
        </xdr:cNvSpPr>
      </xdr:nvSpPr>
      <xdr:spPr>
        <a:xfrm>
          <a:off x="19050" y="3895725"/>
          <a:ext cx="952500" cy="1000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29</xdr:row>
      <xdr:rowOff>9525</xdr:rowOff>
    </xdr:from>
    <xdr:to>
      <xdr:col>6</xdr:col>
      <xdr:colOff>0</xdr:colOff>
      <xdr:row>32</xdr:row>
      <xdr:rowOff>9525</xdr:rowOff>
    </xdr:to>
    <xdr:sp>
      <xdr:nvSpPr>
        <xdr:cNvPr id="4" name="Line 4"/>
        <xdr:cNvSpPr>
          <a:spLocks/>
        </xdr:cNvSpPr>
      </xdr:nvSpPr>
      <xdr:spPr>
        <a:xfrm>
          <a:off x="19050" y="7286625"/>
          <a:ext cx="95250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28575</xdr:rowOff>
    </xdr:from>
    <xdr:to>
      <xdr:col>5</xdr:col>
      <xdr:colOff>142875</xdr:colOff>
      <xdr:row>8</xdr:row>
      <xdr:rowOff>9525</xdr:rowOff>
    </xdr:to>
    <xdr:sp>
      <xdr:nvSpPr>
        <xdr:cNvPr id="5" name="Line 1"/>
        <xdr:cNvSpPr>
          <a:spLocks/>
        </xdr:cNvSpPr>
      </xdr:nvSpPr>
      <xdr:spPr>
        <a:xfrm>
          <a:off x="0" y="523875"/>
          <a:ext cx="952500" cy="981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0</xdr:rowOff>
    </xdr:from>
    <xdr:to>
      <xdr:col>18</xdr:col>
      <xdr:colOff>0</xdr:colOff>
      <xdr:row>12</xdr:row>
      <xdr:rowOff>0</xdr:rowOff>
    </xdr:to>
    <xdr:sp>
      <xdr:nvSpPr>
        <xdr:cNvPr id="6" name="Line 2"/>
        <xdr:cNvSpPr>
          <a:spLocks/>
        </xdr:cNvSpPr>
      </xdr:nvSpPr>
      <xdr:spPr>
        <a:xfrm>
          <a:off x="9525" y="3171825"/>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16</xdr:row>
      <xdr:rowOff>9525</xdr:rowOff>
    </xdr:from>
    <xdr:to>
      <xdr:col>6</xdr:col>
      <xdr:colOff>0</xdr:colOff>
      <xdr:row>21</xdr:row>
      <xdr:rowOff>9525</xdr:rowOff>
    </xdr:to>
    <xdr:sp>
      <xdr:nvSpPr>
        <xdr:cNvPr id="7" name="Line 3"/>
        <xdr:cNvSpPr>
          <a:spLocks/>
        </xdr:cNvSpPr>
      </xdr:nvSpPr>
      <xdr:spPr>
        <a:xfrm>
          <a:off x="19050" y="3895725"/>
          <a:ext cx="952500" cy="1000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29</xdr:row>
      <xdr:rowOff>9525</xdr:rowOff>
    </xdr:from>
    <xdr:to>
      <xdr:col>6</xdr:col>
      <xdr:colOff>0</xdr:colOff>
      <xdr:row>32</xdr:row>
      <xdr:rowOff>9525</xdr:rowOff>
    </xdr:to>
    <xdr:sp>
      <xdr:nvSpPr>
        <xdr:cNvPr id="8" name="Line 4"/>
        <xdr:cNvSpPr>
          <a:spLocks/>
        </xdr:cNvSpPr>
      </xdr:nvSpPr>
      <xdr:spPr>
        <a:xfrm>
          <a:off x="19050" y="7286625"/>
          <a:ext cx="95250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6</xdr:col>
      <xdr:colOff>0</xdr:colOff>
      <xdr:row>6</xdr:row>
      <xdr:rowOff>190500</xdr:rowOff>
    </xdr:to>
    <xdr:sp>
      <xdr:nvSpPr>
        <xdr:cNvPr id="1" name="Line 1"/>
        <xdr:cNvSpPr>
          <a:spLocks/>
        </xdr:cNvSpPr>
      </xdr:nvSpPr>
      <xdr:spPr>
        <a:xfrm>
          <a:off x="19050" y="457200"/>
          <a:ext cx="7239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18</xdr:col>
      <xdr:colOff>0</xdr:colOff>
      <xdr:row>17</xdr:row>
      <xdr:rowOff>0</xdr:rowOff>
    </xdr:to>
    <xdr:sp>
      <xdr:nvSpPr>
        <xdr:cNvPr id="2" name="Line 3"/>
        <xdr:cNvSpPr>
          <a:spLocks/>
        </xdr:cNvSpPr>
      </xdr:nvSpPr>
      <xdr:spPr>
        <a:xfrm>
          <a:off x="9525" y="3429000"/>
          <a:ext cx="2219325"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32</xdr:row>
      <xdr:rowOff>0</xdr:rowOff>
    </xdr:from>
    <xdr:to>
      <xdr:col>6</xdr:col>
      <xdr:colOff>0</xdr:colOff>
      <xdr:row>35</xdr:row>
      <xdr:rowOff>180975</xdr:rowOff>
    </xdr:to>
    <xdr:sp>
      <xdr:nvSpPr>
        <xdr:cNvPr id="3" name="Line 6"/>
        <xdr:cNvSpPr>
          <a:spLocks/>
        </xdr:cNvSpPr>
      </xdr:nvSpPr>
      <xdr:spPr>
        <a:xfrm>
          <a:off x="9525" y="7553325"/>
          <a:ext cx="7334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6</xdr:col>
      <xdr:colOff>0</xdr:colOff>
      <xdr:row>6</xdr:row>
      <xdr:rowOff>190500</xdr:rowOff>
    </xdr:to>
    <xdr:sp>
      <xdr:nvSpPr>
        <xdr:cNvPr id="4" name="Line 1"/>
        <xdr:cNvSpPr>
          <a:spLocks/>
        </xdr:cNvSpPr>
      </xdr:nvSpPr>
      <xdr:spPr>
        <a:xfrm>
          <a:off x="19050" y="457200"/>
          <a:ext cx="7239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18</xdr:col>
      <xdr:colOff>0</xdr:colOff>
      <xdr:row>17</xdr:row>
      <xdr:rowOff>0</xdr:rowOff>
    </xdr:to>
    <xdr:sp>
      <xdr:nvSpPr>
        <xdr:cNvPr id="5" name="Line 3"/>
        <xdr:cNvSpPr>
          <a:spLocks/>
        </xdr:cNvSpPr>
      </xdr:nvSpPr>
      <xdr:spPr>
        <a:xfrm>
          <a:off x="9525" y="3429000"/>
          <a:ext cx="2219325"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32</xdr:row>
      <xdr:rowOff>0</xdr:rowOff>
    </xdr:from>
    <xdr:to>
      <xdr:col>6</xdr:col>
      <xdr:colOff>0</xdr:colOff>
      <xdr:row>35</xdr:row>
      <xdr:rowOff>180975</xdr:rowOff>
    </xdr:to>
    <xdr:sp>
      <xdr:nvSpPr>
        <xdr:cNvPr id="6" name="Line 6"/>
        <xdr:cNvSpPr>
          <a:spLocks/>
        </xdr:cNvSpPr>
      </xdr:nvSpPr>
      <xdr:spPr>
        <a:xfrm>
          <a:off x="9525" y="7553325"/>
          <a:ext cx="7334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17</xdr:col>
      <xdr:colOff>0</xdr:colOff>
      <xdr:row>21</xdr:row>
      <xdr:rowOff>0</xdr:rowOff>
    </xdr:to>
    <xdr:sp>
      <xdr:nvSpPr>
        <xdr:cNvPr id="1" name="Line 1"/>
        <xdr:cNvSpPr>
          <a:spLocks/>
        </xdr:cNvSpPr>
      </xdr:nvSpPr>
      <xdr:spPr>
        <a:xfrm>
          <a:off x="9525" y="5181600"/>
          <a:ext cx="241935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17</xdr:col>
      <xdr:colOff>0</xdr:colOff>
      <xdr:row>6</xdr:row>
      <xdr:rowOff>9525</xdr:rowOff>
    </xdr:to>
    <xdr:sp>
      <xdr:nvSpPr>
        <xdr:cNvPr id="2" name="Line 4"/>
        <xdr:cNvSpPr>
          <a:spLocks/>
        </xdr:cNvSpPr>
      </xdr:nvSpPr>
      <xdr:spPr>
        <a:xfrm>
          <a:off x="9525" y="504825"/>
          <a:ext cx="241935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9525</xdr:rowOff>
    </xdr:from>
    <xdr:to>
      <xdr:col>17</xdr:col>
      <xdr:colOff>0</xdr:colOff>
      <xdr:row>21</xdr:row>
      <xdr:rowOff>0</xdr:rowOff>
    </xdr:to>
    <xdr:sp>
      <xdr:nvSpPr>
        <xdr:cNvPr id="3" name="Line 1"/>
        <xdr:cNvSpPr>
          <a:spLocks/>
        </xdr:cNvSpPr>
      </xdr:nvSpPr>
      <xdr:spPr>
        <a:xfrm>
          <a:off x="9525" y="5181600"/>
          <a:ext cx="241935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17</xdr:col>
      <xdr:colOff>0</xdr:colOff>
      <xdr:row>6</xdr:row>
      <xdr:rowOff>9525</xdr:rowOff>
    </xdr:to>
    <xdr:sp>
      <xdr:nvSpPr>
        <xdr:cNvPr id="4" name="Line 4"/>
        <xdr:cNvSpPr>
          <a:spLocks/>
        </xdr:cNvSpPr>
      </xdr:nvSpPr>
      <xdr:spPr>
        <a:xfrm>
          <a:off x="9525" y="504825"/>
          <a:ext cx="241935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P35"/>
  <sheetViews>
    <sheetView showGridLines="0" tabSelected="1" view="pageBreakPreview" zoomScale="85" zoomScaleSheetLayoutView="85" zoomScalePageLayoutView="0" workbookViewId="0" topLeftCell="A1">
      <selection activeCell="A6" sqref="A6:AN6"/>
    </sheetView>
  </sheetViews>
  <sheetFormatPr defaultColWidth="9.00390625" defaultRowHeight="13.5"/>
  <cols>
    <col min="1" max="25" width="1.37890625" style="2" customWidth="1"/>
    <col min="26" max="26" width="2.50390625" style="2" customWidth="1"/>
    <col min="27" max="51" width="1.37890625" style="2" customWidth="1"/>
    <col min="52" max="52" width="2.25390625" style="2" customWidth="1"/>
    <col min="53" max="57" width="1.37890625" style="2" customWidth="1"/>
    <col min="58" max="58" width="2.125" style="2" customWidth="1"/>
    <col min="59" max="66" width="1.37890625" style="2" customWidth="1"/>
    <col min="67" max="16384" width="9.00390625" style="2" customWidth="1"/>
  </cols>
  <sheetData>
    <row r="1" ht="18.75">
      <c r="A1" s="1" t="s">
        <v>81</v>
      </c>
    </row>
    <row r="2" ht="18.75">
      <c r="A2" s="1"/>
    </row>
    <row r="3" ht="10.5" customHeight="1">
      <c r="A3" s="1"/>
    </row>
    <row r="4" ht="14.25">
      <c r="A4" s="3" t="s">
        <v>60</v>
      </c>
    </row>
    <row r="5" ht="10.5" customHeight="1"/>
    <row r="6" spans="1:47" ht="14.25">
      <c r="A6" s="297" t="s">
        <v>76</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175"/>
      <c r="AP6" s="175"/>
      <c r="AQ6" s="175"/>
      <c r="AR6" s="175"/>
      <c r="AS6" s="175"/>
      <c r="AT6" s="175"/>
      <c r="AU6" s="175"/>
    </row>
    <row r="7" spans="1:66" s="5" customFormat="1" ht="14.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row>
    <row r="8" spans="1:66" s="14" customFormat="1" ht="19.5" customHeight="1">
      <c r="A8" s="6"/>
      <c r="B8" s="7"/>
      <c r="C8" s="7"/>
      <c r="D8" s="7"/>
      <c r="E8" s="7"/>
      <c r="F8" s="8"/>
      <c r="G8" s="8"/>
      <c r="H8" s="8"/>
      <c r="I8" s="8"/>
      <c r="J8" s="8" t="s">
        <v>12</v>
      </c>
      <c r="K8" s="9" t="s">
        <v>87</v>
      </c>
      <c r="L8" s="10"/>
      <c r="M8" s="10"/>
      <c r="N8" s="10"/>
      <c r="O8" s="10"/>
      <c r="P8" s="10"/>
      <c r="Q8" s="10"/>
      <c r="R8" s="10"/>
      <c r="S8" s="10"/>
      <c r="T8" s="10"/>
      <c r="U8" s="10"/>
      <c r="V8" s="10"/>
      <c r="W8" s="10"/>
      <c r="X8" s="11"/>
      <c r="Y8" s="9" t="s">
        <v>89</v>
      </c>
      <c r="Z8" s="10"/>
      <c r="AA8" s="10"/>
      <c r="AB8" s="10"/>
      <c r="AC8" s="10"/>
      <c r="AD8" s="10"/>
      <c r="AE8" s="10"/>
      <c r="AF8" s="10"/>
      <c r="AG8" s="10"/>
      <c r="AH8" s="10"/>
      <c r="AI8" s="10"/>
      <c r="AJ8" s="10"/>
      <c r="AK8" s="10"/>
      <c r="AL8" s="11"/>
      <c r="AM8" s="9" t="s">
        <v>90</v>
      </c>
      <c r="AN8" s="10"/>
      <c r="AO8" s="10"/>
      <c r="AP8" s="10"/>
      <c r="AQ8" s="10"/>
      <c r="AR8" s="10"/>
      <c r="AS8" s="10"/>
      <c r="AT8" s="10"/>
      <c r="AU8" s="12"/>
      <c r="AV8" s="12"/>
      <c r="AW8" s="10"/>
      <c r="AX8" s="10"/>
      <c r="AY8" s="10"/>
      <c r="AZ8" s="11"/>
      <c r="BA8" s="10" t="s">
        <v>91</v>
      </c>
      <c r="BB8" s="10"/>
      <c r="BC8" s="10"/>
      <c r="BD8" s="10"/>
      <c r="BE8" s="10"/>
      <c r="BF8" s="10"/>
      <c r="BG8" s="10"/>
      <c r="BH8" s="10"/>
      <c r="BI8" s="12"/>
      <c r="BJ8" s="12"/>
      <c r="BK8" s="10"/>
      <c r="BL8" s="10"/>
      <c r="BM8" s="10"/>
      <c r="BN8" s="13"/>
    </row>
    <row r="9" spans="1:66" s="14" customFormat="1" ht="19.5" customHeight="1">
      <c r="A9" s="15"/>
      <c r="B9" s="16"/>
      <c r="C9" s="16"/>
      <c r="D9" s="16"/>
      <c r="E9" s="16"/>
      <c r="F9" s="16"/>
      <c r="G9" s="16"/>
      <c r="H9" s="16"/>
      <c r="I9" s="16"/>
      <c r="J9" s="16"/>
      <c r="K9" s="17" t="s">
        <v>31</v>
      </c>
      <c r="L9" s="18"/>
      <c r="M9" s="18"/>
      <c r="N9" s="18"/>
      <c r="O9" s="18"/>
      <c r="P9" s="18"/>
      <c r="Q9" s="19"/>
      <c r="R9" s="19"/>
      <c r="S9" s="20"/>
      <c r="T9" s="21" t="s">
        <v>2</v>
      </c>
      <c r="U9" s="21"/>
      <c r="V9" s="21"/>
      <c r="W9" s="21"/>
      <c r="X9" s="21"/>
      <c r="Y9" s="17" t="s">
        <v>31</v>
      </c>
      <c r="Z9" s="18"/>
      <c r="AA9" s="18"/>
      <c r="AB9" s="18"/>
      <c r="AC9" s="18"/>
      <c r="AD9" s="18"/>
      <c r="AE9" s="19"/>
      <c r="AF9" s="19"/>
      <c r="AG9" s="20"/>
      <c r="AH9" s="21" t="s">
        <v>2</v>
      </c>
      <c r="AI9" s="21"/>
      <c r="AJ9" s="21"/>
      <c r="AK9" s="21"/>
      <c r="AL9" s="21"/>
      <c r="AM9" s="17" t="s">
        <v>31</v>
      </c>
      <c r="AN9" s="18"/>
      <c r="AO9" s="18"/>
      <c r="AP9" s="18"/>
      <c r="AQ9" s="18"/>
      <c r="AR9" s="18"/>
      <c r="AS9" s="19"/>
      <c r="AT9" s="19"/>
      <c r="AU9" s="20"/>
      <c r="AV9" s="21" t="s">
        <v>2</v>
      </c>
      <c r="AW9" s="21"/>
      <c r="AX9" s="21"/>
      <c r="AY9" s="21"/>
      <c r="AZ9" s="22"/>
      <c r="BA9" s="23" t="s">
        <v>31</v>
      </c>
      <c r="BB9" s="18"/>
      <c r="BC9" s="18"/>
      <c r="BD9" s="18"/>
      <c r="BE9" s="18"/>
      <c r="BF9" s="18"/>
      <c r="BG9" s="19"/>
      <c r="BH9" s="19"/>
      <c r="BI9" s="20"/>
      <c r="BJ9" s="21" t="s">
        <v>2</v>
      </c>
      <c r="BK9" s="21"/>
      <c r="BL9" s="21"/>
      <c r="BM9" s="21"/>
      <c r="BN9" s="24"/>
    </row>
    <row r="10" spans="1:66" s="14" customFormat="1" ht="19.5" customHeight="1">
      <c r="A10" s="15"/>
      <c r="B10" s="16"/>
      <c r="C10" s="16"/>
      <c r="D10" s="16"/>
      <c r="E10" s="16"/>
      <c r="F10" s="16"/>
      <c r="G10" s="16"/>
      <c r="H10" s="16"/>
      <c r="I10" s="16"/>
      <c r="J10" s="16"/>
      <c r="K10" s="25" t="s">
        <v>61</v>
      </c>
      <c r="L10" s="26"/>
      <c r="M10" s="26"/>
      <c r="N10" s="26"/>
      <c r="O10" s="26"/>
      <c r="P10" s="26"/>
      <c r="Q10" s="27"/>
      <c r="R10" s="27"/>
      <c r="S10" s="28"/>
      <c r="T10" s="27" t="s">
        <v>4</v>
      </c>
      <c r="U10" s="27"/>
      <c r="V10" s="27"/>
      <c r="W10" s="27"/>
      <c r="X10" s="27"/>
      <c r="Y10" s="25" t="s">
        <v>61</v>
      </c>
      <c r="Z10" s="26"/>
      <c r="AA10" s="26"/>
      <c r="AB10" s="26"/>
      <c r="AC10" s="26"/>
      <c r="AD10" s="26"/>
      <c r="AE10" s="27"/>
      <c r="AF10" s="27"/>
      <c r="AG10" s="28"/>
      <c r="AH10" s="27" t="s">
        <v>4</v>
      </c>
      <c r="AI10" s="27"/>
      <c r="AJ10" s="27"/>
      <c r="AK10" s="27"/>
      <c r="AL10" s="27"/>
      <c r="AM10" s="25" t="s">
        <v>61</v>
      </c>
      <c r="AN10" s="26"/>
      <c r="AO10" s="26"/>
      <c r="AP10" s="26"/>
      <c r="AQ10" s="26"/>
      <c r="AR10" s="26"/>
      <c r="AS10" s="27"/>
      <c r="AT10" s="27"/>
      <c r="AU10" s="28"/>
      <c r="AV10" s="27" t="s">
        <v>4</v>
      </c>
      <c r="AW10" s="27"/>
      <c r="AX10" s="27"/>
      <c r="AY10" s="27"/>
      <c r="AZ10" s="28"/>
      <c r="BA10" s="29" t="s">
        <v>61</v>
      </c>
      <c r="BB10" s="26"/>
      <c r="BC10" s="26"/>
      <c r="BD10" s="26"/>
      <c r="BE10" s="26"/>
      <c r="BF10" s="26"/>
      <c r="BG10" s="27"/>
      <c r="BH10" s="27"/>
      <c r="BI10" s="28"/>
      <c r="BJ10" s="27" t="s">
        <v>4</v>
      </c>
      <c r="BK10" s="27"/>
      <c r="BL10" s="27"/>
      <c r="BM10" s="27"/>
      <c r="BN10" s="30"/>
    </row>
    <row r="11" spans="1:66" s="14" customFormat="1" ht="19.5" customHeight="1">
      <c r="A11" s="31" t="s">
        <v>77</v>
      </c>
      <c r="B11" s="32"/>
      <c r="C11" s="32"/>
      <c r="D11" s="32"/>
      <c r="E11" s="32"/>
      <c r="F11" s="32"/>
      <c r="G11" s="32"/>
      <c r="H11" s="32"/>
      <c r="I11" s="32"/>
      <c r="J11" s="32"/>
      <c r="K11" s="33"/>
      <c r="L11" s="32"/>
      <c r="M11" s="32"/>
      <c r="N11" s="32"/>
      <c r="O11" s="32"/>
      <c r="P11" s="32"/>
      <c r="Q11" s="32"/>
      <c r="R11" s="32" t="s">
        <v>32</v>
      </c>
      <c r="S11" s="34"/>
      <c r="T11" s="32"/>
      <c r="U11" s="32"/>
      <c r="V11" s="32"/>
      <c r="W11" s="32" t="s">
        <v>26</v>
      </c>
      <c r="X11" s="32"/>
      <c r="Y11" s="33"/>
      <c r="Z11" s="32"/>
      <c r="AA11" s="32"/>
      <c r="AB11" s="32"/>
      <c r="AC11" s="32"/>
      <c r="AD11" s="32"/>
      <c r="AE11" s="32"/>
      <c r="AF11" s="32" t="s">
        <v>32</v>
      </c>
      <c r="AG11" s="34"/>
      <c r="AH11" s="32"/>
      <c r="AI11" s="32"/>
      <c r="AJ11" s="32"/>
      <c r="AK11" s="32" t="s">
        <v>26</v>
      </c>
      <c r="AL11" s="32"/>
      <c r="AM11" s="33"/>
      <c r="AN11" s="32"/>
      <c r="AO11" s="32"/>
      <c r="AP11" s="32"/>
      <c r="AQ11" s="32"/>
      <c r="AR11" s="32"/>
      <c r="AS11" s="32"/>
      <c r="AT11" s="32" t="s">
        <v>32</v>
      </c>
      <c r="AU11" s="34"/>
      <c r="AV11" s="32"/>
      <c r="AW11" s="32"/>
      <c r="AX11" s="32"/>
      <c r="AY11" s="32" t="s">
        <v>26</v>
      </c>
      <c r="AZ11" s="34"/>
      <c r="BA11" s="32"/>
      <c r="BB11" s="32"/>
      <c r="BC11" s="32"/>
      <c r="BD11" s="32"/>
      <c r="BE11" s="32"/>
      <c r="BF11" s="32"/>
      <c r="BG11" s="32"/>
      <c r="BH11" s="32" t="s">
        <v>32</v>
      </c>
      <c r="BI11" s="34"/>
      <c r="BJ11" s="32"/>
      <c r="BK11" s="32"/>
      <c r="BL11" s="32"/>
      <c r="BM11" s="32" t="s">
        <v>26</v>
      </c>
      <c r="BN11" s="35"/>
    </row>
    <row r="12" spans="1:66" s="14" customFormat="1" ht="39" customHeight="1">
      <c r="A12" s="36" t="s">
        <v>78</v>
      </c>
      <c r="B12" s="37"/>
      <c r="C12" s="37"/>
      <c r="D12" s="37"/>
      <c r="E12" s="37"/>
      <c r="F12" s="37"/>
      <c r="G12" s="37"/>
      <c r="H12" s="37"/>
      <c r="I12" s="37"/>
      <c r="J12" s="37"/>
      <c r="K12" s="221">
        <v>63752432</v>
      </c>
      <c r="L12" s="222"/>
      <c r="M12" s="222"/>
      <c r="N12" s="222"/>
      <c r="O12" s="222"/>
      <c r="P12" s="222"/>
      <c r="Q12" s="222"/>
      <c r="R12" s="222"/>
      <c r="S12" s="38"/>
      <c r="T12" s="292">
        <v>101.12174233269077</v>
      </c>
      <c r="U12" s="227"/>
      <c r="V12" s="227"/>
      <c r="W12" s="227"/>
      <c r="X12" s="287"/>
      <c r="Y12" s="225">
        <v>64195908</v>
      </c>
      <c r="Z12" s="226"/>
      <c r="AA12" s="226"/>
      <c r="AB12" s="226"/>
      <c r="AC12" s="226"/>
      <c r="AD12" s="226"/>
      <c r="AE12" s="226"/>
      <c r="AF12" s="226"/>
      <c r="AG12" s="38"/>
      <c r="AH12" s="292">
        <f>Y12/K12*100</f>
        <v>100.69562209015021</v>
      </c>
      <c r="AI12" s="227"/>
      <c r="AJ12" s="227"/>
      <c r="AK12" s="227"/>
      <c r="AL12" s="287"/>
      <c r="AM12" s="225">
        <v>64249644</v>
      </c>
      <c r="AN12" s="226"/>
      <c r="AO12" s="226"/>
      <c r="AP12" s="226"/>
      <c r="AQ12" s="226"/>
      <c r="AR12" s="226"/>
      <c r="AS12" s="226"/>
      <c r="AT12" s="226"/>
      <c r="AU12" s="38"/>
      <c r="AV12" s="219">
        <f>AM12/Y12*100</f>
        <v>100.08370626987626</v>
      </c>
      <c r="AW12" s="219"/>
      <c r="AX12" s="219"/>
      <c r="AY12" s="219"/>
      <c r="AZ12" s="285"/>
      <c r="BA12" s="225">
        <v>64498120</v>
      </c>
      <c r="BB12" s="226"/>
      <c r="BC12" s="226"/>
      <c r="BD12" s="226"/>
      <c r="BE12" s="226"/>
      <c r="BF12" s="226"/>
      <c r="BG12" s="226"/>
      <c r="BH12" s="226"/>
      <c r="BI12" s="38"/>
      <c r="BJ12" s="219">
        <f>BA12/AM12*100</f>
        <v>100.38673521677413</v>
      </c>
      <c r="BK12" s="219"/>
      <c r="BL12" s="219"/>
      <c r="BM12" s="219"/>
      <c r="BN12" s="220"/>
    </row>
    <row r="13" spans="1:66" s="14" customFormat="1" ht="39" customHeight="1">
      <c r="A13" s="39" t="s">
        <v>62</v>
      </c>
      <c r="B13" s="40"/>
      <c r="C13" s="40"/>
      <c r="D13" s="40"/>
      <c r="E13" s="40"/>
      <c r="F13" s="40"/>
      <c r="G13" s="40"/>
      <c r="H13" s="40"/>
      <c r="I13" s="40"/>
      <c r="J13" s="40"/>
      <c r="K13" s="221">
        <v>1041994</v>
      </c>
      <c r="L13" s="222"/>
      <c r="M13" s="222"/>
      <c r="N13" s="222"/>
      <c r="O13" s="222"/>
      <c r="P13" s="222"/>
      <c r="Q13" s="222"/>
      <c r="R13" s="222"/>
      <c r="S13" s="41"/>
      <c r="T13" s="292">
        <v>100.70153227637995</v>
      </c>
      <c r="U13" s="227"/>
      <c r="V13" s="227"/>
      <c r="W13" s="227"/>
      <c r="X13" s="287"/>
      <c r="Y13" s="221">
        <v>1042953</v>
      </c>
      <c r="Z13" s="222"/>
      <c r="AA13" s="222"/>
      <c r="AB13" s="222"/>
      <c r="AC13" s="222"/>
      <c r="AD13" s="222"/>
      <c r="AE13" s="222"/>
      <c r="AF13" s="222"/>
      <c r="AG13" s="41"/>
      <c r="AH13" s="292">
        <f>Y13/K13*100</f>
        <v>100.09203507889681</v>
      </c>
      <c r="AI13" s="227"/>
      <c r="AJ13" s="227"/>
      <c r="AK13" s="227"/>
      <c r="AL13" s="287"/>
      <c r="AM13" s="221">
        <v>1037871</v>
      </c>
      <c r="AN13" s="222"/>
      <c r="AO13" s="222"/>
      <c r="AP13" s="222"/>
      <c r="AQ13" s="222"/>
      <c r="AR13" s="222"/>
      <c r="AS13" s="222"/>
      <c r="AT13" s="222"/>
      <c r="AU13" s="41"/>
      <c r="AV13" s="223">
        <f>AM13/Y13*100</f>
        <v>99.51272972032297</v>
      </c>
      <c r="AW13" s="223"/>
      <c r="AX13" s="223"/>
      <c r="AY13" s="223"/>
      <c r="AZ13" s="286"/>
      <c r="BA13" s="221">
        <v>1038110</v>
      </c>
      <c r="BB13" s="222"/>
      <c r="BC13" s="222"/>
      <c r="BD13" s="222"/>
      <c r="BE13" s="222"/>
      <c r="BF13" s="222"/>
      <c r="BG13" s="222"/>
      <c r="BH13" s="222"/>
      <c r="BI13" s="41"/>
      <c r="BJ13" s="223">
        <f>BA13/AM13*100</f>
        <v>100.02302791001965</v>
      </c>
      <c r="BK13" s="223"/>
      <c r="BL13" s="223"/>
      <c r="BM13" s="223"/>
      <c r="BN13" s="224"/>
    </row>
    <row r="14" spans="1:66" s="14" customFormat="1" ht="39" customHeight="1">
      <c r="A14" s="42" t="s">
        <v>63</v>
      </c>
      <c r="B14" s="43"/>
      <c r="C14" s="43"/>
      <c r="D14" s="43"/>
      <c r="E14" s="43"/>
      <c r="F14" s="43"/>
      <c r="G14" s="43"/>
      <c r="H14" s="43"/>
      <c r="I14" s="43"/>
      <c r="J14" s="43"/>
      <c r="K14" s="221">
        <v>882652</v>
      </c>
      <c r="L14" s="222"/>
      <c r="M14" s="222"/>
      <c r="N14" s="222"/>
      <c r="O14" s="222"/>
      <c r="P14" s="222"/>
      <c r="Q14" s="222"/>
      <c r="R14" s="222"/>
      <c r="S14" s="44"/>
      <c r="T14" s="292">
        <v>100.7434901807706</v>
      </c>
      <c r="U14" s="227"/>
      <c r="V14" s="227"/>
      <c r="W14" s="227"/>
      <c r="X14" s="287"/>
      <c r="Y14" s="225">
        <v>883046</v>
      </c>
      <c r="Z14" s="226"/>
      <c r="AA14" s="226"/>
      <c r="AB14" s="226"/>
      <c r="AC14" s="226"/>
      <c r="AD14" s="226"/>
      <c r="AE14" s="226"/>
      <c r="AF14" s="226"/>
      <c r="AG14" s="44"/>
      <c r="AH14" s="292">
        <f>Y14/K14*100</f>
        <v>100.04463820395809</v>
      </c>
      <c r="AI14" s="227"/>
      <c r="AJ14" s="227"/>
      <c r="AK14" s="227"/>
      <c r="AL14" s="287"/>
      <c r="AM14" s="225">
        <v>878959</v>
      </c>
      <c r="AN14" s="226"/>
      <c r="AO14" s="226"/>
      <c r="AP14" s="226"/>
      <c r="AQ14" s="226"/>
      <c r="AR14" s="226"/>
      <c r="AS14" s="226"/>
      <c r="AT14" s="226"/>
      <c r="AU14" s="44"/>
      <c r="AV14" s="227">
        <f>AM14/Y14*100</f>
        <v>99.53717020404373</v>
      </c>
      <c r="AW14" s="227"/>
      <c r="AX14" s="227"/>
      <c r="AY14" s="227"/>
      <c r="AZ14" s="287"/>
      <c r="BA14" s="225">
        <v>879885</v>
      </c>
      <c r="BB14" s="226"/>
      <c r="BC14" s="226"/>
      <c r="BD14" s="226"/>
      <c r="BE14" s="226"/>
      <c r="BF14" s="226"/>
      <c r="BG14" s="226"/>
      <c r="BH14" s="226"/>
      <c r="BI14" s="44"/>
      <c r="BJ14" s="227">
        <f>BA14/AM14*100</f>
        <v>100.10535189923534</v>
      </c>
      <c r="BK14" s="227"/>
      <c r="BL14" s="227"/>
      <c r="BM14" s="227"/>
      <c r="BN14" s="228"/>
    </row>
    <row r="15" spans="1:66" s="14" customFormat="1" ht="39" customHeight="1">
      <c r="A15" s="45" t="s">
        <v>64</v>
      </c>
      <c r="B15" s="46"/>
      <c r="C15" s="46"/>
      <c r="D15" s="46"/>
      <c r="E15" s="46"/>
      <c r="F15" s="46"/>
      <c r="G15" s="46"/>
      <c r="H15" s="46"/>
      <c r="I15" s="46"/>
      <c r="J15" s="46"/>
      <c r="K15" s="245">
        <v>159342</v>
      </c>
      <c r="L15" s="246"/>
      <c r="M15" s="246"/>
      <c r="N15" s="246"/>
      <c r="O15" s="246"/>
      <c r="P15" s="246"/>
      <c r="Q15" s="246"/>
      <c r="R15" s="246"/>
      <c r="S15" s="47"/>
      <c r="T15" s="289">
        <v>100.4697440682989</v>
      </c>
      <c r="U15" s="290"/>
      <c r="V15" s="290"/>
      <c r="W15" s="290"/>
      <c r="X15" s="291"/>
      <c r="Y15" s="258">
        <v>159907</v>
      </c>
      <c r="Z15" s="259"/>
      <c r="AA15" s="259"/>
      <c r="AB15" s="259"/>
      <c r="AC15" s="259"/>
      <c r="AD15" s="259"/>
      <c r="AE15" s="259"/>
      <c r="AF15" s="259"/>
      <c r="AG15" s="47"/>
      <c r="AH15" s="289">
        <f>Y15/K15*100</f>
        <v>100.35458322350668</v>
      </c>
      <c r="AI15" s="290"/>
      <c r="AJ15" s="290"/>
      <c r="AK15" s="290"/>
      <c r="AL15" s="291"/>
      <c r="AM15" s="258">
        <v>158912</v>
      </c>
      <c r="AN15" s="259"/>
      <c r="AO15" s="259"/>
      <c r="AP15" s="259"/>
      <c r="AQ15" s="259"/>
      <c r="AR15" s="259"/>
      <c r="AS15" s="259"/>
      <c r="AT15" s="259"/>
      <c r="AU15" s="47"/>
      <c r="AV15" s="217">
        <f>AM15/Y15*100</f>
        <v>99.37776332493262</v>
      </c>
      <c r="AW15" s="217"/>
      <c r="AX15" s="217"/>
      <c r="AY15" s="217"/>
      <c r="AZ15" s="288"/>
      <c r="BA15" s="258">
        <v>158225</v>
      </c>
      <c r="BB15" s="259"/>
      <c r="BC15" s="259"/>
      <c r="BD15" s="259"/>
      <c r="BE15" s="259"/>
      <c r="BF15" s="259"/>
      <c r="BG15" s="259"/>
      <c r="BH15" s="259"/>
      <c r="BI15" s="47"/>
      <c r="BJ15" s="217">
        <f>BA15/AM15*100</f>
        <v>99.56768525976642</v>
      </c>
      <c r="BK15" s="217"/>
      <c r="BL15" s="217"/>
      <c r="BM15" s="217"/>
      <c r="BN15" s="218"/>
    </row>
    <row r="16" spans="1:66" s="14" customFormat="1" ht="39" customHeight="1">
      <c r="A16" s="40"/>
      <c r="B16" s="40"/>
      <c r="C16" s="40"/>
      <c r="D16" s="40"/>
      <c r="E16" s="40"/>
      <c r="F16" s="40"/>
      <c r="G16" s="40"/>
      <c r="H16" s="40"/>
      <c r="I16" s="40"/>
      <c r="J16" s="40"/>
      <c r="K16" s="48"/>
      <c r="L16" s="48"/>
      <c r="M16" s="48"/>
      <c r="N16" s="48"/>
      <c r="O16" s="48"/>
      <c r="P16" s="48"/>
      <c r="Q16" s="48"/>
      <c r="R16" s="48"/>
      <c r="S16" s="48"/>
      <c r="T16" s="49"/>
      <c r="U16" s="49"/>
      <c r="V16" s="49"/>
      <c r="W16" s="49"/>
      <c r="X16" s="49"/>
      <c r="Y16" s="48"/>
      <c r="Z16" s="48"/>
      <c r="AA16" s="48"/>
      <c r="AB16" s="48"/>
      <c r="AC16" s="48"/>
      <c r="AD16" s="48"/>
      <c r="AE16" s="48"/>
      <c r="AF16" s="48"/>
      <c r="AG16" s="48"/>
      <c r="AH16" s="49"/>
      <c r="AI16" s="49"/>
      <c r="AJ16" s="49"/>
      <c r="AK16" s="49"/>
      <c r="AL16" s="49"/>
      <c r="AM16" s="48"/>
      <c r="AN16" s="48"/>
      <c r="AO16" s="48"/>
      <c r="AP16" s="48"/>
      <c r="AQ16" s="48"/>
      <c r="AR16" s="48"/>
      <c r="AS16" s="48"/>
      <c r="AT16" s="48"/>
      <c r="AU16" s="48"/>
      <c r="AV16" s="49"/>
      <c r="AW16" s="49"/>
      <c r="AX16" s="49"/>
      <c r="AY16" s="49"/>
      <c r="AZ16" s="49"/>
      <c r="BA16" s="48"/>
      <c r="BB16" s="48"/>
      <c r="BC16" s="48"/>
      <c r="BD16" s="48"/>
      <c r="BE16" s="48"/>
      <c r="BF16" s="48"/>
      <c r="BG16" s="48"/>
      <c r="BH16" s="48"/>
      <c r="BI16" s="48"/>
      <c r="BJ16" s="49"/>
      <c r="BK16" s="49"/>
      <c r="BL16" s="49"/>
      <c r="BM16" s="49"/>
      <c r="BN16" s="49"/>
    </row>
    <row r="18" spans="1:5" s="50" customFormat="1" ht="14.25">
      <c r="A18" s="175" t="s">
        <v>79</v>
      </c>
      <c r="B18" s="175"/>
      <c r="C18" s="175"/>
      <c r="D18" s="175"/>
      <c r="E18" s="175"/>
    </row>
    <row r="19" spans="1:5" s="50" customFormat="1" ht="14.25">
      <c r="A19" s="175"/>
      <c r="B19" s="175"/>
      <c r="C19" s="175"/>
      <c r="D19" s="175"/>
      <c r="E19" s="175"/>
    </row>
    <row r="20" spans="1:68" s="57" customFormat="1" ht="15.75" customHeight="1">
      <c r="A20" s="306" t="s">
        <v>65</v>
      </c>
      <c r="B20" s="307"/>
      <c r="C20" s="307"/>
      <c r="D20" s="307"/>
      <c r="E20" s="307"/>
      <c r="F20" s="307"/>
      <c r="G20" s="51" t="s">
        <v>40</v>
      </c>
      <c r="H20" s="52"/>
      <c r="I20" s="52"/>
      <c r="J20" s="52"/>
      <c r="K20" s="52"/>
      <c r="L20" s="52"/>
      <c r="M20" s="52"/>
      <c r="N20" s="52"/>
      <c r="O20" s="52"/>
      <c r="P20" s="52"/>
      <c r="Q20" s="52"/>
      <c r="R20" s="52"/>
      <c r="S20" s="52"/>
      <c r="T20" s="52"/>
      <c r="U20" s="52"/>
      <c r="V20" s="52"/>
      <c r="W20" s="52"/>
      <c r="X20" s="52"/>
      <c r="Y20" s="52"/>
      <c r="Z20" s="53"/>
      <c r="AA20" s="51" t="s">
        <v>66</v>
      </c>
      <c r="AB20" s="52"/>
      <c r="AC20" s="52"/>
      <c r="AD20" s="52"/>
      <c r="AE20" s="52"/>
      <c r="AF20" s="52"/>
      <c r="AG20" s="52"/>
      <c r="AH20" s="52"/>
      <c r="AI20" s="52"/>
      <c r="AJ20" s="52"/>
      <c r="AK20" s="52"/>
      <c r="AL20" s="52"/>
      <c r="AM20" s="52"/>
      <c r="AN20" s="52"/>
      <c r="AO20" s="52"/>
      <c r="AP20" s="52"/>
      <c r="AQ20" s="52"/>
      <c r="AR20" s="52"/>
      <c r="AS20" s="52"/>
      <c r="AT20" s="53"/>
      <c r="AU20" s="52" t="s">
        <v>24</v>
      </c>
      <c r="AV20" s="52"/>
      <c r="AW20" s="52"/>
      <c r="AX20" s="52"/>
      <c r="AY20" s="52"/>
      <c r="AZ20" s="52"/>
      <c r="BA20" s="52"/>
      <c r="BB20" s="52"/>
      <c r="BC20" s="52"/>
      <c r="BD20" s="52"/>
      <c r="BE20" s="52"/>
      <c r="BF20" s="52"/>
      <c r="BG20" s="52"/>
      <c r="BH20" s="52"/>
      <c r="BI20" s="52"/>
      <c r="BJ20" s="52"/>
      <c r="BK20" s="52"/>
      <c r="BL20" s="52"/>
      <c r="BM20" s="52"/>
      <c r="BN20" s="54"/>
      <c r="BO20" s="55"/>
      <c r="BP20" s="56"/>
    </row>
    <row r="21" spans="1:68" s="57" customFormat="1" ht="15.75" customHeight="1">
      <c r="A21" s="302"/>
      <c r="B21" s="303"/>
      <c r="C21" s="303"/>
      <c r="D21" s="303"/>
      <c r="E21" s="303"/>
      <c r="F21" s="303"/>
      <c r="G21" s="254" t="s">
        <v>92</v>
      </c>
      <c r="H21" s="255"/>
      <c r="I21" s="255"/>
      <c r="J21" s="255"/>
      <c r="K21" s="255"/>
      <c r="L21" s="256"/>
      <c r="M21" s="255" t="s">
        <v>93</v>
      </c>
      <c r="N21" s="255"/>
      <c r="O21" s="255"/>
      <c r="P21" s="255"/>
      <c r="Q21" s="255"/>
      <c r="R21" s="255"/>
      <c r="S21" s="250" t="s">
        <v>2</v>
      </c>
      <c r="T21" s="251"/>
      <c r="U21" s="251"/>
      <c r="V21" s="257"/>
      <c r="W21" s="237" t="s">
        <v>44</v>
      </c>
      <c r="X21" s="237"/>
      <c r="Y21" s="237"/>
      <c r="Z21" s="237"/>
      <c r="AA21" s="254" t="s">
        <v>92</v>
      </c>
      <c r="AB21" s="255"/>
      <c r="AC21" s="255"/>
      <c r="AD21" s="255"/>
      <c r="AE21" s="255"/>
      <c r="AF21" s="256"/>
      <c r="AG21" s="255" t="s">
        <v>93</v>
      </c>
      <c r="AH21" s="255"/>
      <c r="AI21" s="255"/>
      <c r="AJ21" s="255"/>
      <c r="AK21" s="255"/>
      <c r="AL21" s="255"/>
      <c r="AM21" s="250" t="s">
        <v>2</v>
      </c>
      <c r="AN21" s="251"/>
      <c r="AO21" s="251"/>
      <c r="AP21" s="251"/>
      <c r="AQ21" s="252" t="s">
        <v>44</v>
      </c>
      <c r="AR21" s="237"/>
      <c r="AS21" s="237"/>
      <c r="AT21" s="253"/>
      <c r="AU21" s="254" t="str">
        <f>G21</f>
        <v>R3年度</v>
      </c>
      <c r="AV21" s="255"/>
      <c r="AW21" s="255"/>
      <c r="AX21" s="255"/>
      <c r="AY21" s="255"/>
      <c r="AZ21" s="256"/>
      <c r="BA21" s="254" t="str">
        <f>M21</f>
        <v>R4年度</v>
      </c>
      <c r="BB21" s="255"/>
      <c r="BC21" s="255"/>
      <c r="BD21" s="255"/>
      <c r="BE21" s="255"/>
      <c r="BF21" s="256"/>
      <c r="BG21" s="250" t="s">
        <v>2</v>
      </c>
      <c r="BH21" s="251"/>
      <c r="BI21" s="251"/>
      <c r="BJ21" s="257"/>
      <c r="BK21" s="237" t="s">
        <v>44</v>
      </c>
      <c r="BL21" s="237"/>
      <c r="BM21" s="237"/>
      <c r="BN21" s="238"/>
      <c r="BO21" s="55"/>
      <c r="BP21" s="56"/>
    </row>
    <row r="22" spans="1:68" s="57" customFormat="1" ht="15.75" customHeight="1">
      <c r="A22" s="302"/>
      <c r="B22" s="303"/>
      <c r="C22" s="303"/>
      <c r="D22" s="303"/>
      <c r="E22" s="303"/>
      <c r="F22" s="303"/>
      <c r="G22" s="58"/>
      <c r="H22" s="55"/>
      <c r="I22" s="55"/>
      <c r="J22" s="55"/>
      <c r="K22" s="55"/>
      <c r="L22" s="59"/>
      <c r="M22" s="55"/>
      <c r="N22" s="55"/>
      <c r="O22" s="55"/>
      <c r="P22" s="55"/>
      <c r="Q22" s="55"/>
      <c r="R22" s="55"/>
      <c r="S22" s="247" t="s">
        <v>67</v>
      </c>
      <c r="T22" s="248"/>
      <c r="U22" s="248"/>
      <c r="V22" s="249"/>
      <c r="W22" s="60"/>
      <c r="X22" s="60"/>
      <c r="Y22" s="60"/>
      <c r="Z22" s="60"/>
      <c r="AA22" s="61"/>
      <c r="AB22" s="60"/>
      <c r="AC22" s="60"/>
      <c r="AD22" s="60"/>
      <c r="AE22" s="60"/>
      <c r="AF22" s="62"/>
      <c r="AG22" s="60"/>
      <c r="AH22" s="60"/>
      <c r="AI22" s="60"/>
      <c r="AJ22" s="60"/>
      <c r="AK22" s="60"/>
      <c r="AL22" s="60"/>
      <c r="AM22" s="247" t="s">
        <v>67</v>
      </c>
      <c r="AN22" s="248"/>
      <c r="AO22" s="248"/>
      <c r="AP22" s="248"/>
      <c r="AQ22" s="61"/>
      <c r="AR22" s="60"/>
      <c r="AS22" s="60"/>
      <c r="AT22" s="62"/>
      <c r="AU22" s="61"/>
      <c r="AV22" s="60"/>
      <c r="AW22" s="60"/>
      <c r="AX22" s="60"/>
      <c r="AY22" s="60"/>
      <c r="AZ22" s="62"/>
      <c r="BA22" s="60"/>
      <c r="BB22" s="60"/>
      <c r="BC22" s="60"/>
      <c r="BD22" s="60"/>
      <c r="BE22" s="60"/>
      <c r="BF22" s="60"/>
      <c r="BG22" s="247" t="s">
        <v>67</v>
      </c>
      <c r="BH22" s="248"/>
      <c r="BI22" s="248"/>
      <c r="BJ22" s="249"/>
      <c r="BK22" s="55"/>
      <c r="BL22" s="55"/>
      <c r="BM22" s="55"/>
      <c r="BN22" s="63"/>
      <c r="BO22" s="56"/>
      <c r="BP22" s="56"/>
    </row>
    <row r="23" spans="1:68" s="57" customFormat="1" ht="15.75" customHeight="1">
      <c r="A23" s="308"/>
      <c r="B23" s="309"/>
      <c r="C23" s="309"/>
      <c r="D23" s="309"/>
      <c r="E23" s="309"/>
      <c r="F23" s="309"/>
      <c r="G23" s="64"/>
      <c r="H23" s="65"/>
      <c r="I23" s="65"/>
      <c r="J23" s="65"/>
      <c r="K23" s="66" t="s">
        <v>68</v>
      </c>
      <c r="L23" s="67"/>
      <c r="M23" s="66"/>
      <c r="N23" s="66"/>
      <c r="O23" s="66"/>
      <c r="P23" s="66"/>
      <c r="Q23" s="66" t="s">
        <v>68</v>
      </c>
      <c r="R23" s="66"/>
      <c r="S23" s="68"/>
      <c r="T23" s="66"/>
      <c r="U23" s="66" t="s">
        <v>26</v>
      </c>
      <c r="V23" s="67"/>
      <c r="W23" s="66"/>
      <c r="X23" s="66"/>
      <c r="Y23" s="66" t="s">
        <v>26</v>
      </c>
      <c r="Z23" s="66"/>
      <c r="AA23" s="68"/>
      <c r="AB23" s="66"/>
      <c r="AC23" s="66"/>
      <c r="AD23" s="66"/>
      <c r="AE23" s="66" t="s">
        <v>68</v>
      </c>
      <c r="AF23" s="67"/>
      <c r="AG23" s="66"/>
      <c r="AH23" s="66"/>
      <c r="AI23" s="66"/>
      <c r="AJ23" s="66"/>
      <c r="AK23" s="66" t="s">
        <v>68</v>
      </c>
      <c r="AL23" s="66"/>
      <c r="AM23" s="68"/>
      <c r="AN23" s="66"/>
      <c r="AO23" s="66" t="s">
        <v>26</v>
      </c>
      <c r="AP23" s="66"/>
      <c r="AQ23" s="68"/>
      <c r="AR23" s="66"/>
      <c r="AS23" s="66" t="s">
        <v>26</v>
      </c>
      <c r="AT23" s="67"/>
      <c r="AU23" s="68"/>
      <c r="AV23" s="66"/>
      <c r="AW23" s="66"/>
      <c r="AX23" s="66"/>
      <c r="AY23" s="66" t="s">
        <v>68</v>
      </c>
      <c r="AZ23" s="67"/>
      <c r="BA23" s="66"/>
      <c r="BB23" s="66"/>
      <c r="BC23" s="66"/>
      <c r="BD23" s="66"/>
      <c r="BE23" s="66" t="s">
        <v>68</v>
      </c>
      <c r="BF23" s="66"/>
      <c r="BG23" s="68"/>
      <c r="BH23" s="66"/>
      <c r="BI23" s="66" t="s">
        <v>26</v>
      </c>
      <c r="BJ23" s="67"/>
      <c r="BK23" s="66"/>
      <c r="BL23" s="66"/>
      <c r="BM23" s="66" t="s">
        <v>26</v>
      </c>
      <c r="BN23" s="69"/>
      <c r="BO23" s="55"/>
      <c r="BP23" s="56"/>
    </row>
    <row r="24" spans="1:68" s="57" customFormat="1" ht="19.5" customHeight="1">
      <c r="A24" s="293" t="s">
        <v>69</v>
      </c>
      <c r="B24" s="294"/>
      <c r="C24" s="294"/>
      <c r="D24" s="294"/>
      <c r="E24" s="294"/>
      <c r="F24" s="294"/>
      <c r="G24" s="268">
        <v>688620</v>
      </c>
      <c r="H24" s="269"/>
      <c r="I24" s="269"/>
      <c r="J24" s="269"/>
      <c r="K24" s="269"/>
      <c r="L24" s="270"/>
      <c r="M24" s="268">
        <v>691047</v>
      </c>
      <c r="N24" s="269"/>
      <c r="O24" s="269"/>
      <c r="P24" s="269"/>
      <c r="Q24" s="269"/>
      <c r="R24" s="270"/>
      <c r="S24" s="229">
        <f>ROUND(M24/G24*100,1)</f>
        <v>100.4</v>
      </c>
      <c r="T24" s="230"/>
      <c r="U24" s="230"/>
      <c r="V24" s="231"/>
      <c r="W24" s="276">
        <f>ROUND(M24/$M$34*100,1)</f>
        <v>78.1</v>
      </c>
      <c r="X24" s="276"/>
      <c r="Y24" s="276"/>
      <c r="Z24" s="277"/>
      <c r="AA24" s="268">
        <v>123150</v>
      </c>
      <c r="AB24" s="269"/>
      <c r="AC24" s="269"/>
      <c r="AD24" s="269"/>
      <c r="AE24" s="269"/>
      <c r="AF24" s="270"/>
      <c r="AG24" s="268">
        <v>122934</v>
      </c>
      <c r="AH24" s="269"/>
      <c r="AI24" s="269"/>
      <c r="AJ24" s="269"/>
      <c r="AK24" s="269"/>
      <c r="AL24" s="270"/>
      <c r="AM24" s="229">
        <f>ROUND(AG24/AA24*100,1)</f>
        <v>99.8</v>
      </c>
      <c r="AN24" s="230"/>
      <c r="AO24" s="230"/>
      <c r="AP24" s="230"/>
      <c r="AQ24" s="229">
        <f>ROUND(AG24/$AG$34*100,1)</f>
        <v>77.5</v>
      </c>
      <c r="AR24" s="230"/>
      <c r="AS24" s="230"/>
      <c r="AT24" s="231"/>
      <c r="AU24" s="239">
        <f>G24+AA24</f>
        <v>811770</v>
      </c>
      <c r="AV24" s="240"/>
      <c r="AW24" s="240"/>
      <c r="AX24" s="240"/>
      <c r="AY24" s="240"/>
      <c r="AZ24" s="241"/>
      <c r="BA24" s="240">
        <f>M24+AG24</f>
        <v>813981</v>
      </c>
      <c r="BB24" s="240"/>
      <c r="BC24" s="240"/>
      <c r="BD24" s="240"/>
      <c r="BE24" s="240"/>
      <c r="BF24" s="240"/>
      <c r="BG24" s="229">
        <f>ROUND(BA24/AU24*100,1)</f>
        <v>100.3</v>
      </c>
      <c r="BH24" s="230"/>
      <c r="BI24" s="230"/>
      <c r="BJ24" s="231"/>
      <c r="BK24" s="230">
        <f>ROUND(BA24/$BA$34*100,1)</f>
        <v>78</v>
      </c>
      <c r="BL24" s="230"/>
      <c r="BM24" s="230"/>
      <c r="BN24" s="235"/>
      <c r="BO24" s="70"/>
      <c r="BP24" s="56"/>
    </row>
    <row r="25" spans="1:68" s="57" customFormat="1" ht="19.5" customHeight="1">
      <c r="A25" s="298" t="s">
        <v>70</v>
      </c>
      <c r="B25" s="299"/>
      <c r="C25" s="299"/>
      <c r="D25" s="299"/>
      <c r="E25" s="299"/>
      <c r="F25" s="299"/>
      <c r="G25" s="271"/>
      <c r="H25" s="272"/>
      <c r="I25" s="272"/>
      <c r="J25" s="272"/>
      <c r="K25" s="272"/>
      <c r="L25" s="273"/>
      <c r="M25" s="271"/>
      <c r="N25" s="272"/>
      <c r="O25" s="272"/>
      <c r="P25" s="272"/>
      <c r="Q25" s="272"/>
      <c r="R25" s="273"/>
      <c r="S25" s="232"/>
      <c r="T25" s="233"/>
      <c r="U25" s="233"/>
      <c r="V25" s="234"/>
      <c r="W25" s="276"/>
      <c r="X25" s="276"/>
      <c r="Y25" s="276"/>
      <c r="Z25" s="277"/>
      <c r="AA25" s="271"/>
      <c r="AB25" s="272"/>
      <c r="AC25" s="272"/>
      <c r="AD25" s="272"/>
      <c r="AE25" s="272"/>
      <c r="AF25" s="273"/>
      <c r="AG25" s="271"/>
      <c r="AH25" s="272"/>
      <c r="AI25" s="272"/>
      <c r="AJ25" s="272"/>
      <c r="AK25" s="272"/>
      <c r="AL25" s="273"/>
      <c r="AM25" s="232"/>
      <c r="AN25" s="233"/>
      <c r="AO25" s="233"/>
      <c r="AP25" s="233"/>
      <c r="AQ25" s="232"/>
      <c r="AR25" s="233"/>
      <c r="AS25" s="233"/>
      <c r="AT25" s="234"/>
      <c r="AU25" s="242"/>
      <c r="AV25" s="243"/>
      <c r="AW25" s="243"/>
      <c r="AX25" s="243"/>
      <c r="AY25" s="243"/>
      <c r="AZ25" s="244"/>
      <c r="BA25" s="243"/>
      <c r="BB25" s="243"/>
      <c r="BC25" s="243"/>
      <c r="BD25" s="243"/>
      <c r="BE25" s="243"/>
      <c r="BF25" s="243"/>
      <c r="BG25" s="232"/>
      <c r="BH25" s="233"/>
      <c r="BI25" s="233"/>
      <c r="BJ25" s="234"/>
      <c r="BK25" s="233"/>
      <c r="BL25" s="233"/>
      <c r="BM25" s="233"/>
      <c r="BN25" s="236"/>
      <c r="BO25" s="70"/>
      <c r="BP25" s="56"/>
    </row>
    <row r="26" spans="1:68" s="57" customFormat="1" ht="19.5" customHeight="1">
      <c r="A26" s="293" t="s">
        <v>71</v>
      </c>
      <c r="B26" s="294"/>
      <c r="C26" s="294"/>
      <c r="D26" s="294"/>
      <c r="E26" s="294"/>
      <c r="F26" s="294"/>
      <c r="G26" s="268">
        <v>41144</v>
      </c>
      <c r="H26" s="269"/>
      <c r="I26" s="269"/>
      <c r="J26" s="269"/>
      <c r="K26" s="269"/>
      <c r="L26" s="270"/>
      <c r="M26" s="268">
        <v>39208</v>
      </c>
      <c r="N26" s="269"/>
      <c r="O26" s="269"/>
      <c r="P26" s="269"/>
      <c r="Q26" s="269"/>
      <c r="R26" s="270"/>
      <c r="S26" s="229">
        <f>ROUND(M26/G26*100,1)</f>
        <v>95.3</v>
      </c>
      <c r="T26" s="230"/>
      <c r="U26" s="230"/>
      <c r="V26" s="231"/>
      <c r="W26" s="276">
        <f>ROUND(M26/$M$34*100,1)</f>
        <v>4.4</v>
      </c>
      <c r="X26" s="276"/>
      <c r="Y26" s="276"/>
      <c r="Z26" s="277"/>
      <c r="AA26" s="268">
        <v>7508</v>
      </c>
      <c r="AB26" s="269"/>
      <c r="AC26" s="269"/>
      <c r="AD26" s="269"/>
      <c r="AE26" s="269"/>
      <c r="AF26" s="270"/>
      <c r="AG26" s="268">
        <v>6993</v>
      </c>
      <c r="AH26" s="269"/>
      <c r="AI26" s="269"/>
      <c r="AJ26" s="269"/>
      <c r="AK26" s="269"/>
      <c r="AL26" s="270"/>
      <c r="AM26" s="229">
        <f>ROUND(AG26/AA26*100,1)</f>
        <v>93.1</v>
      </c>
      <c r="AN26" s="230"/>
      <c r="AO26" s="230"/>
      <c r="AP26" s="230"/>
      <c r="AQ26" s="229">
        <f>ROUND(AG26/$AG$34*100,1)</f>
        <v>4.4</v>
      </c>
      <c r="AR26" s="230"/>
      <c r="AS26" s="230"/>
      <c r="AT26" s="231"/>
      <c r="AU26" s="239">
        <f>G26+AA26</f>
        <v>48652</v>
      </c>
      <c r="AV26" s="240"/>
      <c r="AW26" s="240"/>
      <c r="AX26" s="240"/>
      <c r="AY26" s="240"/>
      <c r="AZ26" s="241"/>
      <c r="BA26" s="240">
        <f>M26+AG26</f>
        <v>46201</v>
      </c>
      <c r="BB26" s="240"/>
      <c r="BC26" s="240"/>
      <c r="BD26" s="240"/>
      <c r="BE26" s="240"/>
      <c r="BF26" s="240"/>
      <c r="BG26" s="229">
        <f>ROUND(BA26/AU26*100,1)</f>
        <v>95</v>
      </c>
      <c r="BH26" s="230"/>
      <c r="BI26" s="230"/>
      <c r="BJ26" s="231"/>
      <c r="BK26" s="230">
        <f>ROUND(BA26/$BA$34*100,1)</f>
        <v>4.4</v>
      </c>
      <c r="BL26" s="230"/>
      <c r="BM26" s="230"/>
      <c r="BN26" s="235"/>
      <c r="BO26" s="70"/>
      <c r="BP26" s="56"/>
    </row>
    <row r="27" spans="1:68" s="57" customFormat="1" ht="19.5" customHeight="1">
      <c r="A27" s="295" t="s">
        <v>70</v>
      </c>
      <c r="B27" s="296"/>
      <c r="C27" s="296"/>
      <c r="D27" s="296"/>
      <c r="E27" s="296"/>
      <c r="F27" s="296"/>
      <c r="G27" s="271"/>
      <c r="H27" s="272"/>
      <c r="I27" s="272"/>
      <c r="J27" s="272"/>
      <c r="K27" s="272"/>
      <c r="L27" s="273"/>
      <c r="M27" s="271"/>
      <c r="N27" s="272"/>
      <c r="O27" s="272"/>
      <c r="P27" s="272"/>
      <c r="Q27" s="272"/>
      <c r="R27" s="273"/>
      <c r="S27" s="229"/>
      <c r="T27" s="230"/>
      <c r="U27" s="230"/>
      <c r="V27" s="231"/>
      <c r="W27" s="276"/>
      <c r="X27" s="276"/>
      <c r="Y27" s="276"/>
      <c r="Z27" s="277"/>
      <c r="AA27" s="271"/>
      <c r="AB27" s="272"/>
      <c r="AC27" s="272"/>
      <c r="AD27" s="272"/>
      <c r="AE27" s="272"/>
      <c r="AF27" s="273"/>
      <c r="AG27" s="271"/>
      <c r="AH27" s="272"/>
      <c r="AI27" s="272"/>
      <c r="AJ27" s="272"/>
      <c r="AK27" s="272"/>
      <c r="AL27" s="273"/>
      <c r="AM27" s="229"/>
      <c r="AN27" s="230"/>
      <c r="AO27" s="230"/>
      <c r="AP27" s="230"/>
      <c r="AQ27" s="229"/>
      <c r="AR27" s="230"/>
      <c r="AS27" s="230"/>
      <c r="AT27" s="231"/>
      <c r="AU27" s="242"/>
      <c r="AV27" s="243"/>
      <c r="AW27" s="243"/>
      <c r="AX27" s="243"/>
      <c r="AY27" s="243"/>
      <c r="AZ27" s="244"/>
      <c r="BA27" s="243"/>
      <c r="BB27" s="243"/>
      <c r="BC27" s="243"/>
      <c r="BD27" s="243"/>
      <c r="BE27" s="243"/>
      <c r="BF27" s="243"/>
      <c r="BG27" s="229"/>
      <c r="BH27" s="230"/>
      <c r="BI27" s="230"/>
      <c r="BJ27" s="231"/>
      <c r="BK27" s="230"/>
      <c r="BL27" s="230"/>
      <c r="BM27" s="230"/>
      <c r="BN27" s="235"/>
      <c r="BO27" s="70"/>
      <c r="BP27" s="56"/>
    </row>
    <row r="28" spans="1:68" s="57" customFormat="1" ht="19.5" customHeight="1">
      <c r="A28" s="300" t="s">
        <v>72</v>
      </c>
      <c r="B28" s="255"/>
      <c r="C28" s="255"/>
      <c r="D28" s="255"/>
      <c r="E28" s="255"/>
      <c r="F28" s="255"/>
      <c r="G28" s="268">
        <v>1633</v>
      </c>
      <c r="H28" s="269"/>
      <c r="I28" s="269"/>
      <c r="J28" s="269"/>
      <c r="K28" s="269"/>
      <c r="L28" s="270"/>
      <c r="M28" s="268">
        <v>1631</v>
      </c>
      <c r="N28" s="269"/>
      <c r="O28" s="269"/>
      <c r="P28" s="269"/>
      <c r="Q28" s="269"/>
      <c r="R28" s="270"/>
      <c r="S28" s="264">
        <f>ROUND(M28/G28*100,1)</f>
        <v>99.9</v>
      </c>
      <c r="T28" s="265"/>
      <c r="U28" s="265"/>
      <c r="V28" s="266"/>
      <c r="W28" s="276">
        <f>ROUND(M28/$M$34*100,1)</f>
        <v>0.2</v>
      </c>
      <c r="X28" s="276"/>
      <c r="Y28" s="276"/>
      <c r="Z28" s="277"/>
      <c r="AA28" s="268">
        <v>374</v>
      </c>
      <c r="AB28" s="269"/>
      <c r="AC28" s="269"/>
      <c r="AD28" s="269"/>
      <c r="AE28" s="269"/>
      <c r="AF28" s="270"/>
      <c r="AG28" s="268">
        <v>378</v>
      </c>
      <c r="AH28" s="269"/>
      <c r="AI28" s="269"/>
      <c r="AJ28" s="269"/>
      <c r="AK28" s="269"/>
      <c r="AL28" s="270"/>
      <c r="AM28" s="264">
        <f>ROUND(AG28/AA28*100,1)</f>
        <v>101.1</v>
      </c>
      <c r="AN28" s="265"/>
      <c r="AO28" s="265"/>
      <c r="AP28" s="265"/>
      <c r="AQ28" s="264">
        <f>ROUND(AG28/$AG$34*100,1)</f>
        <v>0.2</v>
      </c>
      <c r="AR28" s="265"/>
      <c r="AS28" s="265"/>
      <c r="AT28" s="266"/>
      <c r="AU28" s="239">
        <f>G28+AA28</f>
        <v>2007</v>
      </c>
      <c r="AV28" s="240"/>
      <c r="AW28" s="240"/>
      <c r="AX28" s="240"/>
      <c r="AY28" s="240"/>
      <c r="AZ28" s="241"/>
      <c r="BA28" s="240">
        <f>M28+AG28</f>
        <v>2009</v>
      </c>
      <c r="BB28" s="240"/>
      <c r="BC28" s="240"/>
      <c r="BD28" s="240"/>
      <c r="BE28" s="240"/>
      <c r="BF28" s="240"/>
      <c r="BG28" s="264">
        <f>ROUND(BA28/AU28*100,1)</f>
        <v>100.1</v>
      </c>
      <c r="BH28" s="265"/>
      <c r="BI28" s="265"/>
      <c r="BJ28" s="266"/>
      <c r="BK28" s="265">
        <f>ROUND(BA28/$BA$34*100,1)</f>
        <v>0.2</v>
      </c>
      <c r="BL28" s="265"/>
      <c r="BM28" s="265"/>
      <c r="BN28" s="267"/>
      <c r="BO28" s="70"/>
      <c r="BP28" s="56"/>
    </row>
    <row r="29" spans="1:68" s="57" customFormat="1" ht="19.5" customHeight="1">
      <c r="A29" s="298" t="s">
        <v>70</v>
      </c>
      <c r="B29" s="301"/>
      <c r="C29" s="301"/>
      <c r="D29" s="301"/>
      <c r="E29" s="301"/>
      <c r="F29" s="301"/>
      <c r="G29" s="271"/>
      <c r="H29" s="272"/>
      <c r="I29" s="272"/>
      <c r="J29" s="272"/>
      <c r="K29" s="272"/>
      <c r="L29" s="273"/>
      <c r="M29" s="271"/>
      <c r="N29" s="272"/>
      <c r="O29" s="272"/>
      <c r="P29" s="272"/>
      <c r="Q29" s="272"/>
      <c r="R29" s="273"/>
      <c r="S29" s="232"/>
      <c r="T29" s="233"/>
      <c r="U29" s="233"/>
      <c r="V29" s="234"/>
      <c r="W29" s="276"/>
      <c r="X29" s="276"/>
      <c r="Y29" s="276"/>
      <c r="Z29" s="277"/>
      <c r="AA29" s="271"/>
      <c r="AB29" s="272"/>
      <c r="AC29" s="272"/>
      <c r="AD29" s="272"/>
      <c r="AE29" s="272"/>
      <c r="AF29" s="273"/>
      <c r="AG29" s="271"/>
      <c r="AH29" s="272"/>
      <c r="AI29" s="272"/>
      <c r="AJ29" s="272"/>
      <c r="AK29" s="272"/>
      <c r="AL29" s="273"/>
      <c r="AM29" s="232"/>
      <c r="AN29" s="233"/>
      <c r="AO29" s="233"/>
      <c r="AP29" s="233"/>
      <c r="AQ29" s="232"/>
      <c r="AR29" s="233"/>
      <c r="AS29" s="233"/>
      <c r="AT29" s="234"/>
      <c r="AU29" s="242"/>
      <c r="AV29" s="243"/>
      <c r="AW29" s="243"/>
      <c r="AX29" s="243"/>
      <c r="AY29" s="243"/>
      <c r="AZ29" s="244"/>
      <c r="BA29" s="243"/>
      <c r="BB29" s="243"/>
      <c r="BC29" s="243"/>
      <c r="BD29" s="243"/>
      <c r="BE29" s="243"/>
      <c r="BF29" s="243"/>
      <c r="BG29" s="232"/>
      <c r="BH29" s="233"/>
      <c r="BI29" s="233"/>
      <c r="BJ29" s="234"/>
      <c r="BK29" s="233"/>
      <c r="BL29" s="233"/>
      <c r="BM29" s="233"/>
      <c r="BN29" s="236"/>
      <c r="BO29" s="70"/>
      <c r="BP29" s="56"/>
    </row>
    <row r="30" spans="1:68" s="57" customFormat="1" ht="19.5" customHeight="1">
      <c r="A30" s="293" t="s">
        <v>73</v>
      </c>
      <c r="B30" s="294"/>
      <c r="C30" s="294"/>
      <c r="D30" s="294"/>
      <c r="E30" s="294"/>
      <c r="F30" s="294"/>
      <c r="G30" s="268">
        <v>147562</v>
      </c>
      <c r="H30" s="269"/>
      <c r="I30" s="269"/>
      <c r="J30" s="269"/>
      <c r="K30" s="269"/>
      <c r="L30" s="270"/>
      <c r="M30" s="268">
        <v>147999</v>
      </c>
      <c r="N30" s="269"/>
      <c r="O30" s="269"/>
      <c r="P30" s="269"/>
      <c r="Q30" s="269"/>
      <c r="R30" s="270"/>
      <c r="S30" s="229">
        <f>ROUND(M30/G30*100,1)</f>
        <v>100.3</v>
      </c>
      <c r="T30" s="230"/>
      <c r="U30" s="230"/>
      <c r="V30" s="231"/>
      <c r="W30" s="276">
        <f>ROUND(M30/$M$34*100,1)</f>
        <v>16.7</v>
      </c>
      <c r="X30" s="276"/>
      <c r="Y30" s="276"/>
      <c r="Z30" s="277"/>
      <c r="AA30" s="268">
        <v>27880</v>
      </c>
      <c r="AB30" s="269"/>
      <c r="AC30" s="269"/>
      <c r="AD30" s="269"/>
      <c r="AE30" s="269"/>
      <c r="AF30" s="270"/>
      <c r="AG30" s="268">
        <v>27920</v>
      </c>
      <c r="AH30" s="269"/>
      <c r="AI30" s="269"/>
      <c r="AJ30" s="269"/>
      <c r="AK30" s="269"/>
      <c r="AL30" s="270"/>
      <c r="AM30" s="229">
        <f>ROUND(AG30/AA30*100,1)</f>
        <v>100.1</v>
      </c>
      <c r="AN30" s="230"/>
      <c r="AO30" s="230"/>
      <c r="AP30" s="230"/>
      <c r="AQ30" s="229">
        <f>ROUND(AG30/$AG$34*100,1)</f>
        <v>17.6</v>
      </c>
      <c r="AR30" s="230"/>
      <c r="AS30" s="230"/>
      <c r="AT30" s="231"/>
      <c r="AU30" s="239">
        <f>G30+AA30</f>
        <v>175442</v>
      </c>
      <c r="AV30" s="240"/>
      <c r="AW30" s="240"/>
      <c r="AX30" s="240"/>
      <c r="AY30" s="240"/>
      <c r="AZ30" s="241"/>
      <c r="BA30" s="240">
        <f>M30+AG30</f>
        <v>175919</v>
      </c>
      <c r="BB30" s="240"/>
      <c r="BC30" s="240"/>
      <c r="BD30" s="240"/>
      <c r="BE30" s="240"/>
      <c r="BF30" s="240"/>
      <c r="BG30" s="229">
        <f>ROUND(BA30/AU30*100,1)</f>
        <v>100.3</v>
      </c>
      <c r="BH30" s="230"/>
      <c r="BI30" s="230"/>
      <c r="BJ30" s="231"/>
      <c r="BK30" s="230">
        <f>ROUND(BA30/$BA$34*100,1)</f>
        <v>16.9</v>
      </c>
      <c r="BL30" s="230"/>
      <c r="BM30" s="230"/>
      <c r="BN30" s="235"/>
      <c r="BO30" s="70"/>
      <c r="BP30" s="56"/>
    </row>
    <row r="31" spans="1:68" s="57" customFormat="1" ht="19.5" customHeight="1">
      <c r="A31" s="295" t="s">
        <v>70</v>
      </c>
      <c r="B31" s="296"/>
      <c r="C31" s="296"/>
      <c r="D31" s="296"/>
      <c r="E31" s="296"/>
      <c r="F31" s="296"/>
      <c r="G31" s="271"/>
      <c r="H31" s="272"/>
      <c r="I31" s="272"/>
      <c r="J31" s="272"/>
      <c r="K31" s="272"/>
      <c r="L31" s="273"/>
      <c r="M31" s="271"/>
      <c r="N31" s="272"/>
      <c r="O31" s="272"/>
      <c r="P31" s="272"/>
      <c r="Q31" s="272"/>
      <c r="R31" s="273"/>
      <c r="S31" s="229"/>
      <c r="T31" s="230"/>
      <c r="U31" s="230"/>
      <c r="V31" s="231"/>
      <c r="W31" s="276"/>
      <c r="X31" s="276"/>
      <c r="Y31" s="276"/>
      <c r="Z31" s="277"/>
      <c r="AA31" s="271"/>
      <c r="AB31" s="272"/>
      <c r="AC31" s="272"/>
      <c r="AD31" s="272"/>
      <c r="AE31" s="272"/>
      <c r="AF31" s="273"/>
      <c r="AG31" s="271"/>
      <c r="AH31" s="272"/>
      <c r="AI31" s="272"/>
      <c r="AJ31" s="272"/>
      <c r="AK31" s="272"/>
      <c r="AL31" s="273"/>
      <c r="AM31" s="229"/>
      <c r="AN31" s="230"/>
      <c r="AO31" s="230"/>
      <c r="AP31" s="230"/>
      <c r="AQ31" s="229"/>
      <c r="AR31" s="230"/>
      <c r="AS31" s="230"/>
      <c r="AT31" s="231"/>
      <c r="AU31" s="242"/>
      <c r="AV31" s="243"/>
      <c r="AW31" s="243"/>
      <c r="AX31" s="243"/>
      <c r="AY31" s="243"/>
      <c r="AZ31" s="244"/>
      <c r="BA31" s="243"/>
      <c r="BB31" s="243"/>
      <c r="BC31" s="243"/>
      <c r="BD31" s="243"/>
      <c r="BE31" s="243"/>
      <c r="BF31" s="243"/>
      <c r="BG31" s="229"/>
      <c r="BH31" s="230"/>
      <c r="BI31" s="230"/>
      <c r="BJ31" s="231"/>
      <c r="BK31" s="230"/>
      <c r="BL31" s="230"/>
      <c r="BM31" s="230"/>
      <c r="BN31" s="235"/>
      <c r="BO31" s="70"/>
      <c r="BP31" s="56"/>
    </row>
    <row r="32" spans="1:68" s="57" customFormat="1" ht="19.5" customHeight="1">
      <c r="A32" s="300" t="s">
        <v>74</v>
      </c>
      <c r="B32" s="255"/>
      <c r="C32" s="255"/>
      <c r="D32" s="255"/>
      <c r="E32" s="255"/>
      <c r="F32" s="255"/>
      <c r="G32" s="268">
        <v>5181</v>
      </c>
      <c r="H32" s="269"/>
      <c r="I32" s="269"/>
      <c r="J32" s="269"/>
      <c r="K32" s="269"/>
      <c r="L32" s="270"/>
      <c r="M32" s="268">
        <v>5305</v>
      </c>
      <c r="N32" s="269"/>
      <c r="O32" s="269"/>
      <c r="P32" s="269"/>
      <c r="Q32" s="269"/>
      <c r="R32" s="270"/>
      <c r="S32" s="264">
        <f>ROUND(M32/G32*100,1)</f>
        <v>102.4</v>
      </c>
      <c r="T32" s="265"/>
      <c r="U32" s="265"/>
      <c r="V32" s="266"/>
      <c r="W32" s="276">
        <f>ROUND(M32/$M$34*100,1)</f>
        <v>0.6</v>
      </c>
      <c r="X32" s="276"/>
      <c r="Y32" s="276"/>
      <c r="Z32" s="277"/>
      <c r="AA32" s="268">
        <v>350</v>
      </c>
      <c r="AB32" s="269"/>
      <c r="AC32" s="269"/>
      <c r="AD32" s="269"/>
      <c r="AE32" s="269"/>
      <c r="AF32" s="270"/>
      <c r="AG32" s="268">
        <v>354</v>
      </c>
      <c r="AH32" s="269"/>
      <c r="AI32" s="269"/>
      <c r="AJ32" s="269"/>
      <c r="AK32" s="269"/>
      <c r="AL32" s="270"/>
      <c r="AM32" s="264">
        <f>ROUND(AG32/AA32*100,1)</f>
        <v>101.1</v>
      </c>
      <c r="AN32" s="265"/>
      <c r="AO32" s="265"/>
      <c r="AP32" s="265"/>
      <c r="AQ32" s="264">
        <f>ROUND(AG32/$AG$34*100,1)</f>
        <v>0.2</v>
      </c>
      <c r="AR32" s="265"/>
      <c r="AS32" s="265"/>
      <c r="AT32" s="266"/>
      <c r="AU32" s="239">
        <f>G32+AA32</f>
        <v>5531</v>
      </c>
      <c r="AV32" s="240"/>
      <c r="AW32" s="240"/>
      <c r="AX32" s="240"/>
      <c r="AY32" s="240"/>
      <c r="AZ32" s="241"/>
      <c r="BA32" s="240">
        <f>M32+AG32</f>
        <v>5659</v>
      </c>
      <c r="BB32" s="240"/>
      <c r="BC32" s="240"/>
      <c r="BD32" s="240"/>
      <c r="BE32" s="240"/>
      <c r="BF32" s="240"/>
      <c r="BG32" s="264">
        <f>ROUND(BA32/AU32*100,1)</f>
        <v>102.3</v>
      </c>
      <c r="BH32" s="265"/>
      <c r="BI32" s="265"/>
      <c r="BJ32" s="266"/>
      <c r="BK32" s="265">
        <f>ROUND(BA32/$BA$34*100,1)</f>
        <v>0.5</v>
      </c>
      <c r="BL32" s="265"/>
      <c r="BM32" s="265"/>
      <c r="BN32" s="267"/>
      <c r="BO32" s="70"/>
      <c r="BP32" s="56"/>
    </row>
    <row r="33" spans="1:68" s="57" customFormat="1" ht="19.5" customHeight="1">
      <c r="A33" s="298" t="s">
        <v>75</v>
      </c>
      <c r="B33" s="301"/>
      <c r="C33" s="301"/>
      <c r="D33" s="301"/>
      <c r="E33" s="301"/>
      <c r="F33" s="301"/>
      <c r="G33" s="271"/>
      <c r="H33" s="272"/>
      <c r="I33" s="272"/>
      <c r="J33" s="272"/>
      <c r="K33" s="272"/>
      <c r="L33" s="273"/>
      <c r="M33" s="271"/>
      <c r="N33" s="272"/>
      <c r="O33" s="272"/>
      <c r="P33" s="272"/>
      <c r="Q33" s="272"/>
      <c r="R33" s="273"/>
      <c r="S33" s="232"/>
      <c r="T33" s="233"/>
      <c r="U33" s="233"/>
      <c r="V33" s="234"/>
      <c r="W33" s="276"/>
      <c r="X33" s="276"/>
      <c r="Y33" s="276"/>
      <c r="Z33" s="277"/>
      <c r="AA33" s="271"/>
      <c r="AB33" s="272"/>
      <c r="AC33" s="272"/>
      <c r="AD33" s="272"/>
      <c r="AE33" s="272"/>
      <c r="AF33" s="273"/>
      <c r="AG33" s="271"/>
      <c r="AH33" s="272"/>
      <c r="AI33" s="272"/>
      <c r="AJ33" s="272"/>
      <c r="AK33" s="272"/>
      <c r="AL33" s="273"/>
      <c r="AM33" s="232"/>
      <c r="AN33" s="233"/>
      <c r="AO33" s="233"/>
      <c r="AP33" s="233"/>
      <c r="AQ33" s="232"/>
      <c r="AR33" s="233"/>
      <c r="AS33" s="233"/>
      <c r="AT33" s="234"/>
      <c r="AU33" s="242"/>
      <c r="AV33" s="243"/>
      <c r="AW33" s="243"/>
      <c r="AX33" s="243"/>
      <c r="AY33" s="243"/>
      <c r="AZ33" s="244"/>
      <c r="BA33" s="243"/>
      <c r="BB33" s="243"/>
      <c r="BC33" s="243"/>
      <c r="BD33" s="243"/>
      <c r="BE33" s="243"/>
      <c r="BF33" s="243"/>
      <c r="BG33" s="232"/>
      <c r="BH33" s="233"/>
      <c r="BI33" s="233"/>
      <c r="BJ33" s="234"/>
      <c r="BK33" s="233"/>
      <c r="BL33" s="233"/>
      <c r="BM33" s="233"/>
      <c r="BN33" s="236"/>
      <c r="BO33" s="70"/>
      <c r="BP33" s="56"/>
    </row>
    <row r="34" spans="1:68" s="57" customFormat="1" ht="19.5" customHeight="1">
      <c r="A34" s="302" t="s">
        <v>42</v>
      </c>
      <c r="B34" s="303"/>
      <c r="C34" s="303"/>
      <c r="D34" s="303"/>
      <c r="E34" s="303"/>
      <c r="F34" s="303"/>
      <c r="G34" s="274">
        <f>SUM(G24:L33)</f>
        <v>884140</v>
      </c>
      <c r="H34" s="274"/>
      <c r="I34" s="274"/>
      <c r="J34" s="274"/>
      <c r="K34" s="274"/>
      <c r="L34" s="274"/>
      <c r="M34" s="274">
        <f>SUM(M24:R33)</f>
        <v>885190</v>
      </c>
      <c r="N34" s="274"/>
      <c r="O34" s="274"/>
      <c r="P34" s="274"/>
      <c r="Q34" s="274"/>
      <c r="R34" s="274"/>
      <c r="S34" s="229">
        <f>ROUND(M34/G34*100,1)</f>
        <v>100.1</v>
      </c>
      <c r="T34" s="230"/>
      <c r="U34" s="230"/>
      <c r="V34" s="231"/>
      <c r="W34" s="276">
        <f>ROUND(M34/$M$34*100,1)</f>
        <v>100</v>
      </c>
      <c r="X34" s="276"/>
      <c r="Y34" s="276"/>
      <c r="Z34" s="277"/>
      <c r="AA34" s="274">
        <f>SUM(AA24:AF33)</f>
        <v>159262</v>
      </c>
      <c r="AB34" s="274"/>
      <c r="AC34" s="274"/>
      <c r="AD34" s="274"/>
      <c r="AE34" s="274"/>
      <c r="AF34" s="274"/>
      <c r="AG34" s="283">
        <f>SUM(AG24:AL33)</f>
        <v>158579</v>
      </c>
      <c r="AH34" s="274"/>
      <c r="AI34" s="274"/>
      <c r="AJ34" s="274"/>
      <c r="AK34" s="274"/>
      <c r="AL34" s="274"/>
      <c r="AM34" s="229">
        <f>ROUND(AG34/AA34*100,1)</f>
        <v>99.6</v>
      </c>
      <c r="AN34" s="230"/>
      <c r="AO34" s="230"/>
      <c r="AP34" s="230"/>
      <c r="AQ34" s="229">
        <f>ROUND(AG34/$AG$34*100,1)</f>
        <v>100</v>
      </c>
      <c r="AR34" s="230"/>
      <c r="AS34" s="230"/>
      <c r="AT34" s="231"/>
      <c r="AU34" s="239">
        <f>SUM(AU24:AZ33)</f>
        <v>1043402</v>
      </c>
      <c r="AV34" s="240"/>
      <c r="AW34" s="240"/>
      <c r="AX34" s="240"/>
      <c r="AY34" s="240"/>
      <c r="AZ34" s="241"/>
      <c r="BA34" s="240">
        <f>SUM(BA24:BF33)</f>
        <v>1043769</v>
      </c>
      <c r="BB34" s="240"/>
      <c r="BC34" s="240"/>
      <c r="BD34" s="240"/>
      <c r="BE34" s="240"/>
      <c r="BF34" s="240"/>
      <c r="BG34" s="229">
        <f>ROUND(BA34/AU34*100,1)</f>
        <v>100</v>
      </c>
      <c r="BH34" s="230"/>
      <c r="BI34" s="230"/>
      <c r="BJ34" s="231"/>
      <c r="BK34" s="230">
        <f>ROUND(BA34/$BA$34*100,1)</f>
        <v>100</v>
      </c>
      <c r="BL34" s="230"/>
      <c r="BM34" s="230"/>
      <c r="BN34" s="235"/>
      <c r="BO34" s="70"/>
      <c r="BP34" s="56"/>
    </row>
    <row r="35" spans="1:68" s="57" customFormat="1" ht="19.5" customHeight="1">
      <c r="A35" s="304"/>
      <c r="B35" s="305"/>
      <c r="C35" s="305"/>
      <c r="D35" s="305"/>
      <c r="E35" s="305"/>
      <c r="F35" s="305"/>
      <c r="G35" s="275"/>
      <c r="H35" s="275"/>
      <c r="I35" s="275"/>
      <c r="J35" s="275"/>
      <c r="K35" s="275"/>
      <c r="L35" s="275"/>
      <c r="M35" s="275"/>
      <c r="N35" s="275"/>
      <c r="O35" s="275"/>
      <c r="P35" s="275"/>
      <c r="Q35" s="275"/>
      <c r="R35" s="275"/>
      <c r="S35" s="260"/>
      <c r="T35" s="261"/>
      <c r="U35" s="261"/>
      <c r="V35" s="262"/>
      <c r="W35" s="278"/>
      <c r="X35" s="278"/>
      <c r="Y35" s="278"/>
      <c r="Z35" s="279"/>
      <c r="AA35" s="275"/>
      <c r="AB35" s="275"/>
      <c r="AC35" s="275"/>
      <c r="AD35" s="275"/>
      <c r="AE35" s="275"/>
      <c r="AF35" s="275"/>
      <c r="AG35" s="284"/>
      <c r="AH35" s="275"/>
      <c r="AI35" s="275"/>
      <c r="AJ35" s="275"/>
      <c r="AK35" s="275"/>
      <c r="AL35" s="275"/>
      <c r="AM35" s="260"/>
      <c r="AN35" s="261"/>
      <c r="AO35" s="261"/>
      <c r="AP35" s="261"/>
      <c r="AQ35" s="260"/>
      <c r="AR35" s="261"/>
      <c r="AS35" s="261"/>
      <c r="AT35" s="262"/>
      <c r="AU35" s="280"/>
      <c r="AV35" s="281"/>
      <c r="AW35" s="281"/>
      <c r="AX35" s="281"/>
      <c r="AY35" s="281"/>
      <c r="AZ35" s="282"/>
      <c r="BA35" s="281"/>
      <c r="BB35" s="281"/>
      <c r="BC35" s="281"/>
      <c r="BD35" s="281"/>
      <c r="BE35" s="281"/>
      <c r="BF35" s="281"/>
      <c r="BG35" s="260"/>
      <c r="BH35" s="261"/>
      <c r="BI35" s="261"/>
      <c r="BJ35" s="262"/>
      <c r="BK35" s="261"/>
      <c r="BL35" s="261"/>
      <c r="BM35" s="261"/>
      <c r="BN35" s="263"/>
      <c r="BO35" s="70"/>
      <c r="BP35" s="56"/>
    </row>
  </sheetData>
  <sheetProtection/>
  <mergeCells count="132">
    <mergeCell ref="A28:F28"/>
    <mergeCell ref="A29:F29"/>
    <mergeCell ref="AA21:AF21"/>
    <mergeCell ref="AG21:AL21"/>
    <mergeCell ref="A34:F35"/>
    <mergeCell ref="A20:F23"/>
    <mergeCell ref="A30:F30"/>
    <mergeCell ref="A31:F31"/>
    <mergeCell ref="A32:F32"/>
    <mergeCell ref="A33:F33"/>
    <mergeCell ref="A26:F26"/>
    <mergeCell ref="A27:F27"/>
    <mergeCell ref="A6:AN6"/>
    <mergeCell ref="T12:X12"/>
    <mergeCell ref="K12:R12"/>
    <mergeCell ref="K13:R13"/>
    <mergeCell ref="A24:F24"/>
    <mergeCell ref="A25:F25"/>
    <mergeCell ref="T13:X13"/>
    <mergeCell ref="T14:X14"/>
    <mergeCell ref="T15:X15"/>
    <mergeCell ref="W21:Z21"/>
    <mergeCell ref="AH12:AL12"/>
    <mergeCell ref="AH13:AL13"/>
    <mergeCell ref="Y12:AF12"/>
    <mergeCell ref="Y13:AF13"/>
    <mergeCell ref="AH14:AL14"/>
    <mergeCell ref="AH15:AL15"/>
    <mergeCell ref="Y14:AF14"/>
    <mergeCell ref="Y15:AF15"/>
    <mergeCell ref="AV12:AZ12"/>
    <mergeCell ref="AV13:AZ13"/>
    <mergeCell ref="AM12:AT12"/>
    <mergeCell ref="AM13:AT13"/>
    <mergeCell ref="AV14:AZ14"/>
    <mergeCell ref="AV15:AZ15"/>
    <mergeCell ref="AM14:AT14"/>
    <mergeCell ref="AM15:AT15"/>
    <mergeCell ref="S34:V35"/>
    <mergeCell ref="W24:Z25"/>
    <mergeCell ref="W26:Z27"/>
    <mergeCell ref="W28:Z29"/>
    <mergeCell ref="W30:Z31"/>
    <mergeCell ref="W32:Z33"/>
    <mergeCell ref="AU28:AZ29"/>
    <mergeCell ref="AG26:AL27"/>
    <mergeCell ref="AA28:AF29"/>
    <mergeCell ref="AG28:AL29"/>
    <mergeCell ref="AM24:AP25"/>
    <mergeCell ref="AQ24:AT25"/>
    <mergeCell ref="AM26:AP27"/>
    <mergeCell ref="AQ26:AT27"/>
    <mergeCell ref="AU26:AZ27"/>
    <mergeCell ref="AM28:AP29"/>
    <mergeCell ref="BA32:BF33"/>
    <mergeCell ref="AU34:AZ35"/>
    <mergeCell ref="BA34:BF35"/>
    <mergeCell ref="AA32:AF33"/>
    <mergeCell ref="AG32:AL33"/>
    <mergeCell ref="AA34:AF35"/>
    <mergeCell ref="AG34:AL35"/>
    <mergeCell ref="AM34:AP35"/>
    <mergeCell ref="AU32:AZ33"/>
    <mergeCell ref="G34:L35"/>
    <mergeCell ref="M32:R33"/>
    <mergeCell ref="M34:R35"/>
    <mergeCell ref="BA28:BF29"/>
    <mergeCell ref="AU30:AZ31"/>
    <mergeCell ref="BA30:BF31"/>
    <mergeCell ref="AQ34:AT35"/>
    <mergeCell ref="W34:Z35"/>
    <mergeCell ref="S28:V29"/>
    <mergeCell ref="S30:V31"/>
    <mergeCell ref="G32:L33"/>
    <mergeCell ref="S26:V27"/>
    <mergeCell ref="S32:V33"/>
    <mergeCell ref="G26:L27"/>
    <mergeCell ref="G28:L29"/>
    <mergeCell ref="G30:L31"/>
    <mergeCell ref="M26:R27"/>
    <mergeCell ref="M28:R29"/>
    <mergeCell ref="M30:R31"/>
    <mergeCell ref="G24:L25"/>
    <mergeCell ref="S21:V21"/>
    <mergeCell ref="S24:V25"/>
    <mergeCell ref="G21:L21"/>
    <mergeCell ref="M21:R21"/>
    <mergeCell ref="M24:R25"/>
    <mergeCell ref="S22:V22"/>
    <mergeCell ref="AQ28:AT29"/>
    <mergeCell ref="AM30:AP31"/>
    <mergeCell ref="AQ30:AT31"/>
    <mergeCell ref="AM32:AP33"/>
    <mergeCell ref="AQ32:AT33"/>
    <mergeCell ref="AA24:AF25"/>
    <mergeCell ref="AG24:AL25"/>
    <mergeCell ref="AA26:AF27"/>
    <mergeCell ref="AA30:AF31"/>
    <mergeCell ref="AG30:AL31"/>
    <mergeCell ref="BG34:BJ35"/>
    <mergeCell ref="BK34:BN35"/>
    <mergeCell ref="BG28:BJ29"/>
    <mergeCell ref="BK28:BN29"/>
    <mergeCell ref="BG30:BJ31"/>
    <mergeCell ref="BK30:BN31"/>
    <mergeCell ref="BK32:BN33"/>
    <mergeCell ref="BG32:BJ33"/>
    <mergeCell ref="K14:R14"/>
    <mergeCell ref="K15:R15"/>
    <mergeCell ref="BG22:BJ22"/>
    <mergeCell ref="AM21:AP21"/>
    <mergeCell ref="AM22:AP22"/>
    <mergeCell ref="AQ21:AT21"/>
    <mergeCell ref="AU21:AZ21"/>
    <mergeCell ref="BA21:BF21"/>
    <mergeCell ref="BG21:BJ21"/>
    <mergeCell ref="BA15:BH15"/>
    <mergeCell ref="BG24:BJ25"/>
    <mergeCell ref="BK24:BN25"/>
    <mergeCell ref="BG26:BJ27"/>
    <mergeCell ref="BK26:BN27"/>
    <mergeCell ref="BK21:BN21"/>
    <mergeCell ref="AU24:AZ25"/>
    <mergeCell ref="BA24:BF25"/>
    <mergeCell ref="BA26:BF27"/>
    <mergeCell ref="BJ15:BN15"/>
    <mergeCell ref="BJ12:BN12"/>
    <mergeCell ref="BA13:BH13"/>
    <mergeCell ref="BJ13:BN13"/>
    <mergeCell ref="BA14:BH14"/>
    <mergeCell ref="BJ14:BN14"/>
    <mergeCell ref="BA12:BH12"/>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&amp;C-14-</oddFooter>
  </headerFooter>
  <drawing r:id="rId1"/>
</worksheet>
</file>

<file path=xl/worksheets/sheet2.xml><?xml version="1.0" encoding="utf-8"?>
<worksheet xmlns="http://schemas.openxmlformats.org/spreadsheetml/2006/main" xmlns:r="http://schemas.openxmlformats.org/officeDocument/2006/relationships">
  <dimension ref="A1:BD31"/>
  <sheetViews>
    <sheetView showGridLines="0" view="pageBreakPreview" zoomScale="70" zoomScaleSheetLayoutView="70" zoomScalePageLayoutView="0" workbookViewId="0" topLeftCell="A1">
      <selection activeCell="A4" sqref="A4:AH4"/>
    </sheetView>
  </sheetViews>
  <sheetFormatPr defaultColWidth="9.00390625" defaultRowHeight="13.5"/>
  <cols>
    <col min="1" max="6" width="2.125" style="71" customWidth="1"/>
    <col min="7" max="54" width="1.625" style="71" customWidth="1"/>
    <col min="55" max="16384" width="9.00390625" style="71" customWidth="1"/>
  </cols>
  <sheetData>
    <row r="1" ht="10.5" customHeight="1">
      <c r="A1" s="1"/>
    </row>
    <row r="2" ht="16.5" customHeight="1">
      <c r="A2" s="3" t="s">
        <v>38</v>
      </c>
    </row>
    <row r="3" ht="10.5" customHeight="1"/>
    <row r="4" spans="1:39" ht="16.5" customHeight="1">
      <c r="A4" s="297" t="s">
        <v>55</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175"/>
      <c r="AJ4" s="175"/>
      <c r="AK4" s="175"/>
      <c r="AL4" s="175"/>
      <c r="AM4" s="175"/>
    </row>
    <row r="5" spans="1:54" s="5" customFormat="1" ht="14.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73"/>
      <c r="AR5" s="73"/>
      <c r="AS5" s="73"/>
      <c r="AT5" s="73"/>
      <c r="AU5" s="73"/>
      <c r="AV5" s="73"/>
      <c r="AW5" s="73"/>
      <c r="AX5" s="73"/>
      <c r="AY5" s="73"/>
      <c r="AZ5" s="73"/>
      <c r="BA5" s="73"/>
      <c r="BB5" s="73"/>
    </row>
    <row r="6" spans="1:55" s="14" customFormat="1" ht="19.5" customHeight="1">
      <c r="A6" s="6"/>
      <c r="B6" s="7"/>
      <c r="C6" s="7"/>
      <c r="D6" s="7"/>
      <c r="E6" s="7"/>
      <c r="F6" s="8" t="s">
        <v>0</v>
      </c>
      <c r="G6" s="185" t="s">
        <v>86</v>
      </c>
      <c r="H6" s="185"/>
      <c r="I6" s="185"/>
      <c r="J6" s="185"/>
      <c r="K6" s="185"/>
      <c r="L6" s="185"/>
      <c r="M6" s="185"/>
      <c r="N6" s="185"/>
      <c r="O6" s="185"/>
      <c r="P6" s="185"/>
      <c r="Q6" s="185"/>
      <c r="R6" s="185"/>
      <c r="S6" s="184" t="s">
        <v>89</v>
      </c>
      <c r="T6" s="185"/>
      <c r="U6" s="185"/>
      <c r="V6" s="185"/>
      <c r="W6" s="185"/>
      <c r="X6" s="185"/>
      <c r="Y6" s="185"/>
      <c r="Z6" s="185"/>
      <c r="AA6" s="185"/>
      <c r="AB6" s="185"/>
      <c r="AC6" s="185"/>
      <c r="AD6" s="185"/>
      <c r="AE6" s="184" t="s">
        <v>90</v>
      </c>
      <c r="AF6" s="185"/>
      <c r="AG6" s="185"/>
      <c r="AH6" s="185"/>
      <c r="AI6" s="185"/>
      <c r="AJ6" s="185"/>
      <c r="AK6" s="185"/>
      <c r="AL6" s="185"/>
      <c r="AM6" s="185"/>
      <c r="AN6" s="185"/>
      <c r="AO6" s="185"/>
      <c r="AP6" s="188"/>
      <c r="AQ6" s="184" t="s">
        <v>91</v>
      </c>
      <c r="AR6" s="185"/>
      <c r="AS6" s="185"/>
      <c r="AT6" s="185"/>
      <c r="AU6" s="185"/>
      <c r="AV6" s="185"/>
      <c r="AW6" s="185"/>
      <c r="AX6" s="185"/>
      <c r="AY6" s="185"/>
      <c r="AZ6" s="185"/>
      <c r="BA6" s="185"/>
      <c r="BB6" s="188"/>
      <c r="BC6" s="16"/>
    </row>
    <row r="7" spans="1:55" s="14" customFormat="1" ht="19.5" customHeight="1">
      <c r="A7" s="15"/>
      <c r="B7" s="16"/>
      <c r="C7" s="16"/>
      <c r="D7" s="16"/>
      <c r="E7" s="16"/>
      <c r="F7" s="16"/>
      <c r="G7" s="339" t="s">
        <v>31</v>
      </c>
      <c r="H7" s="340"/>
      <c r="I7" s="340"/>
      <c r="J7" s="340"/>
      <c r="K7" s="340"/>
      <c r="L7" s="340"/>
      <c r="M7" s="340"/>
      <c r="N7" s="341"/>
      <c r="O7" s="192" t="s">
        <v>2</v>
      </c>
      <c r="P7" s="192"/>
      <c r="Q7" s="192"/>
      <c r="R7" s="192"/>
      <c r="S7" s="339" t="s">
        <v>31</v>
      </c>
      <c r="T7" s="340"/>
      <c r="U7" s="340"/>
      <c r="V7" s="340"/>
      <c r="W7" s="340"/>
      <c r="X7" s="340"/>
      <c r="Y7" s="340"/>
      <c r="Z7" s="341"/>
      <c r="AA7" s="192" t="s">
        <v>2</v>
      </c>
      <c r="AB7" s="192"/>
      <c r="AC7" s="192"/>
      <c r="AD7" s="192"/>
      <c r="AE7" s="339" t="s">
        <v>31</v>
      </c>
      <c r="AF7" s="340"/>
      <c r="AG7" s="340"/>
      <c r="AH7" s="340"/>
      <c r="AI7" s="340"/>
      <c r="AJ7" s="340"/>
      <c r="AK7" s="340"/>
      <c r="AL7" s="341"/>
      <c r="AM7" s="192" t="s">
        <v>2</v>
      </c>
      <c r="AN7" s="192"/>
      <c r="AO7" s="192"/>
      <c r="AP7" s="192"/>
      <c r="AQ7" s="339" t="s">
        <v>31</v>
      </c>
      <c r="AR7" s="340"/>
      <c r="AS7" s="340"/>
      <c r="AT7" s="340"/>
      <c r="AU7" s="340"/>
      <c r="AV7" s="340"/>
      <c r="AW7" s="340"/>
      <c r="AX7" s="341"/>
      <c r="AY7" s="192" t="s">
        <v>2</v>
      </c>
      <c r="AZ7" s="192"/>
      <c r="BA7" s="192"/>
      <c r="BB7" s="199"/>
      <c r="BC7" s="16"/>
    </row>
    <row r="8" spans="1:54" s="14" customFormat="1" ht="19.5" customHeight="1">
      <c r="A8" s="15"/>
      <c r="B8" s="16"/>
      <c r="C8" s="16"/>
      <c r="D8" s="16"/>
      <c r="E8" s="16"/>
      <c r="F8" s="16"/>
      <c r="G8" s="342" t="s">
        <v>39</v>
      </c>
      <c r="H8" s="343"/>
      <c r="I8" s="343"/>
      <c r="J8" s="343"/>
      <c r="K8" s="343"/>
      <c r="L8" s="343"/>
      <c r="M8" s="343"/>
      <c r="N8" s="344"/>
      <c r="O8" s="179" t="s">
        <v>4</v>
      </c>
      <c r="P8" s="179"/>
      <c r="Q8" s="179"/>
      <c r="R8" s="179"/>
      <c r="S8" s="342" t="s">
        <v>39</v>
      </c>
      <c r="T8" s="343"/>
      <c r="U8" s="343"/>
      <c r="V8" s="343"/>
      <c r="W8" s="343"/>
      <c r="X8" s="343"/>
      <c r="Y8" s="343"/>
      <c r="Z8" s="344"/>
      <c r="AA8" s="179" t="s">
        <v>4</v>
      </c>
      <c r="AB8" s="179"/>
      <c r="AC8" s="179"/>
      <c r="AD8" s="179"/>
      <c r="AE8" s="342" t="s">
        <v>39</v>
      </c>
      <c r="AF8" s="343"/>
      <c r="AG8" s="343"/>
      <c r="AH8" s="343"/>
      <c r="AI8" s="343"/>
      <c r="AJ8" s="343"/>
      <c r="AK8" s="343"/>
      <c r="AL8" s="344"/>
      <c r="AM8" s="179" t="s">
        <v>4</v>
      </c>
      <c r="AN8" s="179"/>
      <c r="AO8" s="179"/>
      <c r="AP8" s="179"/>
      <c r="AQ8" s="342" t="s">
        <v>39</v>
      </c>
      <c r="AR8" s="343"/>
      <c r="AS8" s="343"/>
      <c r="AT8" s="343"/>
      <c r="AU8" s="343"/>
      <c r="AV8" s="343"/>
      <c r="AW8" s="343"/>
      <c r="AX8" s="344"/>
      <c r="AY8" s="179" t="s">
        <v>4</v>
      </c>
      <c r="AZ8" s="179"/>
      <c r="BA8" s="179"/>
      <c r="BB8" s="180"/>
    </row>
    <row r="9" spans="1:54" s="14" customFormat="1" ht="19.5" customHeight="1">
      <c r="A9" s="31" t="s">
        <v>5</v>
      </c>
      <c r="B9" s="32"/>
      <c r="C9" s="32"/>
      <c r="D9" s="32"/>
      <c r="E9" s="32"/>
      <c r="F9" s="32"/>
      <c r="G9" s="33"/>
      <c r="H9" s="32"/>
      <c r="I9" s="32"/>
      <c r="J9" s="32"/>
      <c r="K9" s="32"/>
      <c r="L9" s="32"/>
      <c r="M9" s="32" t="s">
        <v>32</v>
      </c>
      <c r="N9" s="34"/>
      <c r="O9" s="32"/>
      <c r="P9" s="32"/>
      <c r="Q9" s="32" t="s">
        <v>26</v>
      </c>
      <c r="R9" s="32"/>
      <c r="S9" s="33"/>
      <c r="T9" s="32"/>
      <c r="U9" s="32"/>
      <c r="V9" s="32"/>
      <c r="W9" s="32"/>
      <c r="X9" s="32"/>
      <c r="Y9" s="32" t="s">
        <v>32</v>
      </c>
      <c r="Z9" s="34"/>
      <c r="AA9" s="32"/>
      <c r="AB9" s="32"/>
      <c r="AC9" s="32" t="s">
        <v>26</v>
      </c>
      <c r="AD9" s="32"/>
      <c r="AE9" s="33"/>
      <c r="AF9" s="32"/>
      <c r="AG9" s="32"/>
      <c r="AH9" s="32"/>
      <c r="AI9" s="32"/>
      <c r="AJ9" s="32"/>
      <c r="AK9" s="32" t="s">
        <v>32</v>
      </c>
      <c r="AL9" s="34"/>
      <c r="AM9" s="32"/>
      <c r="AN9" s="32"/>
      <c r="AO9" s="32" t="s">
        <v>26</v>
      </c>
      <c r="AP9" s="32"/>
      <c r="AQ9" s="33"/>
      <c r="AR9" s="32"/>
      <c r="AS9" s="32"/>
      <c r="AT9" s="32"/>
      <c r="AU9" s="32"/>
      <c r="AV9" s="32"/>
      <c r="AW9" s="32" t="s">
        <v>32</v>
      </c>
      <c r="AX9" s="34"/>
      <c r="AY9" s="32"/>
      <c r="AZ9" s="32"/>
      <c r="BA9" s="32" t="s">
        <v>26</v>
      </c>
      <c r="BB9" s="35"/>
    </row>
    <row r="10" spans="1:54" s="14" customFormat="1" ht="39" customHeight="1">
      <c r="A10" s="31"/>
      <c r="B10" s="337" t="s">
        <v>56</v>
      </c>
      <c r="C10" s="337"/>
      <c r="D10" s="337"/>
      <c r="E10" s="337"/>
      <c r="F10" s="187"/>
      <c r="G10" s="221">
        <v>58953854</v>
      </c>
      <c r="H10" s="222"/>
      <c r="I10" s="222"/>
      <c r="J10" s="222"/>
      <c r="K10" s="222"/>
      <c r="L10" s="222"/>
      <c r="M10" s="222"/>
      <c r="N10" s="165"/>
      <c r="O10" s="324">
        <v>101.2</v>
      </c>
      <c r="P10" s="325"/>
      <c r="Q10" s="325"/>
      <c r="R10" s="326"/>
      <c r="S10" s="225">
        <v>59398579</v>
      </c>
      <c r="T10" s="226"/>
      <c r="U10" s="226"/>
      <c r="V10" s="226"/>
      <c r="W10" s="226"/>
      <c r="X10" s="226"/>
      <c r="Y10" s="226"/>
      <c r="Z10" s="165"/>
      <c r="AA10" s="324">
        <f>ROUND(S10/G10*100,1)</f>
        <v>100.8</v>
      </c>
      <c r="AB10" s="325"/>
      <c r="AC10" s="325"/>
      <c r="AD10" s="326"/>
      <c r="AE10" s="225">
        <v>59513515</v>
      </c>
      <c r="AF10" s="226"/>
      <c r="AG10" s="226"/>
      <c r="AH10" s="226"/>
      <c r="AI10" s="226"/>
      <c r="AJ10" s="226"/>
      <c r="AK10" s="226"/>
      <c r="AL10" s="165"/>
      <c r="AM10" s="324">
        <f>ROUND(AE10/S10*100,1)</f>
        <v>100.2</v>
      </c>
      <c r="AN10" s="325"/>
      <c r="AO10" s="325"/>
      <c r="AP10" s="326"/>
      <c r="AQ10" s="225">
        <v>59786992</v>
      </c>
      <c r="AR10" s="226"/>
      <c r="AS10" s="226"/>
      <c r="AT10" s="226"/>
      <c r="AU10" s="226"/>
      <c r="AV10" s="226"/>
      <c r="AW10" s="226"/>
      <c r="AX10" s="165"/>
      <c r="AY10" s="324">
        <f>ROUND(AQ10/AE10*100,1)</f>
        <v>100.5</v>
      </c>
      <c r="AZ10" s="325"/>
      <c r="BA10" s="325"/>
      <c r="BB10" s="347"/>
    </row>
    <row r="11" spans="1:54" s="14" customFormat="1" ht="39" customHeight="1">
      <c r="A11" s="166"/>
      <c r="B11" s="337" t="s">
        <v>9</v>
      </c>
      <c r="C11" s="337"/>
      <c r="D11" s="337"/>
      <c r="E11" s="337"/>
      <c r="F11" s="200"/>
      <c r="G11" s="221">
        <v>942696</v>
      </c>
      <c r="H11" s="222"/>
      <c r="I11" s="222"/>
      <c r="J11" s="222"/>
      <c r="K11" s="222"/>
      <c r="L11" s="222"/>
      <c r="M11" s="222"/>
      <c r="N11" s="167"/>
      <c r="O11" s="324">
        <v>100.8</v>
      </c>
      <c r="P11" s="325"/>
      <c r="Q11" s="325"/>
      <c r="R11" s="326"/>
      <c r="S11" s="221">
        <v>948651</v>
      </c>
      <c r="T11" s="222"/>
      <c r="U11" s="222"/>
      <c r="V11" s="222"/>
      <c r="W11" s="222"/>
      <c r="X11" s="222"/>
      <c r="Y11" s="222"/>
      <c r="Z11" s="167"/>
      <c r="AA11" s="324">
        <f>ROUND(S11/G11*100,1)</f>
        <v>100.6</v>
      </c>
      <c r="AB11" s="325"/>
      <c r="AC11" s="325"/>
      <c r="AD11" s="326"/>
      <c r="AE11" s="221">
        <v>944342</v>
      </c>
      <c r="AF11" s="222"/>
      <c r="AG11" s="222"/>
      <c r="AH11" s="222"/>
      <c r="AI11" s="222"/>
      <c r="AJ11" s="222"/>
      <c r="AK11" s="222"/>
      <c r="AL11" s="167"/>
      <c r="AM11" s="324">
        <f>ROUND(AE11/S11*100,1)</f>
        <v>99.5</v>
      </c>
      <c r="AN11" s="325"/>
      <c r="AO11" s="325"/>
      <c r="AP11" s="326"/>
      <c r="AQ11" s="221">
        <v>945840</v>
      </c>
      <c r="AR11" s="222"/>
      <c r="AS11" s="222"/>
      <c r="AT11" s="222"/>
      <c r="AU11" s="222"/>
      <c r="AV11" s="222"/>
      <c r="AW11" s="222"/>
      <c r="AX11" s="167"/>
      <c r="AY11" s="324">
        <f>ROUND(AQ11/AE11*100,1)</f>
        <v>100.2</v>
      </c>
      <c r="AZ11" s="325"/>
      <c r="BA11" s="325"/>
      <c r="BB11" s="347"/>
    </row>
    <row r="12" spans="1:54" s="14" customFormat="1" ht="39" customHeight="1">
      <c r="A12" s="166"/>
      <c r="B12" s="337" t="s">
        <v>10</v>
      </c>
      <c r="C12" s="337"/>
      <c r="D12" s="337"/>
      <c r="E12" s="337"/>
      <c r="F12" s="200"/>
      <c r="G12" s="221">
        <v>801447</v>
      </c>
      <c r="H12" s="222"/>
      <c r="I12" s="222"/>
      <c r="J12" s="222"/>
      <c r="K12" s="222"/>
      <c r="L12" s="222"/>
      <c r="M12" s="222"/>
      <c r="N12" s="167"/>
      <c r="O12" s="324">
        <v>100.9</v>
      </c>
      <c r="P12" s="325"/>
      <c r="Q12" s="325"/>
      <c r="R12" s="326"/>
      <c r="S12" s="225">
        <v>806649</v>
      </c>
      <c r="T12" s="226"/>
      <c r="U12" s="226"/>
      <c r="V12" s="226"/>
      <c r="W12" s="226"/>
      <c r="X12" s="226"/>
      <c r="Y12" s="226"/>
      <c r="Z12" s="167"/>
      <c r="AA12" s="324">
        <f>ROUND(S12/G12*100,1)</f>
        <v>100.6</v>
      </c>
      <c r="AB12" s="325"/>
      <c r="AC12" s="325"/>
      <c r="AD12" s="326"/>
      <c r="AE12" s="225">
        <v>802946</v>
      </c>
      <c r="AF12" s="226"/>
      <c r="AG12" s="226"/>
      <c r="AH12" s="226"/>
      <c r="AI12" s="226"/>
      <c r="AJ12" s="226"/>
      <c r="AK12" s="226"/>
      <c r="AL12" s="167"/>
      <c r="AM12" s="324">
        <f>ROUND(AE12/S12*100,1)</f>
        <v>99.5</v>
      </c>
      <c r="AN12" s="325"/>
      <c r="AO12" s="325"/>
      <c r="AP12" s="326"/>
      <c r="AQ12" s="225">
        <v>805000</v>
      </c>
      <c r="AR12" s="226"/>
      <c r="AS12" s="226"/>
      <c r="AT12" s="226"/>
      <c r="AU12" s="226"/>
      <c r="AV12" s="226"/>
      <c r="AW12" s="226"/>
      <c r="AX12" s="167"/>
      <c r="AY12" s="324">
        <f>ROUND(AQ12/AE12*100,1)</f>
        <v>100.3</v>
      </c>
      <c r="AZ12" s="325"/>
      <c r="BA12" s="325"/>
      <c r="BB12" s="347"/>
    </row>
    <row r="13" spans="1:54" s="14" customFormat="1" ht="39" customHeight="1">
      <c r="A13" s="168"/>
      <c r="B13" s="338" t="s">
        <v>11</v>
      </c>
      <c r="C13" s="338"/>
      <c r="D13" s="338"/>
      <c r="E13" s="338"/>
      <c r="F13" s="201"/>
      <c r="G13" s="245">
        <v>141249</v>
      </c>
      <c r="H13" s="246"/>
      <c r="I13" s="246"/>
      <c r="J13" s="246"/>
      <c r="K13" s="246"/>
      <c r="L13" s="246"/>
      <c r="M13" s="246"/>
      <c r="N13" s="169"/>
      <c r="O13" s="334">
        <v>100.6</v>
      </c>
      <c r="P13" s="335"/>
      <c r="Q13" s="335"/>
      <c r="R13" s="336"/>
      <c r="S13" s="258">
        <v>142002</v>
      </c>
      <c r="T13" s="259"/>
      <c r="U13" s="259"/>
      <c r="V13" s="259"/>
      <c r="W13" s="259"/>
      <c r="X13" s="259"/>
      <c r="Y13" s="259"/>
      <c r="Z13" s="169"/>
      <c r="AA13" s="334">
        <f>ROUND(S13/G13*100,1)</f>
        <v>100.5</v>
      </c>
      <c r="AB13" s="335"/>
      <c r="AC13" s="335"/>
      <c r="AD13" s="336"/>
      <c r="AE13" s="258">
        <v>141396</v>
      </c>
      <c r="AF13" s="259"/>
      <c r="AG13" s="259"/>
      <c r="AH13" s="259"/>
      <c r="AI13" s="259"/>
      <c r="AJ13" s="259"/>
      <c r="AK13" s="259"/>
      <c r="AL13" s="169"/>
      <c r="AM13" s="334">
        <f>ROUND(AE13/S13*100,1)</f>
        <v>99.6</v>
      </c>
      <c r="AN13" s="335"/>
      <c r="AO13" s="335"/>
      <c r="AP13" s="336"/>
      <c r="AQ13" s="258">
        <v>140840</v>
      </c>
      <c r="AR13" s="259"/>
      <c r="AS13" s="259"/>
      <c r="AT13" s="259"/>
      <c r="AU13" s="259"/>
      <c r="AV13" s="259"/>
      <c r="AW13" s="259"/>
      <c r="AX13" s="169"/>
      <c r="AY13" s="334">
        <f>ROUND(AQ13/AE13*100,1)</f>
        <v>99.6</v>
      </c>
      <c r="AZ13" s="335"/>
      <c r="BA13" s="335"/>
      <c r="BB13" s="348"/>
    </row>
    <row r="14" spans="1:54" s="14" customFormat="1" ht="33" customHeight="1">
      <c r="A14" s="186"/>
      <c r="B14" s="186"/>
      <c r="C14" s="186"/>
      <c r="D14" s="186"/>
      <c r="E14" s="186"/>
      <c r="F14" s="186"/>
      <c r="G14" s="186"/>
      <c r="H14" s="186"/>
      <c r="I14" s="186"/>
      <c r="J14" s="186"/>
      <c r="K14" s="48"/>
      <c r="L14" s="48"/>
      <c r="M14" s="48"/>
      <c r="N14" s="48"/>
      <c r="O14" s="48"/>
      <c r="P14" s="48"/>
      <c r="Q14" s="48"/>
      <c r="R14" s="49"/>
      <c r="S14" s="49"/>
      <c r="T14" s="49"/>
      <c r="U14" s="49"/>
      <c r="V14" s="48"/>
      <c r="W14" s="48"/>
      <c r="X14" s="48"/>
      <c r="Y14" s="48"/>
      <c r="Z14" s="48"/>
      <c r="AA14" s="48"/>
      <c r="AB14" s="48"/>
      <c r="AC14" s="49"/>
      <c r="AD14" s="49"/>
      <c r="AE14" s="49"/>
      <c r="AF14" s="49"/>
      <c r="AG14" s="48"/>
      <c r="AH14" s="48"/>
      <c r="AI14" s="48"/>
      <c r="AJ14" s="48"/>
      <c r="AK14" s="48"/>
      <c r="AL14" s="48"/>
      <c r="AM14" s="48"/>
      <c r="AN14" s="49"/>
      <c r="AO14" s="49"/>
      <c r="AP14" s="49"/>
      <c r="AQ14" s="49"/>
      <c r="AR14" s="48"/>
      <c r="AS14" s="48"/>
      <c r="AT14" s="48"/>
      <c r="AU14" s="48"/>
      <c r="AV14" s="48"/>
      <c r="AW14" s="48"/>
      <c r="AX14" s="48"/>
      <c r="AY14" s="49"/>
      <c r="AZ14" s="49"/>
      <c r="BA14" s="49"/>
      <c r="BB14" s="49"/>
    </row>
    <row r="15" spans="1:5" s="50" customFormat="1" ht="16.5" customHeight="1">
      <c r="A15" s="175" t="s">
        <v>94</v>
      </c>
      <c r="B15" s="175"/>
      <c r="C15" s="175"/>
      <c r="D15" s="175"/>
      <c r="E15" s="175"/>
    </row>
    <row r="16" spans="1:5" s="50" customFormat="1" ht="14.25">
      <c r="A16" s="175"/>
      <c r="B16" s="175"/>
      <c r="C16" s="175"/>
      <c r="D16" s="175"/>
      <c r="E16" s="175"/>
    </row>
    <row r="17" spans="1:56" s="57" customFormat="1" ht="20.25" customHeight="1">
      <c r="A17" s="74"/>
      <c r="B17" s="75"/>
      <c r="C17" s="75"/>
      <c r="D17" s="75"/>
      <c r="E17" s="75"/>
      <c r="F17" s="75"/>
      <c r="G17" s="75"/>
      <c r="H17" s="75"/>
      <c r="I17" s="75"/>
      <c r="J17" s="75"/>
      <c r="K17" s="75"/>
      <c r="L17" s="75"/>
      <c r="M17" s="174"/>
      <c r="N17" s="174"/>
      <c r="O17" s="76" t="s">
        <v>14</v>
      </c>
      <c r="P17" s="327" t="s">
        <v>40</v>
      </c>
      <c r="Q17" s="328"/>
      <c r="R17" s="328"/>
      <c r="S17" s="328"/>
      <c r="T17" s="328"/>
      <c r="U17" s="328"/>
      <c r="V17" s="328"/>
      <c r="W17" s="328"/>
      <c r="X17" s="328"/>
      <c r="Y17" s="328"/>
      <c r="Z17" s="328"/>
      <c r="AA17" s="328"/>
      <c r="AB17" s="330"/>
      <c r="AC17" s="327" t="s">
        <v>41</v>
      </c>
      <c r="AD17" s="328"/>
      <c r="AE17" s="328"/>
      <c r="AF17" s="328"/>
      <c r="AG17" s="328"/>
      <c r="AH17" s="328"/>
      <c r="AI17" s="328"/>
      <c r="AJ17" s="328"/>
      <c r="AK17" s="328"/>
      <c r="AL17" s="328"/>
      <c r="AM17" s="328"/>
      <c r="AN17" s="328"/>
      <c r="AO17" s="330"/>
      <c r="AP17" s="327" t="s">
        <v>9</v>
      </c>
      <c r="AQ17" s="328"/>
      <c r="AR17" s="328"/>
      <c r="AS17" s="328"/>
      <c r="AT17" s="328"/>
      <c r="AU17" s="328"/>
      <c r="AV17" s="328"/>
      <c r="AW17" s="328"/>
      <c r="AX17" s="328"/>
      <c r="AY17" s="328"/>
      <c r="AZ17" s="328"/>
      <c r="BA17" s="328"/>
      <c r="BB17" s="329"/>
      <c r="BC17" s="55"/>
      <c r="BD17" s="56"/>
    </row>
    <row r="18" spans="1:56" s="57" customFormat="1" ht="20.25" customHeight="1">
      <c r="A18" s="77"/>
      <c r="B18" s="55"/>
      <c r="C18" s="55"/>
      <c r="D18" s="55"/>
      <c r="E18" s="55"/>
      <c r="F18" s="55"/>
      <c r="G18" s="55"/>
      <c r="H18" s="55"/>
      <c r="I18" s="55"/>
      <c r="J18" s="55"/>
      <c r="K18" s="55"/>
      <c r="L18" s="55"/>
      <c r="M18" s="173"/>
      <c r="N18" s="173"/>
      <c r="O18" s="173"/>
      <c r="P18" s="254" t="s">
        <v>43</v>
      </c>
      <c r="Q18" s="255"/>
      <c r="R18" s="255"/>
      <c r="S18" s="255"/>
      <c r="T18" s="255"/>
      <c r="U18" s="255"/>
      <c r="V18" s="255"/>
      <c r="W18" s="255"/>
      <c r="X18" s="256"/>
      <c r="Y18" s="254" t="s">
        <v>44</v>
      </c>
      <c r="Z18" s="255"/>
      <c r="AA18" s="255"/>
      <c r="AB18" s="256"/>
      <c r="AC18" s="254" t="s">
        <v>43</v>
      </c>
      <c r="AD18" s="255"/>
      <c r="AE18" s="255"/>
      <c r="AF18" s="255"/>
      <c r="AG18" s="255"/>
      <c r="AH18" s="255"/>
      <c r="AI18" s="255"/>
      <c r="AJ18" s="255"/>
      <c r="AK18" s="256"/>
      <c r="AL18" s="254" t="s">
        <v>44</v>
      </c>
      <c r="AM18" s="255"/>
      <c r="AN18" s="255"/>
      <c r="AO18" s="256"/>
      <c r="AP18" s="254" t="s">
        <v>43</v>
      </c>
      <c r="AQ18" s="255"/>
      <c r="AR18" s="255"/>
      <c r="AS18" s="255"/>
      <c r="AT18" s="255"/>
      <c r="AU18" s="255"/>
      <c r="AV18" s="255"/>
      <c r="AW18" s="255"/>
      <c r="AX18" s="256"/>
      <c r="AY18" s="254" t="s">
        <v>44</v>
      </c>
      <c r="AZ18" s="255"/>
      <c r="BA18" s="255"/>
      <c r="BB18" s="323"/>
      <c r="BC18" s="55"/>
      <c r="BD18" s="56"/>
    </row>
    <row r="19" spans="1:56" s="57" customFormat="1" ht="20.25" customHeight="1">
      <c r="A19" s="87" t="s">
        <v>45</v>
      </c>
      <c r="B19" s="65"/>
      <c r="C19" s="65"/>
      <c r="D19" s="65"/>
      <c r="E19" s="65"/>
      <c r="F19" s="65"/>
      <c r="G19" s="65"/>
      <c r="H19" s="65"/>
      <c r="I19" s="65"/>
      <c r="J19" s="65"/>
      <c r="K19" s="65"/>
      <c r="L19" s="65"/>
      <c r="M19" s="65"/>
      <c r="N19" s="65"/>
      <c r="O19" s="65"/>
      <c r="P19" s="64"/>
      <c r="Q19" s="65"/>
      <c r="R19" s="65"/>
      <c r="S19" s="65"/>
      <c r="T19" s="65"/>
      <c r="U19" s="65"/>
      <c r="V19" s="65"/>
      <c r="W19" s="65" t="s">
        <v>32</v>
      </c>
      <c r="X19" s="89"/>
      <c r="Y19" s="65"/>
      <c r="Z19" s="65"/>
      <c r="AA19" s="65" t="s">
        <v>26</v>
      </c>
      <c r="AB19" s="65"/>
      <c r="AC19" s="64"/>
      <c r="AD19" s="65"/>
      <c r="AE19" s="65"/>
      <c r="AF19" s="65"/>
      <c r="AG19" s="65"/>
      <c r="AH19" s="65"/>
      <c r="AI19" s="65"/>
      <c r="AJ19" s="65" t="s">
        <v>32</v>
      </c>
      <c r="AK19" s="89"/>
      <c r="AL19" s="65"/>
      <c r="AM19" s="65"/>
      <c r="AN19" s="65" t="s">
        <v>26</v>
      </c>
      <c r="AO19" s="65"/>
      <c r="AP19" s="64"/>
      <c r="AQ19" s="65"/>
      <c r="AR19" s="65"/>
      <c r="AS19" s="65"/>
      <c r="AT19" s="65"/>
      <c r="AU19" s="65"/>
      <c r="AV19" s="65"/>
      <c r="AW19" s="65" t="s">
        <v>32</v>
      </c>
      <c r="AX19" s="89"/>
      <c r="AY19" s="65"/>
      <c r="AZ19" s="65"/>
      <c r="BA19" s="65" t="s">
        <v>26</v>
      </c>
      <c r="BB19" s="90"/>
      <c r="BC19" s="55"/>
      <c r="BD19" s="56"/>
    </row>
    <row r="20" spans="1:56" s="57" customFormat="1" ht="24" customHeight="1">
      <c r="A20" s="87" t="s">
        <v>46</v>
      </c>
      <c r="B20" s="91"/>
      <c r="C20" s="91"/>
      <c r="D20" s="91"/>
      <c r="E20" s="91"/>
      <c r="F20" s="91"/>
      <c r="G20" s="92"/>
      <c r="H20" s="93"/>
      <c r="I20" s="93"/>
      <c r="J20" s="93"/>
      <c r="K20" s="93"/>
      <c r="L20" s="92"/>
      <c r="M20" s="92"/>
      <c r="N20" s="92"/>
      <c r="O20" s="98"/>
      <c r="P20" s="310">
        <v>34351</v>
      </c>
      <c r="Q20" s="311"/>
      <c r="R20" s="311"/>
      <c r="S20" s="311"/>
      <c r="T20" s="311"/>
      <c r="U20" s="311"/>
      <c r="V20" s="311"/>
      <c r="W20" s="311"/>
      <c r="X20" s="202"/>
      <c r="Y20" s="314">
        <f>ROUND(P20/$P$29*100,1)</f>
        <v>4.3</v>
      </c>
      <c r="Z20" s="315"/>
      <c r="AA20" s="315"/>
      <c r="AB20" s="317"/>
      <c r="AC20" s="310">
        <v>6562</v>
      </c>
      <c r="AD20" s="311"/>
      <c r="AE20" s="311"/>
      <c r="AF20" s="311"/>
      <c r="AG20" s="311"/>
      <c r="AH20" s="311"/>
      <c r="AI20" s="311"/>
      <c r="AJ20" s="311"/>
      <c r="AK20" s="202"/>
      <c r="AL20" s="314">
        <f>ROUND(AC20/$AC$29*100,1)</f>
        <v>4.7</v>
      </c>
      <c r="AM20" s="315"/>
      <c r="AN20" s="315"/>
      <c r="AO20" s="317"/>
      <c r="AP20" s="312">
        <f>P20+AC20</f>
        <v>40913</v>
      </c>
      <c r="AQ20" s="313"/>
      <c r="AR20" s="313"/>
      <c r="AS20" s="313"/>
      <c r="AT20" s="313"/>
      <c r="AU20" s="313"/>
      <c r="AV20" s="313"/>
      <c r="AW20" s="313"/>
      <c r="AX20" s="203"/>
      <c r="AY20" s="314">
        <f aca="true" t="shared" si="0" ref="AY20:AY28">ROUND(AP20/$AP$29*100,1)</f>
        <v>4.3</v>
      </c>
      <c r="AZ20" s="315"/>
      <c r="BA20" s="315"/>
      <c r="BB20" s="316"/>
      <c r="BC20" s="172"/>
      <c r="BD20" s="56"/>
    </row>
    <row r="21" spans="1:56" s="57" customFormat="1" ht="24" customHeight="1">
      <c r="A21" s="77" t="s">
        <v>80</v>
      </c>
      <c r="B21" s="60"/>
      <c r="C21" s="60"/>
      <c r="D21" s="60"/>
      <c r="E21" s="60"/>
      <c r="F21" s="60"/>
      <c r="G21" s="170"/>
      <c r="H21" s="170"/>
      <c r="I21" s="170"/>
      <c r="J21" s="170"/>
      <c r="K21" s="170"/>
      <c r="L21" s="102"/>
      <c r="M21" s="102"/>
      <c r="N21" s="102"/>
      <c r="O21" s="98"/>
      <c r="P21" s="310">
        <v>271048</v>
      </c>
      <c r="Q21" s="311"/>
      <c r="R21" s="311"/>
      <c r="S21" s="311"/>
      <c r="T21" s="311"/>
      <c r="U21" s="311"/>
      <c r="V21" s="311"/>
      <c r="W21" s="311"/>
      <c r="X21" s="204"/>
      <c r="Y21" s="314">
        <f>ROUND(P21/$P$29*100,1)</f>
        <v>33.7</v>
      </c>
      <c r="Z21" s="315"/>
      <c r="AA21" s="315"/>
      <c r="AB21" s="317"/>
      <c r="AC21" s="310">
        <v>49126</v>
      </c>
      <c r="AD21" s="311"/>
      <c r="AE21" s="311"/>
      <c r="AF21" s="311"/>
      <c r="AG21" s="311"/>
      <c r="AH21" s="311"/>
      <c r="AI21" s="311"/>
      <c r="AJ21" s="311"/>
      <c r="AK21" s="204"/>
      <c r="AL21" s="314">
        <f>ROUND(AC21/$AC$29*100,1)</f>
        <v>34.9</v>
      </c>
      <c r="AM21" s="315"/>
      <c r="AN21" s="315"/>
      <c r="AO21" s="317"/>
      <c r="AP21" s="312">
        <f aca="true" t="shared" si="1" ref="AP21:AP28">P21+AC21</f>
        <v>320174</v>
      </c>
      <c r="AQ21" s="313"/>
      <c r="AR21" s="313"/>
      <c r="AS21" s="313"/>
      <c r="AT21" s="313"/>
      <c r="AU21" s="313"/>
      <c r="AV21" s="313"/>
      <c r="AW21" s="313"/>
      <c r="AX21" s="94"/>
      <c r="AY21" s="314">
        <f>ROUND(AP21/$AP$29*100,1)</f>
        <v>33.9</v>
      </c>
      <c r="AZ21" s="315"/>
      <c r="BA21" s="315"/>
      <c r="BB21" s="316"/>
      <c r="BC21" s="172"/>
      <c r="BD21" s="56"/>
    </row>
    <row r="22" spans="1:56" s="57" customFormat="1" ht="24" customHeight="1">
      <c r="A22" s="95" t="s">
        <v>48</v>
      </c>
      <c r="B22" s="171"/>
      <c r="C22" s="171"/>
      <c r="D22" s="171"/>
      <c r="E22" s="171"/>
      <c r="F22" s="171"/>
      <c r="G22" s="98"/>
      <c r="H22" s="98"/>
      <c r="I22" s="98"/>
      <c r="J22" s="98"/>
      <c r="K22" s="98"/>
      <c r="L22" s="98"/>
      <c r="M22" s="98"/>
      <c r="N22" s="98"/>
      <c r="O22" s="98"/>
      <c r="P22" s="310">
        <v>234932</v>
      </c>
      <c r="Q22" s="311"/>
      <c r="R22" s="311"/>
      <c r="S22" s="311"/>
      <c r="T22" s="311"/>
      <c r="U22" s="311"/>
      <c r="V22" s="311"/>
      <c r="W22" s="311"/>
      <c r="X22" s="205"/>
      <c r="Y22" s="314">
        <f aca="true" t="shared" si="2" ref="Y22:Y27">ROUND(P22/$P$29*100,1)</f>
        <v>29.2</v>
      </c>
      <c r="Z22" s="315"/>
      <c r="AA22" s="315"/>
      <c r="AB22" s="317"/>
      <c r="AC22" s="310">
        <v>42192</v>
      </c>
      <c r="AD22" s="311"/>
      <c r="AE22" s="311"/>
      <c r="AF22" s="311"/>
      <c r="AG22" s="311"/>
      <c r="AH22" s="311"/>
      <c r="AI22" s="311"/>
      <c r="AJ22" s="311"/>
      <c r="AK22" s="205"/>
      <c r="AL22" s="314">
        <f aca="true" t="shared" si="3" ref="AL22:AL28">ROUND(AC22/$AC$29*100,1)</f>
        <v>30</v>
      </c>
      <c r="AM22" s="315"/>
      <c r="AN22" s="315"/>
      <c r="AO22" s="317"/>
      <c r="AP22" s="312">
        <f t="shared" si="1"/>
        <v>277124</v>
      </c>
      <c r="AQ22" s="313"/>
      <c r="AR22" s="313"/>
      <c r="AS22" s="313"/>
      <c r="AT22" s="313"/>
      <c r="AU22" s="313"/>
      <c r="AV22" s="313"/>
      <c r="AW22" s="313"/>
      <c r="AX22" s="100"/>
      <c r="AY22" s="314">
        <f t="shared" si="0"/>
        <v>29.3</v>
      </c>
      <c r="AZ22" s="315"/>
      <c r="BA22" s="315"/>
      <c r="BB22" s="316"/>
      <c r="BC22" s="172"/>
      <c r="BD22" s="56"/>
    </row>
    <row r="23" spans="1:56" s="57" customFormat="1" ht="24" customHeight="1">
      <c r="A23" s="77" t="s">
        <v>49</v>
      </c>
      <c r="B23" s="60"/>
      <c r="C23" s="60"/>
      <c r="D23" s="60"/>
      <c r="E23" s="60"/>
      <c r="F23" s="60"/>
      <c r="G23" s="102"/>
      <c r="H23" s="102"/>
      <c r="I23" s="102"/>
      <c r="J23" s="102"/>
      <c r="K23" s="102"/>
      <c r="L23" s="102"/>
      <c r="M23" s="102"/>
      <c r="N23" s="102"/>
      <c r="O23" s="98"/>
      <c r="P23" s="310">
        <v>131835</v>
      </c>
      <c r="Q23" s="311"/>
      <c r="R23" s="311"/>
      <c r="S23" s="311"/>
      <c r="T23" s="311"/>
      <c r="U23" s="311"/>
      <c r="V23" s="311"/>
      <c r="W23" s="311"/>
      <c r="X23" s="204"/>
      <c r="Y23" s="314">
        <f t="shared" si="2"/>
        <v>16.4</v>
      </c>
      <c r="Z23" s="315"/>
      <c r="AA23" s="315"/>
      <c r="AB23" s="317"/>
      <c r="AC23" s="310">
        <v>23000</v>
      </c>
      <c r="AD23" s="311"/>
      <c r="AE23" s="311"/>
      <c r="AF23" s="311"/>
      <c r="AG23" s="311"/>
      <c r="AH23" s="311"/>
      <c r="AI23" s="311"/>
      <c r="AJ23" s="311"/>
      <c r="AK23" s="204"/>
      <c r="AL23" s="314">
        <f t="shared" si="3"/>
        <v>16.3</v>
      </c>
      <c r="AM23" s="315"/>
      <c r="AN23" s="315"/>
      <c r="AO23" s="317"/>
      <c r="AP23" s="312">
        <f t="shared" si="1"/>
        <v>154835</v>
      </c>
      <c r="AQ23" s="313"/>
      <c r="AR23" s="313"/>
      <c r="AS23" s="313"/>
      <c r="AT23" s="313"/>
      <c r="AU23" s="313"/>
      <c r="AV23" s="313"/>
      <c r="AW23" s="313"/>
      <c r="AX23" s="94"/>
      <c r="AY23" s="314">
        <f t="shared" si="0"/>
        <v>16.4</v>
      </c>
      <c r="AZ23" s="315"/>
      <c r="BA23" s="315"/>
      <c r="BB23" s="316"/>
      <c r="BC23" s="172"/>
      <c r="BD23" s="56"/>
    </row>
    <row r="24" spans="1:56" s="57" customFormat="1" ht="24" customHeight="1">
      <c r="A24" s="95" t="s">
        <v>50</v>
      </c>
      <c r="B24" s="96"/>
      <c r="C24" s="96"/>
      <c r="D24" s="96"/>
      <c r="E24" s="96"/>
      <c r="F24" s="96"/>
      <c r="G24" s="98"/>
      <c r="H24" s="98"/>
      <c r="I24" s="98"/>
      <c r="J24" s="98"/>
      <c r="K24" s="98"/>
      <c r="L24" s="98"/>
      <c r="M24" s="98"/>
      <c r="N24" s="98"/>
      <c r="O24" s="98"/>
      <c r="P24" s="310">
        <v>64014</v>
      </c>
      <c r="Q24" s="311"/>
      <c r="R24" s="311"/>
      <c r="S24" s="311"/>
      <c r="T24" s="311"/>
      <c r="U24" s="311"/>
      <c r="V24" s="311"/>
      <c r="W24" s="311"/>
      <c r="X24" s="205"/>
      <c r="Y24" s="314">
        <f t="shared" si="2"/>
        <v>8</v>
      </c>
      <c r="Z24" s="315"/>
      <c r="AA24" s="315"/>
      <c r="AB24" s="317"/>
      <c r="AC24" s="310">
        <v>10298</v>
      </c>
      <c r="AD24" s="311"/>
      <c r="AE24" s="311"/>
      <c r="AF24" s="311"/>
      <c r="AG24" s="311"/>
      <c r="AH24" s="311"/>
      <c r="AI24" s="311"/>
      <c r="AJ24" s="311"/>
      <c r="AK24" s="205"/>
      <c r="AL24" s="314">
        <f t="shared" si="3"/>
        <v>7.3</v>
      </c>
      <c r="AM24" s="315"/>
      <c r="AN24" s="315"/>
      <c r="AO24" s="317"/>
      <c r="AP24" s="312">
        <f t="shared" si="1"/>
        <v>74312</v>
      </c>
      <c r="AQ24" s="313"/>
      <c r="AR24" s="313"/>
      <c r="AS24" s="313"/>
      <c r="AT24" s="313"/>
      <c r="AU24" s="313"/>
      <c r="AV24" s="313"/>
      <c r="AW24" s="313"/>
      <c r="AX24" s="100"/>
      <c r="AY24" s="314">
        <f>ROUND(AP24/$AP$29*100,1)</f>
        <v>7.9</v>
      </c>
      <c r="AZ24" s="315"/>
      <c r="BA24" s="315"/>
      <c r="BB24" s="316"/>
      <c r="BC24" s="172"/>
      <c r="BD24" s="56"/>
    </row>
    <row r="25" spans="1:56" s="57" customFormat="1" ht="24" customHeight="1">
      <c r="A25" s="77" t="s">
        <v>51</v>
      </c>
      <c r="B25" s="60"/>
      <c r="C25" s="60"/>
      <c r="D25" s="60"/>
      <c r="E25" s="60"/>
      <c r="F25" s="60"/>
      <c r="G25" s="102"/>
      <c r="H25" s="102"/>
      <c r="I25" s="102"/>
      <c r="J25" s="102"/>
      <c r="K25" s="102"/>
      <c r="L25" s="102"/>
      <c r="M25" s="102"/>
      <c r="N25" s="102"/>
      <c r="O25" s="98"/>
      <c r="P25" s="310">
        <v>36598</v>
      </c>
      <c r="Q25" s="311"/>
      <c r="R25" s="311"/>
      <c r="S25" s="311"/>
      <c r="T25" s="311"/>
      <c r="U25" s="311"/>
      <c r="V25" s="311"/>
      <c r="W25" s="311"/>
      <c r="X25" s="204"/>
      <c r="Y25" s="314">
        <f>ROUND(P25/$P$29*100,1)</f>
        <v>4.5</v>
      </c>
      <c r="Z25" s="315"/>
      <c r="AA25" s="315"/>
      <c r="AB25" s="317"/>
      <c r="AC25" s="310">
        <v>5385</v>
      </c>
      <c r="AD25" s="311"/>
      <c r="AE25" s="311"/>
      <c r="AF25" s="311"/>
      <c r="AG25" s="311"/>
      <c r="AH25" s="311"/>
      <c r="AI25" s="311"/>
      <c r="AJ25" s="311"/>
      <c r="AK25" s="204"/>
      <c r="AL25" s="314">
        <f t="shared" si="3"/>
        <v>3.8</v>
      </c>
      <c r="AM25" s="315"/>
      <c r="AN25" s="315"/>
      <c r="AO25" s="317"/>
      <c r="AP25" s="312">
        <f t="shared" si="1"/>
        <v>41983</v>
      </c>
      <c r="AQ25" s="313"/>
      <c r="AR25" s="313"/>
      <c r="AS25" s="313"/>
      <c r="AT25" s="313"/>
      <c r="AU25" s="313"/>
      <c r="AV25" s="313"/>
      <c r="AW25" s="313"/>
      <c r="AX25" s="94"/>
      <c r="AY25" s="314">
        <f t="shared" si="0"/>
        <v>4.4</v>
      </c>
      <c r="AZ25" s="315"/>
      <c r="BA25" s="315"/>
      <c r="BB25" s="316"/>
      <c r="BC25" s="172"/>
      <c r="BD25" s="56"/>
    </row>
    <row r="26" spans="1:56" s="57" customFormat="1" ht="24" customHeight="1">
      <c r="A26" s="95" t="s">
        <v>52</v>
      </c>
      <c r="B26" s="96"/>
      <c r="C26" s="96"/>
      <c r="D26" s="96"/>
      <c r="E26" s="96"/>
      <c r="F26" s="96"/>
      <c r="G26" s="98"/>
      <c r="H26" s="98"/>
      <c r="I26" s="98"/>
      <c r="J26" s="98"/>
      <c r="K26" s="98"/>
      <c r="L26" s="98"/>
      <c r="M26" s="98"/>
      <c r="N26" s="98"/>
      <c r="O26" s="98"/>
      <c r="P26" s="310">
        <v>11688</v>
      </c>
      <c r="Q26" s="311"/>
      <c r="R26" s="311"/>
      <c r="S26" s="311"/>
      <c r="T26" s="311"/>
      <c r="U26" s="311"/>
      <c r="V26" s="311"/>
      <c r="W26" s="311"/>
      <c r="X26" s="205"/>
      <c r="Y26" s="314">
        <f t="shared" si="2"/>
        <v>1.5</v>
      </c>
      <c r="Z26" s="315"/>
      <c r="AA26" s="315"/>
      <c r="AB26" s="317"/>
      <c r="AC26" s="310">
        <v>1666</v>
      </c>
      <c r="AD26" s="311"/>
      <c r="AE26" s="311"/>
      <c r="AF26" s="311"/>
      <c r="AG26" s="311"/>
      <c r="AH26" s="311"/>
      <c r="AI26" s="311"/>
      <c r="AJ26" s="311"/>
      <c r="AK26" s="205"/>
      <c r="AL26" s="314">
        <f t="shared" si="3"/>
        <v>1.2</v>
      </c>
      <c r="AM26" s="315"/>
      <c r="AN26" s="315"/>
      <c r="AO26" s="317"/>
      <c r="AP26" s="312">
        <f t="shared" si="1"/>
        <v>13354</v>
      </c>
      <c r="AQ26" s="313"/>
      <c r="AR26" s="313"/>
      <c r="AS26" s="313"/>
      <c r="AT26" s="313"/>
      <c r="AU26" s="313"/>
      <c r="AV26" s="313"/>
      <c r="AW26" s="313"/>
      <c r="AX26" s="100"/>
      <c r="AY26" s="314">
        <f t="shared" si="0"/>
        <v>1.4</v>
      </c>
      <c r="AZ26" s="315"/>
      <c r="BA26" s="315"/>
      <c r="BB26" s="316"/>
      <c r="BC26" s="172"/>
      <c r="BD26" s="56"/>
    </row>
    <row r="27" spans="1:56" s="57" customFormat="1" ht="24" customHeight="1">
      <c r="A27" s="95" t="s">
        <v>53</v>
      </c>
      <c r="B27" s="96"/>
      <c r="C27" s="96"/>
      <c r="D27" s="96"/>
      <c r="E27" s="96"/>
      <c r="F27" s="96"/>
      <c r="G27" s="98"/>
      <c r="H27" s="98"/>
      <c r="I27" s="98"/>
      <c r="J27" s="98"/>
      <c r="K27" s="98"/>
      <c r="L27" s="98"/>
      <c r="M27" s="98"/>
      <c r="N27" s="98"/>
      <c r="O27" s="98"/>
      <c r="P27" s="310">
        <v>9729</v>
      </c>
      <c r="Q27" s="311"/>
      <c r="R27" s="311"/>
      <c r="S27" s="311"/>
      <c r="T27" s="311"/>
      <c r="U27" s="311"/>
      <c r="V27" s="311"/>
      <c r="W27" s="311"/>
      <c r="X27" s="205"/>
      <c r="Y27" s="314">
        <f t="shared" si="2"/>
        <v>1.2</v>
      </c>
      <c r="Z27" s="315"/>
      <c r="AA27" s="315"/>
      <c r="AB27" s="317"/>
      <c r="AC27" s="310">
        <v>1297</v>
      </c>
      <c r="AD27" s="311"/>
      <c r="AE27" s="311"/>
      <c r="AF27" s="311"/>
      <c r="AG27" s="311"/>
      <c r="AH27" s="311"/>
      <c r="AI27" s="311"/>
      <c r="AJ27" s="311"/>
      <c r="AK27" s="205"/>
      <c r="AL27" s="314">
        <f t="shared" si="3"/>
        <v>0.9</v>
      </c>
      <c r="AM27" s="315"/>
      <c r="AN27" s="315"/>
      <c r="AO27" s="317"/>
      <c r="AP27" s="312">
        <f t="shared" si="1"/>
        <v>11026</v>
      </c>
      <c r="AQ27" s="313"/>
      <c r="AR27" s="313"/>
      <c r="AS27" s="313"/>
      <c r="AT27" s="313"/>
      <c r="AU27" s="313"/>
      <c r="AV27" s="313"/>
      <c r="AW27" s="313"/>
      <c r="AX27" s="100"/>
      <c r="AY27" s="314">
        <f t="shared" si="0"/>
        <v>1.2</v>
      </c>
      <c r="AZ27" s="315"/>
      <c r="BA27" s="315"/>
      <c r="BB27" s="316"/>
      <c r="BC27" s="172"/>
      <c r="BD27" s="56"/>
    </row>
    <row r="28" spans="1:56" ht="24" customHeight="1">
      <c r="A28" s="95" t="s">
        <v>54</v>
      </c>
      <c r="B28" s="103"/>
      <c r="C28" s="103"/>
      <c r="D28" s="103"/>
      <c r="E28" s="103"/>
      <c r="F28" s="103"/>
      <c r="G28" s="98"/>
      <c r="H28" s="98"/>
      <c r="I28" s="98"/>
      <c r="J28" s="98"/>
      <c r="K28" s="98"/>
      <c r="L28" s="98"/>
      <c r="M28" s="98"/>
      <c r="N28" s="98"/>
      <c r="O28" s="98"/>
      <c r="P28" s="310">
        <v>10805</v>
      </c>
      <c r="Q28" s="311"/>
      <c r="R28" s="311"/>
      <c r="S28" s="311"/>
      <c r="T28" s="311"/>
      <c r="U28" s="311"/>
      <c r="V28" s="311"/>
      <c r="W28" s="311"/>
      <c r="X28" s="205"/>
      <c r="Y28" s="314">
        <f>ROUND(P28/$P$29*100,1)</f>
        <v>1.3</v>
      </c>
      <c r="Z28" s="315"/>
      <c r="AA28" s="315"/>
      <c r="AB28" s="317"/>
      <c r="AC28" s="310">
        <v>1314</v>
      </c>
      <c r="AD28" s="311"/>
      <c r="AE28" s="311"/>
      <c r="AF28" s="311"/>
      <c r="AG28" s="311"/>
      <c r="AH28" s="311"/>
      <c r="AI28" s="311"/>
      <c r="AJ28" s="311"/>
      <c r="AK28" s="205"/>
      <c r="AL28" s="314">
        <f t="shared" si="3"/>
        <v>0.9</v>
      </c>
      <c r="AM28" s="315"/>
      <c r="AN28" s="315"/>
      <c r="AO28" s="317"/>
      <c r="AP28" s="312">
        <f t="shared" si="1"/>
        <v>12119</v>
      </c>
      <c r="AQ28" s="313"/>
      <c r="AR28" s="313"/>
      <c r="AS28" s="313"/>
      <c r="AT28" s="313"/>
      <c r="AU28" s="313"/>
      <c r="AV28" s="313"/>
      <c r="AW28" s="313"/>
      <c r="AX28" s="100"/>
      <c r="AY28" s="314">
        <f t="shared" si="0"/>
        <v>1.3</v>
      </c>
      <c r="AZ28" s="315"/>
      <c r="BA28" s="315"/>
      <c r="BB28" s="316"/>
      <c r="BC28" s="172"/>
      <c r="BD28" s="110"/>
    </row>
    <row r="29" spans="1:56" ht="24" customHeight="1">
      <c r="A29" s="331" t="s">
        <v>42</v>
      </c>
      <c r="B29" s="332"/>
      <c r="C29" s="332"/>
      <c r="D29" s="332"/>
      <c r="E29" s="332"/>
      <c r="F29" s="332"/>
      <c r="G29" s="332"/>
      <c r="H29" s="332"/>
      <c r="I29" s="332"/>
      <c r="J29" s="332"/>
      <c r="K29" s="332"/>
      <c r="L29" s="332"/>
      <c r="M29" s="332"/>
      <c r="N29" s="332"/>
      <c r="O29" s="333"/>
      <c r="P29" s="318">
        <f>SUM(P20:W28)</f>
        <v>805000</v>
      </c>
      <c r="Q29" s="319"/>
      <c r="R29" s="319"/>
      <c r="S29" s="319"/>
      <c r="T29" s="319"/>
      <c r="U29" s="319"/>
      <c r="V29" s="319"/>
      <c r="W29" s="319"/>
      <c r="X29" s="206"/>
      <c r="Y29" s="320">
        <f>ROUND(P29/$P$29*100,1)</f>
        <v>100</v>
      </c>
      <c r="Z29" s="321"/>
      <c r="AA29" s="321"/>
      <c r="AB29" s="322"/>
      <c r="AC29" s="318">
        <f>SUM(AC20:AJ28)</f>
        <v>140840</v>
      </c>
      <c r="AD29" s="319"/>
      <c r="AE29" s="319"/>
      <c r="AF29" s="319"/>
      <c r="AG29" s="319"/>
      <c r="AH29" s="319"/>
      <c r="AI29" s="319"/>
      <c r="AJ29" s="319"/>
      <c r="AK29" s="206"/>
      <c r="AL29" s="320">
        <f>ROUND(AC29/$AC$29*100,1)</f>
        <v>100</v>
      </c>
      <c r="AM29" s="321"/>
      <c r="AN29" s="321"/>
      <c r="AO29" s="322"/>
      <c r="AP29" s="318">
        <f>SUM(AP20:AW28)</f>
        <v>945840</v>
      </c>
      <c r="AQ29" s="319"/>
      <c r="AR29" s="319"/>
      <c r="AS29" s="319"/>
      <c r="AT29" s="319"/>
      <c r="AU29" s="319"/>
      <c r="AV29" s="319"/>
      <c r="AW29" s="319"/>
      <c r="AX29" s="109"/>
      <c r="AY29" s="320">
        <f>ROUND(AP29/$AP$29*100,1)</f>
        <v>100</v>
      </c>
      <c r="AZ29" s="321"/>
      <c r="BA29" s="321"/>
      <c r="BB29" s="346"/>
      <c r="BC29" s="70"/>
      <c r="BD29" s="110"/>
    </row>
    <row r="31" spans="25:54" ht="12.75">
      <c r="Y31" s="345"/>
      <c r="Z31" s="345"/>
      <c r="AA31" s="345"/>
      <c r="AB31" s="345"/>
      <c r="AL31" s="345"/>
      <c r="AM31" s="345"/>
      <c r="AN31" s="345"/>
      <c r="AO31" s="345"/>
      <c r="AY31" s="345"/>
      <c r="AZ31" s="345"/>
      <c r="BA31" s="345"/>
      <c r="BB31" s="345"/>
    </row>
  </sheetData>
  <sheetProtection/>
  <mergeCells count="118">
    <mergeCell ref="AY12:BB12"/>
    <mergeCell ref="AQ13:AW13"/>
    <mergeCell ref="AY13:BB13"/>
    <mergeCell ref="AQ7:AX7"/>
    <mergeCell ref="AQ8:AX8"/>
    <mergeCell ref="AQ10:AW10"/>
    <mergeCell ref="AY10:BB10"/>
    <mergeCell ref="AQ11:AW11"/>
    <mergeCell ref="AY11:BB11"/>
    <mergeCell ref="AY28:BB28"/>
    <mergeCell ref="AY20:BB20"/>
    <mergeCell ref="AP29:AW29"/>
    <mergeCell ref="AP20:AW20"/>
    <mergeCell ref="AL26:AO26"/>
    <mergeCell ref="AL27:AO27"/>
    <mergeCell ref="AL20:AO20"/>
    <mergeCell ref="AL21:AO21"/>
    <mergeCell ref="AL22:AO22"/>
    <mergeCell ref="AL23:AO23"/>
    <mergeCell ref="AL31:AO31"/>
    <mergeCell ref="Y28:AB28"/>
    <mergeCell ref="Y31:AB31"/>
    <mergeCell ref="AC26:AJ26"/>
    <mergeCell ref="AC27:AJ27"/>
    <mergeCell ref="AY31:BB31"/>
    <mergeCell ref="AY29:BB29"/>
    <mergeCell ref="AP28:AW28"/>
    <mergeCell ref="AL28:AO28"/>
    <mergeCell ref="AL29:AO29"/>
    <mergeCell ref="AP18:AX18"/>
    <mergeCell ref="S12:Y12"/>
    <mergeCell ref="S13:Y13"/>
    <mergeCell ref="AE10:AK10"/>
    <mergeCell ref="AE11:AK11"/>
    <mergeCell ref="S10:Y10"/>
    <mergeCell ref="AQ12:AW12"/>
    <mergeCell ref="AE7:AL7"/>
    <mergeCell ref="AE8:AL8"/>
    <mergeCell ref="AA13:AD13"/>
    <mergeCell ref="S7:Z7"/>
    <mergeCell ref="S8:Z8"/>
    <mergeCell ref="O12:R12"/>
    <mergeCell ref="O13:R13"/>
    <mergeCell ref="O10:R10"/>
    <mergeCell ref="O11:R11"/>
    <mergeCell ref="G8:N8"/>
    <mergeCell ref="G10:M10"/>
    <mergeCell ref="G11:M11"/>
    <mergeCell ref="G12:M12"/>
    <mergeCell ref="G13:M13"/>
    <mergeCell ref="S11:Y11"/>
    <mergeCell ref="A4:AH4"/>
    <mergeCell ref="AM10:AP10"/>
    <mergeCell ref="AM13:AP13"/>
    <mergeCell ref="AM11:AP11"/>
    <mergeCell ref="AM12:AP12"/>
    <mergeCell ref="B10:E10"/>
    <mergeCell ref="B11:E11"/>
    <mergeCell ref="B12:E12"/>
    <mergeCell ref="B13:E13"/>
    <mergeCell ref="G7:N7"/>
    <mergeCell ref="A29:O29"/>
    <mergeCell ref="P17:AB17"/>
    <mergeCell ref="Y18:AB18"/>
    <mergeCell ref="P18:X18"/>
    <mergeCell ref="P26:W26"/>
    <mergeCell ref="P27:W27"/>
    <mergeCell ref="P28:W28"/>
    <mergeCell ref="Y27:AB27"/>
    <mergeCell ref="Y20:AB20"/>
    <mergeCell ref="Y21:AB21"/>
    <mergeCell ref="AY18:BB18"/>
    <mergeCell ref="AA10:AD10"/>
    <mergeCell ref="AA11:AD11"/>
    <mergeCell ref="AA12:AD12"/>
    <mergeCell ref="AE12:AK12"/>
    <mergeCell ref="AE13:AK13"/>
    <mergeCell ref="AP17:BB17"/>
    <mergeCell ref="AC17:AO17"/>
    <mergeCell ref="AC18:AK18"/>
    <mergeCell ref="AL18:AO18"/>
    <mergeCell ref="P20:W20"/>
    <mergeCell ref="P21:W21"/>
    <mergeCell ref="P22:W22"/>
    <mergeCell ref="P23:W23"/>
    <mergeCell ref="AY21:BB21"/>
    <mergeCell ref="AY22:BB22"/>
    <mergeCell ref="AY23:BB23"/>
    <mergeCell ref="AP21:AW21"/>
    <mergeCell ref="AP22:AW22"/>
    <mergeCell ref="AP23:AW23"/>
    <mergeCell ref="Y22:AB22"/>
    <mergeCell ref="Y23:AB23"/>
    <mergeCell ref="P24:W24"/>
    <mergeCell ref="P25:W25"/>
    <mergeCell ref="AY24:BB24"/>
    <mergeCell ref="AY25:BB25"/>
    <mergeCell ref="AL24:AO24"/>
    <mergeCell ref="AL25:AO25"/>
    <mergeCell ref="AC24:AJ24"/>
    <mergeCell ref="AC25:AJ25"/>
    <mergeCell ref="Y24:AB24"/>
    <mergeCell ref="Y25:AB25"/>
    <mergeCell ref="P29:W29"/>
    <mergeCell ref="AC28:AJ28"/>
    <mergeCell ref="AC29:AJ29"/>
    <mergeCell ref="Y29:AB29"/>
    <mergeCell ref="Y26:AB26"/>
    <mergeCell ref="AC20:AJ20"/>
    <mergeCell ref="AC21:AJ21"/>
    <mergeCell ref="AC22:AJ22"/>
    <mergeCell ref="AC23:AJ23"/>
    <mergeCell ref="AP27:AW27"/>
    <mergeCell ref="AY26:BB26"/>
    <mergeCell ref="AP24:AW24"/>
    <mergeCell ref="AP25:AW25"/>
    <mergeCell ref="AP26:AW26"/>
    <mergeCell ref="AY27:BB27"/>
  </mergeCells>
  <printOptions horizontalCentered="1"/>
  <pageMargins left="0.5905511811023623" right="0.5905511811023623" top="0.984251968503937" bottom="0.984251968503937" header="0.5118110236220472" footer="0.5118110236220472"/>
  <pageSetup horizontalDpi="600" verticalDpi="600" orientation="portrait" paperSize="9" scale="98" r:id="rId2"/>
  <headerFooter alignWithMargins="0">
    <oddFooter>&amp;C-15-</oddFooter>
  </headerFooter>
  <drawing r:id="rId1"/>
</worksheet>
</file>

<file path=xl/worksheets/sheet3.xml><?xml version="1.0" encoding="utf-8"?>
<worksheet xmlns="http://schemas.openxmlformats.org/spreadsheetml/2006/main" xmlns:r="http://schemas.openxmlformats.org/officeDocument/2006/relationships">
  <dimension ref="A2:BB37"/>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6" width="2.125" style="2" customWidth="1"/>
    <col min="7" max="42" width="1.625" style="2" customWidth="1"/>
    <col min="43" max="54" width="1.625" style="158" customWidth="1"/>
    <col min="55" max="55" width="9.00390625" style="2" customWidth="1"/>
    <col min="56" max="56" width="9.25390625" style="2" bestFit="1" customWidth="1"/>
    <col min="57" max="16384" width="9.00390625" style="2" customWidth="1"/>
  </cols>
  <sheetData>
    <row r="1" ht="10.5" customHeight="1"/>
    <row r="2" spans="1:39" ht="14.25">
      <c r="A2" s="72" t="s">
        <v>33</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175"/>
      <c r="AJ2" s="175"/>
      <c r="AK2" s="175"/>
      <c r="AL2" s="175"/>
      <c r="AM2" s="175"/>
    </row>
    <row r="3" spans="1:54" s="5" customFormat="1" ht="14.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3"/>
      <c r="AR3" s="73"/>
      <c r="AS3" s="73"/>
      <c r="AT3" s="73"/>
      <c r="AU3" s="73"/>
      <c r="AV3" s="73"/>
      <c r="AW3" s="73"/>
      <c r="AX3" s="73"/>
      <c r="AY3" s="73"/>
      <c r="AZ3" s="73"/>
      <c r="BA3" s="73"/>
      <c r="BB3" s="73"/>
    </row>
    <row r="4" spans="1:54" s="14" customFormat="1" ht="15.75" customHeight="1">
      <c r="A4" s="6"/>
      <c r="B4" s="7"/>
      <c r="C4" s="7"/>
      <c r="D4" s="7"/>
      <c r="E4" s="7"/>
      <c r="F4" s="209" t="s">
        <v>0</v>
      </c>
      <c r="G4" s="143" t="s">
        <v>88</v>
      </c>
      <c r="H4" s="143"/>
      <c r="I4" s="143"/>
      <c r="J4" s="143"/>
      <c r="K4" s="143"/>
      <c r="L4" s="143"/>
      <c r="M4" s="143"/>
      <c r="N4" s="143"/>
      <c r="O4" s="143"/>
      <c r="P4" s="143"/>
      <c r="Q4" s="143"/>
      <c r="R4" s="143"/>
      <c r="S4" s="142" t="s">
        <v>95</v>
      </c>
      <c r="T4" s="143"/>
      <c r="U4" s="143"/>
      <c r="V4" s="143"/>
      <c r="W4" s="143"/>
      <c r="X4" s="143"/>
      <c r="Y4" s="143"/>
      <c r="Z4" s="143"/>
      <c r="AA4" s="143"/>
      <c r="AB4" s="143"/>
      <c r="AC4" s="143"/>
      <c r="AD4" s="143"/>
      <c r="AE4" s="9" t="s">
        <v>90</v>
      </c>
      <c r="AF4" s="143"/>
      <c r="AG4" s="143"/>
      <c r="AH4" s="143"/>
      <c r="AI4" s="143"/>
      <c r="AJ4" s="143"/>
      <c r="AK4" s="143"/>
      <c r="AL4" s="143"/>
      <c r="AM4" s="143"/>
      <c r="AN4" s="143"/>
      <c r="AO4" s="143"/>
      <c r="AP4" s="11"/>
      <c r="AQ4" s="10" t="s">
        <v>91</v>
      </c>
      <c r="AR4" s="143"/>
      <c r="AS4" s="143"/>
      <c r="AT4" s="143"/>
      <c r="AU4" s="143"/>
      <c r="AV4" s="143"/>
      <c r="AW4" s="143"/>
      <c r="AX4" s="143"/>
      <c r="AY4" s="143"/>
      <c r="AZ4" s="143"/>
      <c r="BA4" s="143"/>
      <c r="BB4" s="145"/>
    </row>
    <row r="5" spans="1:54" s="14" customFormat="1" ht="15.75" customHeight="1">
      <c r="A5" s="15"/>
      <c r="B5" s="16"/>
      <c r="C5" s="16"/>
      <c r="D5" s="16"/>
      <c r="E5" s="16"/>
      <c r="F5" s="16"/>
      <c r="G5" s="349" t="s">
        <v>30</v>
      </c>
      <c r="H5" s="350"/>
      <c r="I5" s="350"/>
      <c r="J5" s="350"/>
      <c r="K5" s="350"/>
      <c r="L5" s="350"/>
      <c r="M5" s="350"/>
      <c r="N5" s="351"/>
      <c r="O5" s="19" t="s">
        <v>2</v>
      </c>
      <c r="P5" s="19"/>
      <c r="Q5" s="19"/>
      <c r="R5" s="19"/>
      <c r="S5" s="349" t="s">
        <v>30</v>
      </c>
      <c r="T5" s="350"/>
      <c r="U5" s="350"/>
      <c r="V5" s="350"/>
      <c r="W5" s="350"/>
      <c r="X5" s="350"/>
      <c r="Y5" s="350"/>
      <c r="Z5" s="351"/>
      <c r="AA5" s="19" t="s">
        <v>2</v>
      </c>
      <c r="AB5" s="19"/>
      <c r="AC5" s="19"/>
      <c r="AD5" s="19"/>
      <c r="AE5" s="349" t="s">
        <v>30</v>
      </c>
      <c r="AF5" s="350"/>
      <c r="AG5" s="350"/>
      <c r="AH5" s="350"/>
      <c r="AI5" s="350"/>
      <c r="AJ5" s="350"/>
      <c r="AK5" s="350"/>
      <c r="AL5" s="351"/>
      <c r="AM5" s="19" t="s">
        <v>2</v>
      </c>
      <c r="AN5" s="19"/>
      <c r="AO5" s="19"/>
      <c r="AP5" s="19"/>
      <c r="AQ5" s="349" t="s">
        <v>30</v>
      </c>
      <c r="AR5" s="350"/>
      <c r="AS5" s="350"/>
      <c r="AT5" s="350"/>
      <c r="AU5" s="350"/>
      <c r="AV5" s="350"/>
      <c r="AW5" s="350"/>
      <c r="AX5" s="351"/>
      <c r="AY5" s="19" t="s">
        <v>2</v>
      </c>
      <c r="AZ5" s="19"/>
      <c r="BA5" s="19"/>
      <c r="BB5" s="147"/>
    </row>
    <row r="6" spans="1:54" s="14" customFormat="1" ht="15.75" customHeight="1">
      <c r="A6" s="15"/>
      <c r="B6" s="16"/>
      <c r="C6" s="16"/>
      <c r="D6" s="16"/>
      <c r="E6" s="16"/>
      <c r="F6" s="16"/>
      <c r="G6" s="352" t="s">
        <v>31</v>
      </c>
      <c r="H6" s="353"/>
      <c r="I6" s="353"/>
      <c r="J6" s="353"/>
      <c r="K6" s="353"/>
      <c r="L6" s="353"/>
      <c r="M6" s="353"/>
      <c r="N6" s="354"/>
      <c r="O6" s="355" t="s">
        <v>4</v>
      </c>
      <c r="P6" s="355"/>
      <c r="Q6" s="355"/>
      <c r="R6" s="355"/>
      <c r="S6" s="352" t="s">
        <v>31</v>
      </c>
      <c r="T6" s="353"/>
      <c r="U6" s="353"/>
      <c r="V6" s="353"/>
      <c r="W6" s="353"/>
      <c r="X6" s="353"/>
      <c r="Y6" s="353"/>
      <c r="Z6" s="354"/>
      <c r="AA6" s="355" t="s">
        <v>4</v>
      </c>
      <c r="AB6" s="355"/>
      <c r="AC6" s="355"/>
      <c r="AD6" s="355"/>
      <c r="AE6" s="352" t="s">
        <v>31</v>
      </c>
      <c r="AF6" s="353"/>
      <c r="AG6" s="353"/>
      <c r="AH6" s="353"/>
      <c r="AI6" s="353"/>
      <c r="AJ6" s="353"/>
      <c r="AK6" s="353"/>
      <c r="AL6" s="354"/>
      <c r="AM6" s="355" t="s">
        <v>4</v>
      </c>
      <c r="AN6" s="355"/>
      <c r="AO6" s="355"/>
      <c r="AP6" s="355"/>
      <c r="AQ6" s="352" t="s">
        <v>31</v>
      </c>
      <c r="AR6" s="353"/>
      <c r="AS6" s="353"/>
      <c r="AT6" s="353"/>
      <c r="AU6" s="353"/>
      <c r="AV6" s="353"/>
      <c r="AW6" s="353"/>
      <c r="AX6" s="354"/>
      <c r="AY6" s="355" t="s">
        <v>4</v>
      </c>
      <c r="AZ6" s="355"/>
      <c r="BA6" s="355"/>
      <c r="BB6" s="396"/>
    </row>
    <row r="7" spans="1:54" s="14" customFormat="1" ht="15.75" customHeight="1">
      <c r="A7" s="15"/>
      <c r="B7" s="16"/>
      <c r="C7" s="16"/>
      <c r="D7" s="16"/>
      <c r="E7" s="16"/>
      <c r="F7" s="16"/>
      <c r="G7" s="357" t="s">
        <v>34</v>
      </c>
      <c r="H7" s="358"/>
      <c r="I7" s="358"/>
      <c r="J7" s="358"/>
      <c r="K7" s="358"/>
      <c r="L7" s="358"/>
      <c r="M7" s="358"/>
      <c r="N7" s="359"/>
      <c r="O7" s="27"/>
      <c r="P7" s="27"/>
      <c r="Q7" s="27"/>
      <c r="R7" s="27"/>
      <c r="S7" s="357" t="s">
        <v>34</v>
      </c>
      <c r="T7" s="358"/>
      <c r="U7" s="358"/>
      <c r="V7" s="358"/>
      <c r="W7" s="358"/>
      <c r="X7" s="358"/>
      <c r="Y7" s="358"/>
      <c r="Z7" s="359"/>
      <c r="AA7" s="27"/>
      <c r="AB7" s="27"/>
      <c r="AC7" s="27"/>
      <c r="AD7" s="27"/>
      <c r="AE7" s="357" t="s">
        <v>34</v>
      </c>
      <c r="AF7" s="358"/>
      <c r="AG7" s="358"/>
      <c r="AH7" s="358"/>
      <c r="AI7" s="358"/>
      <c r="AJ7" s="358"/>
      <c r="AK7" s="358"/>
      <c r="AL7" s="359"/>
      <c r="AM7" s="27"/>
      <c r="AN7" s="27"/>
      <c r="AO7" s="27"/>
      <c r="AP7" s="27"/>
      <c r="AQ7" s="357" t="s">
        <v>34</v>
      </c>
      <c r="AR7" s="358"/>
      <c r="AS7" s="358"/>
      <c r="AT7" s="358"/>
      <c r="AU7" s="358"/>
      <c r="AV7" s="358"/>
      <c r="AW7" s="358"/>
      <c r="AX7" s="359"/>
      <c r="AY7" s="27"/>
      <c r="AZ7" s="27"/>
      <c r="BA7" s="27"/>
      <c r="BB7" s="30"/>
    </row>
    <row r="8" spans="1:54" s="14" customFormat="1" ht="15.75" customHeight="1">
      <c r="A8" s="31" t="s">
        <v>5</v>
      </c>
      <c r="B8" s="32"/>
      <c r="C8" s="32"/>
      <c r="D8" s="32"/>
      <c r="E8" s="32"/>
      <c r="F8" s="32"/>
      <c r="G8" s="33"/>
      <c r="H8" s="32"/>
      <c r="I8" s="32"/>
      <c r="J8" s="32"/>
      <c r="K8" s="32"/>
      <c r="L8" s="32"/>
      <c r="M8" s="32" t="s">
        <v>32</v>
      </c>
      <c r="N8" s="34"/>
      <c r="O8" s="32"/>
      <c r="P8" s="32"/>
      <c r="Q8" s="32" t="s">
        <v>26</v>
      </c>
      <c r="R8" s="32"/>
      <c r="S8" s="33"/>
      <c r="T8" s="32"/>
      <c r="U8" s="32"/>
      <c r="V8" s="32"/>
      <c r="W8" s="32"/>
      <c r="X8" s="32"/>
      <c r="Y8" s="32" t="s">
        <v>32</v>
      </c>
      <c r="Z8" s="34"/>
      <c r="AA8" s="32"/>
      <c r="AB8" s="32"/>
      <c r="AC8" s="32" t="s">
        <v>26</v>
      </c>
      <c r="AD8" s="32"/>
      <c r="AE8" s="33"/>
      <c r="AF8" s="32"/>
      <c r="AG8" s="32"/>
      <c r="AH8" s="32"/>
      <c r="AI8" s="32"/>
      <c r="AJ8" s="32"/>
      <c r="AK8" s="32" t="s">
        <v>32</v>
      </c>
      <c r="AL8" s="34"/>
      <c r="AM8" s="32"/>
      <c r="AN8" s="32"/>
      <c r="AO8" s="32" t="s">
        <v>26</v>
      </c>
      <c r="AP8" s="32"/>
      <c r="AQ8" s="33"/>
      <c r="AR8" s="32"/>
      <c r="AS8" s="32"/>
      <c r="AT8" s="32"/>
      <c r="AU8" s="32"/>
      <c r="AV8" s="32"/>
      <c r="AW8" s="32" t="s">
        <v>32</v>
      </c>
      <c r="AX8" s="34"/>
      <c r="AY8" s="32"/>
      <c r="AZ8" s="32"/>
      <c r="BA8" s="32" t="s">
        <v>26</v>
      </c>
      <c r="BB8" s="35"/>
    </row>
    <row r="9" spans="1:54" s="14" customFormat="1" ht="33" customHeight="1">
      <c r="A9" s="36"/>
      <c r="B9" s="376" t="s">
        <v>8</v>
      </c>
      <c r="C9" s="376"/>
      <c r="D9" s="376"/>
      <c r="E9" s="376"/>
      <c r="F9" s="37"/>
      <c r="G9" s="221">
        <v>54676599</v>
      </c>
      <c r="H9" s="222"/>
      <c r="I9" s="222"/>
      <c r="J9" s="222"/>
      <c r="K9" s="222"/>
      <c r="L9" s="222"/>
      <c r="M9" s="222"/>
      <c r="N9" s="197"/>
      <c r="O9" s="324">
        <v>101.1</v>
      </c>
      <c r="P9" s="325"/>
      <c r="Q9" s="325"/>
      <c r="R9" s="326"/>
      <c r="S9" s="221">
        <v>54676599</v>
      </c>
      <c r="T9" s="222"/>
      <c r="U9" s="222"/>
      <c r="V9" s="222"/>
      <c r="W9" s="222"/>
      <c r="X9" s="222"/>
      <c r="Y9" s="222"/>
      <c r="Z9" s="197"/>
      <c r="AA9" s="392">
        <f>ROUND(S9/G9*100,1)</f>
        <v>100</v>
      </c>
      <c r="AB9" s="393"/>
      <c r="AC9" s="393"/>
      <c r="AD9" s="394"/>
      <c r="AE9" s="225">
        <v>55029149</v>
      </c>
      <c r="AF9" s="226"/>
      <c r="AG9" s="226"/>
      <c r="AH9" s="226"/>
      <c r="AI9" s="226"/>
      <c r="AJ9" s="226"/>
      <c r="AK9" s="226"/>
      <c r="AL9" s="197"/>
      <c r="AM9" s="356">
        <f>ROUND(AE9/S9*100,1)</f>
        <v>100.6</v>
      </c>
      <c r="AN9" s="356"/>
      <c r="AO9" s="356"/>
      <c r="AP9" s="356"/>
      <c r="AQ9" s="225">
        <v>55281162</v>
      </c>
      <c r="AR9" s="226"/>
      <c r="AS9" s="226"/>
      <c r="AT9" s="226"/>
      <c r="AU9" s="226"/>
      <c r="AV9" s="226"/>
      <c r="AW9" s="226"/>
      <c r="AX9" s="197"/>
      <c r="AY9" s="356">
        <f>ROUND(AQ9/AE9*100,1)</f>
        <v>100.5</v>
      </c>
      <c r="AZ9" s="356"/>
      <c r="BA9" s="356"/>
      <c r="BB9" s="398"/>
    </row>
    <row r="10" spans="1:54" s="14" customFormat="1" ht="33" customHeight="1">
      <c r="A10" s="42"/>
      <c r="B10" s="337" t="s">
        <v>9</v>
      </c>
      <c r="C10" s="337"/>
      <c r="D10" s="337"/>
      <c r="E10" s="337"/>
      <c r="F10" s="43"/>
      <c r="G10" s="225">
        <v>859097</v>
      </c>
      <c r="H10" s="226"/>
      <c r="I10" s="226"/>
      <c r="J10" s="226"/>
      <c r="K10" s="226"/>
      <c r="L10" s="226"/>
      <c r="M10" s="226"/>
      <c r="N10" s="195"/>
      <c r="O10" s="324">
        <v>100.7</v>
      </c>
      <c r="P10" s="325"/>
      <c r="Q10" s="325"/>
      <c r="R10" s="326"/>
      <c r="S10" s="225">
        <v>859097</v>
      </c>
      <c r="T10" s="226"/>
      <c r="U10" s="226"/>
      <c r="V10" s="226"/>
      <c r="W10" s="226"/>
      <c r="X10" s="226"/>
      <c r="Y10" s="226"/>
      <c r="Z10" s="195"/>
      <c r="AA10" s="324">
        <f>ROUND(S10/G10*100,1)</f>
        <v>100</v>
      </c>
      <c r="AB10" s="325"/>
      <c r="AC10" s="325"/>
      <c r="AD10" s="326"/>
      <c r="AE10" s="225">
        <v>864149</v>
      </c>
      <c r="AF10" s="226"/>
      <c r="AG10" s="226"/>
      <c r="AH10" s="226"/>
      <c r="AI10" s="226"/>
      <c r="AJ10" s="226"/>
      <c r="AK10" s="226"/>
      <c r="AL10" s="195"/>
      <c r="AM10" s="325">
        <f>ROUND(AE10/S10*100,1)</f>
        <v>100.6</v>
      </c>
      <c r="AN10" s="325"/>
      <c r="AO10" s="325"/>
      <c r="AP10" s="325"/>
      <c r="AQ10" s="225">
        <f>AQ11+AQ12</f>
        <v>860769</v>
      </c>
      <c r="AR10" s="226"/>
      <c r="AS10" s="226"/>
      <c r="AT10" s="226"/>
      <c r="AU10" s="226"/>
      <c r="AV10" s="226"/>
      <c r="AW10" s="226"/>
      <c r="AX10" s="195"/>
      <c r="AY10" s="325">
        <f>ROUND(AQ10/AE10*100,1)</f>
        <v>99.6</v>
      </c>
      <c r="AZ10" s="325"/>
      <c r="BA10" s="325"/>
      <c r="BB10" s="347"/>
    </row>
    <row r="11" spans="1:54" s="14" customFormat="1" ht="33" customHeight="1">
      <c r="A11" s="42"/>
      <c r="B11" s="337" t="s">
        <v>10</v>
      </c>
      <c r="C11" s="337"/>
      <c r="D11" s="337"/>
      <c r="E11" s="337"/>
      <c r="F11" s="43"/>
      <c r="G11" s="221">
        <v>730679</v>
      </c>
      <c r="H11" s="222"/>
      <c r="I11" s="222"/>
      <c r="J11" s="222"/>
      <c r="K11" s="222"/>
      <c r="L11" s="222"/>
      <c r="M11" s="222"/>
      <c r="N11" s="195"/>
      <c r="O11" s="324">
        <v>100.7</v>
      </c>
      <c r="P11" s="325"/>
      <c r="Q11" s="325"/>
      <c r="R11" s="326"/>
      <c r="S11" s="221">
        <v>730679</v>
      </c>
      <c r="T11" s="222"/>
      <c r="U11" s="222"/>
      <c r="V11" s="222"/>
      <c r="W11" s="222"/>
      <c r="X11" s="222"/>
      <c r="Y11" s="222"/>
      <c r="Z11" s="195"/>
      <c r="AA11" s="324">
        <f>ROUND(S11/G11*100,1)</f>
        <v>100</v>
      </c>
      <c r="AB11" s="325"/>
      <c r="AC11" s="325"/>
      <c r="AD11" s="326"/>
      <c r="AE11" s="225">
        <v>735261</v>
      </c>
      <c r="AF11" s="226"/>
      <c r="AG11" s="226"/>
      <c r="AH11" s="226"/>
      <c r="AI11" s="226"/>
      <c r="AJ11" s="226"/>
      <c r="AK11" s="226"/>
      <c r="AL11" s="195"/>
      <c r="AM11" s="325">
        <f>ROUND(AE11/S11*100,1)</f>
        <v>100.6</v>
      </c>
      <c r="AN11" s="325"/>
      <c r="AO11" s="325"/>
      <c r="AP11" s="325"/>
      <c r="AQ11" s="225">
        <v>732892</v>
      </c>
      <c r="AR11" s="226"/>
      <c r="AS11" s="226"/>
      <c r="AT11" s="226"/>
      <c r="AU11" s="226"/>
      <c r="AV11" s="226"/>
      <c r="AW11" s="226"/>
      <c r="AX11" s="195"/>
      <c r="AY11" s="325">
        <f>ROUND(AQ11/AE11*100,1)</f>
        <v>99.7</v>
      </c>
      <c r="AZ11" s="325"/>
      <c r="BA11" s="325"/>
      <c r="BB11" s="347"/>
    </row>
    <row r="12" spans="1:54" s="14" customFormat="1" ht="33" customHeight="1">
      <c r="A12" s="45"/>
      <c r="B12" s="375" t="s">
        <v>11</v>
      </c>
      <c r="C12" s="375"/>
      <c r="D12" s="375"/>
      <c r="E12" s="375"/>
      <c r="F12" s="46"/>
      <c r="G12" s="360">
        <v>128418</v>
      </c>
      <c r="H12" s="246"/>
      <c r="I12" s="246"/>
      <c r="J12" s="246"/>
      <c r="K12" s="246"/>
      <c r="L12" s="246"/>
      <c r="M12" s="246"/>
      <c r="N12" s="196"/>
      <c r="O12" s="334">
        <v>100.6</v>
      </c>
      <c r="P12" s="335"/>
      <c r="Q12" s="335"/>
      <c r="R12" s="336"/>
      <c r="S12" s="360">
        <v>128418</v>
      </c>
      <c r="T12" s="246"/>
      <c r="U12" s="246"/>
      <c r="V12" s="246"/>
      <c r="W12" s="246"/>
      <c r="X12" s="246"/>
      <c r="Y12" s="246"/>
      <c r="Z12" s="196"/>
      <c r="AA12" s="371">
        <f>ROUND(S12/G12*100,1)</f>
        <v>100</v>
      </c>
      <c r="AB12" s="372"/>
      <c r="AC12" s="372"/>
      <c r="AD12" s="373"/>
      <c r="AE12" s="258">
        <v>128888</v>
      </c>
      <c r="AF12" s="259"/>
      <c r="AG12" s="259"/>
      <c r="AH12" s="259"/>
      <c r="AI12" s="259"/>
      <c r="AJ12" s="259"/>
      <c r="AK12" s="259"/>
      <c r="AL12" s="196"/>
      <c r="AM12" s="372">
        <f>ROUND(AE12/S12*100,1)</f>
        <v>100.4</v>
      </c>
      <c r="AN12" s="372"/>
      <c r="AO12" s="372"/>
      <c r="AP12" s="372"/>
      <c r="AQ12" s="258">
        <v>127877</v>
      </c>
      <c r="AR12" s="259"/>
      <c r="AS12" s="259"/>
      <c r="AT12" s="259"/>
      <c r="AU12" s="259"/>
      <c r="AV12" s="259"/>
      <c r="AW12" s="259"/>
      <c r="AX12" s="196"/>
      <c r="AY12" s="372">
        <f>ROUND(AQ12/AE12*100,1)</f>
        <v>99.2</v>
      </c>
      <c r="AZ12" s="372"/>
      <c r="BA12" s="372"/>
      <c r="BB12" s="379"/>
    </row>
    <row r="13" spans="1:54" s="14" customFormat="1" ht="17.25" customHeight="1">
      <c r="A13" s="40"/>
      <c r="B13" s="40"/>
      <c r="C13" s="40"/>
      <c r="D13" s="40"/>
      <c r="E13" s="40"/>
      <c r="F13" s="40"/>
      <c r="G13" s="178"/>
      <c r="H13" s="178"/>
      <c r="I13" s="178"/>
      <c r="J13" s="178"/>
      <c r="K13" s="178"/>
      <c r="L13" s="178"/>
      <c r="M13" s="178"/>
      <c r="N13" s="178"/>
      <c r="O13" s="159"/>
      <c r="P13" s="159"/>
      <c r="Q13" s="159"/>
      <c r="R13" s="159"/>
      <c r="S13" s="178"/>
      <c r="T13" s="178"/>
      <c r="U13" s="178"/>
      <c r="V13" s="178"/>
      <c r="W13" s="178"/>
      <c r="X13" s="178"/>
      <c r="Y13" s="178"/>
      <c r="Z13" s="178"/>
      <c r="AA13" s="159"/>
      <c r="AB13" s="159"/>
      <c r="AC13" s="159"/>
      <c r="AD13" s="159"/>
      <c r="AE13" s="178"/>
      <c r="AF13" s="178"/>
      <c r="AG13" s="178"/>
      <c r="AH13" s="178"/>
      <c r="AI13" s="178"/>
      <c r="AJ13" s="178"/>
      <c r="AK13" s="178"/>
      <c r="AL13" s="178"/>
      <c r="AM13" s="159"/>
      <c r="AN13" s="159"/>
      <c r="AO13" s="159"/>
      <c r="AP13" s="159"/>
      <c r="AQ13" s="178"/>
      <c r="AR13" s="178"/>
      <c r="AS13" s="178"/>
      <c r="AT13" s="178"/>
      <c r="AU13" s="178"/>
      <c r="AV13" s="178"/>
      <c r="AW13" s="178"/>
      <c r="AX13" s="178"/>
      <c r="AY13" s="159"/>
      <c r="AZ13" s="159"/>
      <c r="BA13" s="159"/>
      <c r="BB13" s="159"/>
    </row>
    <row r="14" ht="10.5" customHeight="1"/>
    <row r="15" spans="1:39" ht="14.25">
      <c r="A15" s="72" t="s">
        <v>35</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175"/>
      <c r="AJ15" s="175"/>
      <c r="AK15" s="175"/>
      <c r="AL15" s="175"/>
      <c r="AM15" s="175"/>
    </row>
    <row r="16" spans="1:54" s="5" customFormat="1"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73"/>
      <c r="AR16" s="73"/>
      <c r="AS16" s="73"/>
      <c r="AT16" s="73"/>
      <c r="AU16" s="73"/>
      <c r="AV16" s="73"/>
      <c r="AW16" s="73"/>
      <c r="AX16" s="73"/>
      <c r="AY16" s="73"/>
      <c r="AZ16" s="73"/>
      <c r="BA16" s="73"/>
      <c r="BB16" s="73"/>
    </row>
    <row r="17" spans="1:54" s="14" customFormat="1" ht="15.75" customHeight="1">
      <c r="A17" s="6"/>
      <c r="B17" s="7"/>
      <c r="C17" s="7"/>
      <c r="D17" s="7"/>
      <c r="E17" s="7"/>
      <c r="F17" s="8" t="s">
        <v>0</v>
      </c>
      <c r="G17" s="9" t="str">
        <f>G4</f>
        <v>R1</v>
      </c>
      <c r="H17" s="10"/>
      <c r="I17" s="10"/>
      <c r="J17" s="10"/>
      <c r="K17" s="10"/>
      <c r="L17" s="10"/>
      <c r="M17" s="10"/>
      <c r="N17" s="10"/>
      <c r="O17" s="10"/>
      <c r="P17" s="10"/>
      <c r="Q17" s="10"/>
      <c r="R17" s="11"/>
      <c r="S17" s="9" t="str">
        <f>S4</f>
        <v>R2</v>
      </c>
      <c r="T17" s="10"/>
      <c r="U17" s="10"/>
      <c r="V17" s="10"/>
      <c r="W17" s="10"/>
      <c r="X17" s="10"/>
      <c r="Y17" s="10"/>
      <c r="Z17" s="10"/>
      <c r="AA17" s="10"/>
      <c r="AB17" s="10"/>
      <c r="AC17" s="10"/>
      <c r="AD17" s="11"/>
      <c r="AE17" s="10" t="str">
        <f>AE4</f>
        <v>R3</v>
      </c>
      <c r="AF17" s="10"/>
      <c r="AG17" s="10"/>
      <c r="AH17" s="10"/>
      <c r="AI17" s="10"/>
      <c r="AJ17" s="10"/>
      <c r="AK17" s="10"/>
      <c r="AL17" s="10"/>
      <c r="AM17" s="10"/>
      <c r="AN17" s="10"/>
      <c r="AO17" s="10"/>
      <c r="AP17" s="10"/>
      <c r="AQ17" s="9" t="str">
        <f>AQ4</f>
        <v>R4</v>
      </c>
      <c r="AR17" s="10"/>
      <c r="AS17" s="10"/>
      <c r="AT17" s="10"/>
      <c r="AU17" s="10"/>
      <c r="AV17" s="10"/>
      <c r="AW17" s="10"/>
      <c r="AX17" s="10"/>
      <c r="AY17" s="10"/>
      <c r="AZ17" s="10"/>
      <c r="BA17" s="10"/>
      <c r="BB17" s="13"/>
    </row>
    <row r="18" spans="1:54" s="14" customFormat="1" ht="15.75" customHeight="1">
      <c r="A18" s="15"/>
      <c r="B18" s="16"/>
      <c r="C18" s="16"/>
      <c r="D18" s="16"/>
      <c r="E18" s="16"/>
      <c r="F18" s="16"/>
      <c r="G18" s="349" t="s">
        <v>30</v>
      </c>
      <c r="H18" s="350"/>
      <c r="I18" s="350"/>
      <c r="J18" s="350"/>
      <c r="K18" s="350"/>
      <c r="L18" s="350"/>
      <c r="M18" s="350"/>
      <c r="N18" s="351"/>
      <c r="O18" s="21" t="s">
        <v>2</v>
      </c>
      <c r="P18" s="21"/>
      <c r="Q18" s="21"/>
      <c r="R18" s="21"/>
      <c r="S18" s="389" t="s">
        <v>30</v>
      </c>
      <c r="T18" s="390"/>
      <c r="U18" s="390"/>
      <c r="V18" s="390"/>
      <c r="W18" s="390"/>
      <c r="X18" s="390"/>
      <c r="Y18" s="390"/>
      <c r="Z18" s="391"/>
      <c r="AA18" s="21" t="s">
        <v>2</v>
      </c>
      <c r="AB18" s="21"/>
      <c r="AC18" s="21"/>
      <c r="AD18" s="21"/>
      <c r="AE18" s="389" t="s">
        <v>30</v>
      </c>
      <c r="AF18" s="350"/>
      <c r="AG18" s="350"/>
      <c r="AH18" s="350"/>
      <c r="AI18" s="350"/>
      <c r="AJ18" s="350"/>
      <c r="AK18" s="350"/>
      <c r="AL18" s="351"/>
      <c r="AM18" s="21" t="s">
        <v>2</v>
      </c>
      <c r="AN18" s="21"/>
      <c r="AO18" s="21"/>
      <c r="AP18" s="21"/>
      <c r="AQ18" s="389" t="s">
        <v>30</v>
      </c>
      <c r="AR18" s="350"/>
      <c r="AS18" s="350"/>
      <c r="AT18" s="350"/>
      <c r="AU18" s="350"/>
      <c r="AV18" s="350"/>
      <c r="AW18" s="350"/>
      <c r="AX18" s="351"/>
      <c r="AY18" s="21" t="s">
        <v>2</v>
      </c>
      <c r="AZ18" s="21"/>
      <c r="BA18" s="21"/>
      <c r="BB18" s="24"/>
    </row>
    <row r="19" spans="1:54" s="14" customFormat="1" ht="15.75" customHeight="1">
      <c r="A19" s="15"/>
      <c r="B19" s="16"/>
      <c r="C19" s="16"/>
      <c r="D19" s="16"/>
      <c r="E19" s="16"/>
      <c r="F19" s="16"/>
      <c r="G19" s="352" t="s">
        <v>31</v>
      </c>
      <c r="H19" s="353"/>
      <c r="I19" s="353"/>
      <c r="J19" s="353"/>
      <c r="K19" s="353"/>
      <c r="L19" s="353"/>
      <c r="M19" s="353"/>
      <c r="N19" s="354"/>
      <c r="O19" s="355" t="s">
        <v>4</v>
      </c>
      <c r="P19" s="355"/>
      <c r="Q19" s="355"/>
      <c r="R19" s="355"/>
      <c r="S19" s="352" t="s">
        <v>31</v>
      </c>
      <c r="T19" s="353"/>
      <c r="U19" s="353"/>
      <c r="V19" s="353"/>
      <c r="W19" s="353"/>
      <c r="X19" s="353"/>
      <c r="Y19" s="353"/>
      <c r="Z19" s="354"/>
      <c r="AA19" s="355" t="s">
        <v>4</v>
      </c>
      <c r="AB19" s="355"/>
      <c r="AC19" s="355"/>
      <c r="AD19" s="355"/>
      <c r="AE19" s="352" t="s">
        <v>31</v>
      </c>
      <c r="AF19" s="353"/>
      <c r="AG19" s="353"/>
      <c r="AH19" s="353"/>
      <c r="AI19" s="353"/>
      <c r="AJ19" s="353"/>
      <c r="AK19" s="353"/>
      <c r="AL19" s="354"/>
      <c r="AM19" s="355" t="s">
        <v>4</v>
      </c>
      <c r="AN19" s="355"/>
      <c r="AO19" s="355"/>
      <c r="AP19" s="355"/>
      <c r="AQ19" s="352" t="s">
        <v>31</v>
      </c>
      <c r="AR19" s="353"/>
      <c r="AS19" s="353"/>
      <c r="AT19" s="353"/>
      <c r="AU19" s="353"/>
      <c r="AV19" s="353"/>
      <c r="AW19" s="353"/>
      <c r="AX19" s="354"/>
      <c r="AY19" s="355" t="s">
        <v>4</v>
      </c>
      <c r="AZ19" s="355"/>
      <c r="BA19" s="355"/>
      <c r="BB19" s="396"/>
    </row>
    <row r="20" spans="1:54" s="14" customFormat="1" ht="15.75" customHeight="1">
      <c r="A20" s="15"/>
      <c r="B20" s="16"/>
      <c r="C20" s="16"/>
      <c r="D20" s="16"/>
      <c r="E20" s="16"/>
      <c r="F20" s="16"/>
      <c r="G20" s="357" t="s">
        <v>36</v>
      </c>
      <c r="H20" s="358"/>
      <c r="I20" s="358"/>
      <c r="J20" s="358"/>
      <c r="K20" s="358"/>
      <c r="L20" s="358"/>
      <c r="M20" s="358"/>
      <c r="N20" s="359"/>
      <c r="O20" s="27"/>
      <c r="P20" s="27"/>
      <c r="Q20" s="27"/>
      <c r="R20" s="27"/>
      <c r="S20" s="357" t="s">
        <v>36</v>
      </c>
      <c r="T20" s="358"/>
      <c r="U20" s="358"/>
      <c r="V20" s="358"/>
      <c r="W20" s="358"/>
      <c r="X20" s="358"/>
      <c r="Y20" s="358"/>
      <c r="Z20" s="359"/>
      <c r="AA20" s="27"/>
      <c r="AB20" s="27"/>
      <c r="AC20" s="27"/>
      <c r="AD20" s="27"/>
      <c r="AE20" s="357" t="s">
        <v>36</v>
      </c>
      <c r="AF20" s="358"/>
      <c r="AG20" s="358"/>
      <c r="AH20" s="358"/>
      <c r="AI20" s="358"/>
      <c r="AJ20" s="358"/>
      <c r="AK20" s="358"/>
      <c r="AL20" s="359"/>
      <c r="AM20" s="27"/>
      <c r="AN20" s="27"/>
      <c r="AO20" s="27"/>
      <c r="AP20" s="27"/>
      <c r="AQ20" s="357" t="s">
        <v>36</v>
      </c>
      <c r="AR20" s="358"/>
      <c r="AS20" s="358"/>
      <c r="AT20" s="358"/>
      <c r="AU20" s="358"/>
      <c r="AV20" s="358"/>
      <c r="AW20" s="358"/>
      <c r="AX20" s="359"/>
      <c r="AY20" s="27"/>
      <c r="AZ20" s="27"/>
      <c r="BA20" s="27"/>
      <c r="BB20" s="30"/>
    </row>
    <row r="21" spans="1:54" s="14" customFormat="1" ht="15.75" customHeight="1">
      <c r="A21" s="31" t="s">
        <v>5</v>
      </c>
      <c r="B21" s="32"/>
      <c r="C21" s="32"/>
      <c r="D21" s="32"/>
      <c r="E21" s="32"/>
      <c r="F21" s="32"/>
      <c r="G21" s="33"/>
      <c r="H21" s="32"/>
      <c r="I21" s="32"/>
      <c r="J21" s="32"/>
      <c r="K21" s="32"/>
      <c r="L21" s="32"/>
      <c r="M21" s="32" t="s">
        <v>32</v>
      </c>
      <c r="N21" s="34"/>
      <c r="O21" s="32"/>
      <c r="P21" s="32"/>
      <c r="Q21" s="32" t="s">
        <v>26</v>
      </c>
      <c r="R21" s="32"/>
      <c r="S21" s="33"/>
      <c r="T21" s="32"/>
      <c r="U21" s="32"/>
      <c r="V21" s="32"/>
      <c r="W21" s="32"/>
      <c r="X21" s="32"/>
      <c r="Y21" s="32" t="s">
        <v>32</v>
      </c>
      <c r="Z21" s="34"/>
      <c r="AA21" s="32"/>
      <c r="AB21" s="32"/>
      <c r="AC21" s="32" t="s">
        <v>26</v>
      </c>
      <c r="AD21" s="32"/>
      <c r="AE21" s="33"/>
      <c r="AF21" s="32"/>
      <c r="AG21" s="32"/>
      <c r="AH21" s="32"/>
      <c r="AI21" s="32"/>
      <c r="AJ21" s="32"/>
      <c r="AK21" s="32" t="s">
        <v>32</v>
      </c>
      <c r="AL21" s="34"/>
      <c r="AM21" s="32"/>
      <c r="AN21" s="32"/>
      <c r="AO21" s="32" t="s">
        <v>26</v>
      </c>
      <c r="AP21" s="32"/>
      <c r="AQ21" s="33"/>
      <c r="AR21" s="32"/>
      <c r="AS21" s="32"/>
      <c r="AT21" s="32"/>
      <c r="AU21" s="32"/>
      <c r="AV21" s="32"/>
      <c r="AW21" s="32" t="s">
        <v>32</v>
      </c>
      <c r="AX21" s="34"/>
      <c r="AY21" s="32"/>
      <c r="AZ21" s="32"/>
      <c r="BA21" s="32" t="s">
        <v>26</v>
      </c>
      <c r="BB21" s="35"/>
    </row>
    <row r="22" spans="1:54" s="14" customFormat="1" ht="33" customHeight="1">
      <c r="A22" s="36"/>
      <c r="B22" s="376" t="s">
        <v>8</v>
      </c>
      <c r="C22" s="376"/>
      <c r="D22" s="376"/>
      <c r="E22" s="376"/>
      <c r="F22" s="37"/>
      <c r="G22" s="377">
        <v>4277255</v>
      </c>
      <c r="H22" s="378"/>
      <c r="I22" s="378"/>
      <c r="J22" s="378"/>
      <c r="K22" s="378"/>
      <c r="L22" s="378"/>
      <c r="M22" s="378"/>
      <c r="N22" s="198"/>
      <c r="O22" s="324">
        <v>101.3</v>
      </c>
      <c r="P22" s="325"/>
      <c r="Q22" s="325"/>
      <c r="R22" s="326"/>
      <c r="S22" s="225">
        <v>4369430</v>
      </c>
      <c r="T22" s="226"/>
      <c r="U22" s="226"/>
      <c r="V22" s="226"/>
      <c r="W22" s="226"/>
      <c r="X22" s="226"/>
      <c r="Y22" s="226"/>
      <c r="Z22" s="198"/>
      <c r="AA22" s="324">
        <f>ROUND(S22/G22*100,1)</f>
        <v>102.2</v>
      </c>
      <c r="AB22" s="325"/>
      <c r="AC22" s="325"/>
      <c r="AD22" s="326"/>
      <c r="AE22" s="225">
        <v>4460170</v>
      </c>
      <c r="AF22" s="226"/>
      <c r="AG22" s="226"/>
      <c r="AH22" s="226"/>
      <c r="AI22" s="226"/>
      <c r="AJ22" s="226"/>
      <c r="AK22" s="226"/>
      <c r="AL22" s="198"/>
      <c r="AM22" s="395">
        <f>ROUND(AE22/S22*100,1)</f>
        <v>102.1</v>
      </c>
      <c r="AN22" s="395"/>
      <c r="AO22" s="395"/>
      <c r="AP22" s="395"/>
      <c r="AQ22" s="225">
        <v>4505833</v>
      </c>
      <c r="AR22" s="226"/>
      <c r="AS22" s="226"/>
      <c r="AT22" s="226"/>
      <c r="AU22" s="226"/>
      <c r="AV22" s="226"/>
      <c r="AW22" s="226"/>
      <c r="AX22" s="198"/>
      <c r="AY22" s="395">
        <f>ROUND(AQ22/AE22*100,1)</f>
        <v>101</v>
      </c>
      <c r="AZ22" s="395"/>
      <c r="BA22" s="395"/>
      <c r="BB22" s="397"/>
    </row>
    <row r="23" spans="1:54" s="14" customFormat="1" ht="33" customHeight="1">
      <c r="A23" s="39"/>
      <c r="B23" s="374" t="s">
        <v>9</v>
      </c>
      <c r="C23" s="374"/>
      <c r="D23" s="374"/>
      <c r="E23" s="374"/>
      <c r="F23" s="40"/>
      <c r="G23" s="225">
        <v>83599</v>
      </c>
      <c r="H23" s="226"/>
      <c r="I23" s="226"/>
      <c r="J23" s="226"/>
      <c r="K23" s="226"/>
      <c r="L23" s="226"/>
      <c r="M23" s="226"/>
      <c r="N23" s="197"/>
      <c r="O23" s="324">
        <v>102.6</v>
      </c>
      <c r="P23" s="325"/>
      <c r="Q23" s="325"/>
      <c r="R23" s="326"/>
      <c r="S23" s="225">
        <v>84502</v>
      </c>
      <c r="T23" s="226"/>
      <c r="U23" s="226"/>
      <c r="V23" s="226"/>
      <c r="W23" s="226"/>
      <c r="X23" s="226"/>
      <c r="Y23" s="226"/>
      <c r="Z23" s="197"/>
      <c r="AA23" s="369">
        <f>ROUND(S23/G23*100,1)</f>
        <v>101.1</v>
      </c>
      <c r="AB23" s="356"/>
      <c r="AC23" s="356"/>
      <c r="AD23" s="370"/>
      <c r="AE23" s="225">
        <f>AE24+AE25</f>
        <v>86446</v>
      </c>
      <c r="AF23" s="226"/>
      <c r="AG23" s="226"/>
      <c r="AH23" s="226"/>
      <c r="AI23" s="226"/>
      <c r="AJ23" s="226"/>
      <c r="AK23" s="226"/>
      <c r="AL23" s="197"/>
      <c r="AM23" s="356">
        <f>ROUND(AE23/S23*100,1)</f>
        <v>102.3</v>
      </c>
      <c r="AN23" s="356"/>
      <c r="AO23" s="356"/>
      <c r="AP23" s="356"/>
      <c r="AQ23" s="225">
        <f>AQ24+AQ25</f>
        <v>85071</v>
      </c>
      <c r="AR23" s="226"/>
      <c r="AS23" s="226"/>
      <c r="AT23" s="226"/>
      <c r="AU23" s="226"/>
      <c r="AV23" s="226"/>
      <c r="AW23" s="226"/>
      <c r="AX23" s="197"/>
      <c r="AY23" s="356">
        <f>ROUND(AQ23/AE23*100,1)</f>
        <v>98.4</v>
      </c>
      <c r="AZ23" s="356"/>
      <c r="BA23" s="356"/>
      <c r="BB23" s="398"/>
    </row>
    <row r="24" spans="1:54" s="14" customFormat="1" ht="33" customHeight="1">
      <c r="A24" s="42"/>
      <c r="B24" s="337" t="s">
        <v>10</v>
      </c>
      <c r="C24" s="337"/>
      <c r="D24" s="337"/>
      <c r="E24" s="337"/>
      <c r="F24" s="43"/>
      <c r="G24" s="221">
        <v>70768</v>
      </c>
      <c r="H24" s="222"/>
      <c r="I24" s="222"/>
      <c r="J24" s="222"/>
      <c r="K24" s="222"/>
      <c r="L24" s="222"/>
      <c r="M24" s="222"/>
      <c r="N24" s="195"/>
      <c r="O24" s="324">
        <v>102.9</v>
      </c>
      <c r="P24" s="325"/>
      <c r="Q24" s="325"/>
      <c r="R24" s="326"/>
      <c r="S24" s="221">
        <v>71388</v>
      </c>
      <c r="T24" s="222"/>
      <c r="U24" s="222"/>
      <c r="V24" s="222"/>
      <c r="W24" s="222"/>
      <c r="X24" s="222"/>
      <c r="Y24" s="222"/>
      <c r="Z24" s="195"/>
      <c r="AA24" s="324">
        <f>ROUND(S24/G24*100,1)</f>
        <v>100.9</v>
      </c>
      <c r="AB24" s="325"/>
      <c r="AC24" s="325"/>
      <c r="AD24" s="326"/>
      <c r="AE24" s="225">
        <v>73177</v>
      </c>
      <c r="AF24" s="226"/>
      <c r="AG24" s="226"/>
      <c r="AH24" s="226"/>
      <c r="AI24" s="226"/>
      <c r="AJ24" s="226"/>
      <c r="AK24" s="226"/>
      <c r="AL24" s="195"/>
      <c r="AM24" s="325">
        <f>ROUND(AE24/S24*100,1)</f>
        <v>102.5</v>
      </c>
      <c r="AN24" s="325"/>
      <c r="AO24" s="325"/>
      <c r="AP24" s="325"/>
      <c r="AQ24" s="225">
        <v>72108</v>
      </c>
      <c r="AR24" s="226"/>
      <c r="AS24" s="226"/>
      <c r="AT24" s="226"/>
      <c r="AU24" s="226"/>
      <c r="AV24" s="226"/>
      <c r="AW24" s="226"/>
      <c r="AX24" s="195"/>
      <c r="AY24" s="325">
        <f>ROUND(AQ24/AE24*100,1)</f>
        <v>98.5</v>
      </c>
      <c r="AZ24" s="325"/>
      <c r="BA24" s="325"/>
      <c r="BB24" s="347"/>
    </row>
    <row r="25" spans="1:54" s="14" customFormat="1" ht="33" customHeight="1">
      <c r="A25" s="45"/>
      <c r="B25" s="375" t="s">
        <v>11</v>
      </c>
      <c r="C25" s="375"/>
      <c r="D25" s="375"/>
      <c r="E25" s="375"/>
      <c r="F25" s="208"/>
      <c r="G25" s="399">
        <v>12831</v>
      </c>
      <c r="H25" s="399"/>
      <c r="I25" s="399"/>
      <c r="J25" s="399"/>
      <c r="K25" s="399"/>
      <c r="L25" s="399"/>
      <c r="M25" s="399"/>
      <c r="N25" s="196"/>
      <c r="O25" s="334">
        <v>100.7</v>
      </c>
      <c r="P25" s="335"/>
      <c r="Q25" s="335"/>
      <c r="R25" s="336"/>
      <c r="S25" s="360">
        <v>13114</v>
      </c>
      <c r="T25" s="399"/>
      <c r="U25" s="399"/>
      <c r="V25" s="399"/>
      <c r="W25" s="399"/>
      <c r="X25" s="399"/>
      <c r="Y25" s="399"/>
      <c r="Z25" s="196"/>
      <c r="AA25" s="371">
        <f>ROUND(S25/G25*100,1)</f>
        <v>102.2</v>
      </c>
      <c r="AB25" s="372"/>
      <c r="AC25" s="372"/>
      <c r="AD25" s="373"/>
      <c r="AE25" s="258">
        <v>13269</v>
      </c>
      <c r="AF25" s="259"/>
      <c r="AG25" s="259"/>
      <c r="AH25" s="259"/>
      <c r="AI25" s="259"/>
      <c r="AJ25" s="259"/>
      <c r="AK25" s="259"/>
      <c r="AL25" s="196"/>
      <c r="AM25" s="372">
        <f>ROUND(AE25/S25*100,1)</f>
        <v>101.2</v>
      </c>
      <c r="AN25" s="372"/>
      <c r="AO25" s="372"/>
      <c r="AP25" s="372"/>
      <c r="AQ25" s="258">
        <v>12963</v>
      </c>
      <c r="AR25" s="259"/>
      <c r="AS25" s="259"/>
      <c r="AT25" s="259"/>
      <c r="AU25" s="259"/>
      <c r="AV25" s="259"/>
      <c r="AW25" s="259"/>
      <c r="AX25" s="196"/>
      <c r="AY25" s="372">
        <f>ROUND(AQ25/AE25*100,1)</f>
        <v>97.7</v>
      </c>
      <c r="AZ25" s="372"/>
      <c r="BA25" s="372"/>
      <c r="BB25" s="379"/>
    </row>
    <row r="26" spans="1:54" s="14" customFormat="1" ht="17.25" customHeight="1">
      <c r="A26" s="40"/>
      <c r="B26" s="40"/>
      <c r="C26" s="40"/>
      <c r="D26" s="40"/>
      <c r="E26" s="40"/>
      <c r="F26" s="40"/>
      <c r="G26" s="178"/>
      <c r="H26" s="178"/>
      <c r="I26" s="178"/>
      <c r="J26" s="178"/>
      <c r="K26" s="178"/>
      <c r="L26" s="178"/>
      <c r="M26" s="178"/>
      <c r="N26" s="178"/>
      <c r="O26" s="159"/>
      <c r="P26" s="159"/>
      <c r="Q26" s="159"/>
      <c r="R26" s="159"/>
      <c r="S26" s="178"/>
      <c r="T26" s="178"/>
      <c r="U26" s="178"/>
      <c r="V26" s="178"/>
      <c r="W26" s="178"/>
      <c r="X26" s="178"/>
      <c r="Y26" s="178"/>
      <c r="Z26" s="178"/>
      <c r="AA26" s="159"/>
      <c r="AB26" s="159"/>
      <c r="AC26" s="159"/>
      <c r="AD26" s="159"/>
      <c r="AE26" s="178"/>
      <c r="AF26" s="178"/>
      <c r="AG26" s="178"/>
      <c r="AH26" s="178"/>
      <c r="AI26" s="178"/>
      <c r="AJ26" s="178"/>
      <c r="AK26" s="178"/>
      <c r="AL26" s="178"/>
      <c r="AM26" s="159"/>
      <c r="AN26" s="159"/>
      <c r="AO26" s="159"/>
      <c r="AP26" s="159"/>
      <c r="AQ26" s="178"/>
      <c r="AR26" s="178"/>
      <c r="AS26" s="178"/>
      <c r="AT26" s="178"/>
      <c r="AU26" s="178"/>
      <c r="AV26" s="178"/>
      <c r="AW26" s="178"/>
      <c r="AX26" s="178"/>
      <c r="AY26" s="159"/>
      <c r="AZ26" s="159"/>
      <c r="BA26" s="159"/>
      <c r="BB26" s="159"/>
    </row>
    <row r="27" ht="10.5" customHeight="1"/>
    <row r="28" spans="1:42" ht="14.25">
      <c r="A28" s="72" t="s">
        <v>37</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175"/>
      <c r="AM28" s="72"/>
      <c r="AN28" s="207"/>
      <c r="AO28" s="207"/>
      <c r="AP28" s="207"/>
    </row>
    <row r="29" spans="1:54" s="5" customFormat="1"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73"/>
      <c r="AR29" s="73"/>
      <c r="AS29" s="73"/>
      <c r="AT29" s="73"/>
      <c r="AU29" s="73"/>
      <c r="AV29" s="73"/>
      <c r="AW29" s="73"/>
      <c r="AX29" s="73"/>
      <c r="AY29" s="73"/>
      <c r="AZ29" s="73"/>
      <c r="BA29" s="73"/>
      <c r="BB29" s="73"/>
    </row>
    <row r="30" spans="1:54" s="14" customFormat="1" ht="13.5" customHeight="1">
      <c r="A30" s="6"/>
      <c r="B30" s="7"/>
      <c r="C30" s="7"/>
      <c r="D30" s="7"/>
      <c r="E30" s="7"/>
      <c r="F30" s="8" t="s">
        <v>0</v>
      </c>
      <c r="G30" s="380" t="str">
        <f>G4</f>
        <v>R1</v>
      </c>
      <c r="H30" s="381"/>
      <c r="I30" s="381"/>
      <c r="J30" s="381"/>
      <c r="K30" s="381"/>
      <c r="L30" s="381"/>
      <c r="M30" s="381"/>
      <c r="N30" s="381"/>
      <c r="O30" s="381"/>
      <c r="P30" s="381"/>
      <c r="Q30" s="381"/>
      <c r="R30" s="381"/>
      <c r="S30" s="380" t="str">
        <f>S4</f>
        <v>R2</v>
      </c>
      <c r="T30" s="381"/>
      <c r="U30" s="381"/>
      <c r="V30" s="381"/>
      <c r="W30" s="381"/>
      <c r="X30" s="381"/>
      <c r="Y30" s="381"/>
      <c r="Z30" s="381"/>
      <c r="AA30" s="381"/>
      <c r="AB30" s="381"/>
      <c r="AC30" s="381"/>
      <c r="AD30" s="400"/>
      <c r="AE30" s="381" t="str">
        <f>AE4</f>
        <v>R3</v>
      </c>
      <c r="AF30" s="381"/>
      <c r="AG30" s="381"/>
      <c r="AH30" s="381"/>
      <c r="AI30" s="381"/>
      <c r="AJ30" s="381"/>
      <c r="AK30" s="381"/>
      <c r="AL30" s="381"/>
      <c r="AM30" s="381"/>
      <c r="AN30" s="381"/>
      <c r="AO30" s="381"/>
      <c r="AP30" s="381"/>
      <c r="AQ30" s="380" t="str">
        <f>AQ4</f>
        <v>R4</v>
      </c>
      <c r="AR30" s="381"/>
      <c r="AS30" s="381"/>
      <c r="AT30" s="381"/>
      <c r="AU30" s="381"/>
      <c r="AV30" s="381"/>
      <c r="AW30" s="381"/>
      <c r="AX30" s="381"/>
      <c r="AY30" s="381"/>
      <c r="AZ30" s="381"/>
      <c r="BA30" s="381"/>
      <c r="BB30" s="382"/>
    </row>
    <row r="31" spans="1:54" s="14" customFormat="1" ht="13.5" customHeight="1">
      <c r="A31" s="15"/>
      <c r="B31" s="16"/>
      <c r="C31" s="16"/>
      <c r="D31" s="16"/>
      <c r="E31" s="16"/>
      <c r="F31" s="16"/>
      <c r="G31" s="383"/>
      <c r="H31" s="384"/>
      <c r="I31" s="384"/>
      <c r="J31" s="384"/>
      <c r="K31" s="384"/>
      <c r="L31" s="384"/>
      <c r="M31" s="384"/>
      <c r="N31" s="384"/>
      <c r="O31" s="384"/>
      <c r="P31" s="384"/>
      <c r="Q31" s="384"/>
      <c r="R31" s="384"/>
      <c r="S31" s="383"/>
      <c r="T31" s="384"/>
      <c r="U31" s="384"/>
      <c r="V31" s="384"/>
      <c r="W31" s="384"/>
      <c r="X31" s="384"/>
      <c r="Y31" s="384"/>
      <c r="Z31" s="384"/>
      <c r="AA31" s="384"/>
      <c r="AB31" s="384"/>
      <c r="AC31" s="384"/>
      <c r="AD31" s="401"/>
      <c r="AE31" s="384"/>
      <c r="AF31" s="384"/>
      <c r="AG31" s="384"/>
      <c r="AH31" s="384"/>
      <c r="AI31" s="384"/>
      <c r="AJ31" s="384"/>
      <c r="AK31" s="384"/>
      <c r="AL31" s="384"/>
      <c r="AM31" s="384"/>
      <c r="AN31" s="384"/>
      <c r="AO31" s="384"/>
      <c r="AP31" s="384"/>
      <c r="AQ31" s="383"/>
      <c r="AR31" s="384"/>
      <c r="AS31" s="384"/>
      <c r="AT31" s="384"/>
      <c r="AU31" s="384"/>
      <c r="AV31" s="384"/>
      <c r="AW31" s="384"/>
      <c r="AX31" s="384"/>
      <c r="AY31" s="384"/>
      <c r="AZ31" s="384"/>
      <c r="BA31" s="384"/>
      <c r="BB31" s="385"/>
    </row>
    <row r="32" spans="1:54" s="14" customFormat="1" ht="13.5" customHeight="1">
      <c r="A32" s="31" t="s">
        <v>5</v>
      </c>
      <c r="B32" s="32"/>
      <c r="C32" s="32"/>
      <c r="D32" s="32"/>
      <c r="E32" s="32"/>
      <c r="F32" s="32"/>
      <c r="G32" s="386"/>
      <c r="H32" s="387"/>
      <c r="I32" s="387"/>
      <c r="J32" s="387"/>
      <c r="K32" s="387"/>
      <c r="L32" s="387"/>
      <c r="M32" s="387"/>
      <c r="N32" s="387"/>
      <c r="O32" s="387"/>
      <c r="P32" s="387"/>
      <c r="Q32" s="387"/>
      <c r="R32" s="387"/>
      <c r="S32" s="386"/>
      <c r="T32" s="387"/>
      <c r="U32" s="387"/>
      <c r="V32" s="387"/>
      <c r="W32" s="387"/>
      <c r="X32" s="387"/>
      <c r="Y32" s="387"/>
      <c r="Z32" s="387"/>
      <c r="AA32" s="387"/>
      <c r="AB32" s="387"/>
      <c r="AC32" s="387"/>
      <c r="AD32" s="402"/>
      <c r="AE32" s="387"/>
      <c r="AF32" s="387"/>
      <c r="AG32" s="387"/>
      <c r="AH32" s="387"/>
      <c r="AI32" s="387"/>
      <c r="AJ32" s="387"/>
      <c r="AK32" s="387"/>
      <c r="AL32" s="387"/>
      <c r="AM32" s="387"/>
      <c r="AN32" s="387"/>
      <c r="AO32" s="387"/>
      <c r="AP32" s="387"/>
      <c r="AQ32" s="386"/>
      <c r="AR32" s="387"/>
      <c r="AS32" s="387"/>
      <c r="AT32" s="387"/>
      <c r="AU32" s="387"/>
      <c r="AV32" s="387"/>
      <c r="AW32" s="387"/>
      <c r="AX32" s="387"/>
      <c r="AY32" s="387"/>
      <c r="AZ32" s="387"/>
      <c r="BA32" s="387"/>
      <c r="BB32" s="388"/>
    </row>
    <row r="33" spans="1:54" s="14" customFormat="1" ht="12.75">
      <c r="A33" s="150"/>
      <c r="B33" s="151"/>
      <c r="C33" s="151"/>
      <c r="D33" s="151"/>
      <c r="E33" s="151"/>
      <c r="F33" s="151"/>
      <c r="G33" s="160"/>
      <c r="H33" s="151"/>
      <c r="I33" s="151"/>
      <c r="J33" s="151"/>
      <c r="K33" s="151"/>
      <c r="L33" s="151"/>
      <c r="M33" s="151"/>
      <c r="N33" s="151"/>
      <c r="O33" s="151"/>
      <c r="P33" s="151"/>
      <c r="Q33" s="151" t="s">
        <v>26</v>
      </c>
      <c r="R33" s="151"/>
      <c r="S33" s="161"/>
      <c r="T33" s="162"/>
      <c r="U33" s="162"/>
      <c r="V33" s="162"/>
      <c r="W33" s="162"/>
      <c r="X33" s="162"/>
      <c r="Y33" s="162"/>
      <c r="Z33" s="162"/>
      <c r="AA33" s="162"/>
      <c r="AB33" s="162"/>
      <c r="AC33" s="162" t="s">
        <v>26</v>
      </c>
      <c r="AD33" s="163"/>
      <c r="AE33" s="151"/>
      <c r="AF33" s="151"/>
      <c r="AG33" s="151"/>
      <c r="AH33" s="151"/>
      <c r="AI33" s="151"/>
      <c r="AJ33" s="151"/>
      <c r="AK33" s="151"/>
      <c r="AL33" s="151"/>
      <c r="AM33" s="151"/>
      <c r="AN33" s="151"/>
      <c r="AO33" s="151" t="s">
        <v>26</v>
      </c>
      <c r="AP33" s="151"/>
      <c r="AQ33" s="160"/>
      <c r="AR33" s="151"/>
      <c r="AS33" s="151"/>
      <c r="AT33" s="151"/>
      <c r="AU33" s="151"/>
      <c r="AV33" s="151"/>
      <c r="AW33" s="151"/>
      <c r="AX33" s="151"/>
      <c r="AY33" s="151"/>
      <c r="AZ33" s="151"/>
      <c r="BA33" s="151" t="s">
        <v>26</v>
      </c>
      <c r="BB33" s="155"/>
    </row>
    <row r="34" spans="1:54" s="14" customFormat="1" ht="33" customHeight="1">
      <c r="A34" s="36"/>
      <c r="B34" s="376" t="s">
        <v>8</v>
      </c>
      <c r="C34" s="376"/>
      <c r="D34" s="376"/>
      <c r="E34" s="376"/>
      <c r="F34" s="37"/>
      <c r="G34" s="367">
        <f>G22/(G9+G22)*100</f>
        <v>7.255259342332394</v>
      </c>
      <c r="H34" s="361"/>
      <c r="I34" s="361"/>
      <c r="J34" s="361"/>
      <c r="K34" s="361"/>
      <c r="L34" s="361"/>
      <c r="M34" s="361"/>
      <c r="N34" s="361"/>
      <c r="O34" s="361"/>
      <c r="P34" s="361"/>
      <c r="Q34" s="361"/>
      <c r="R34" s="368"/>
      <c r="S34" s="367">
        <f>S22/(S9+S22)*100</f>
        <v>7.400040398991099</v>
      </c>
      <c r="T34" s="361"/>
      <c r="U34" s="361"/>
      <c r="V34" s="361"/>
      <c r="W34" s="361"/>
      <c r="X34" s="361"/>
      <c r="Y34" s="361"/>
      <c r="Z34" s="361"/>
      <c r="AA34" s="361"/>
      <c r="AB34" s="361"/>
      <c r="AC34" s="361"/>
      <c r="AD34" s="368"/>
      <c r="AE34" s="367">
        <f>AE22/(AE9+AE22)*100</f>
        <v>7.497429916788928</v>
      </c>
      <c r="AF34" s="361"/>
      <c r="AG34" s="361"/>
      <c r="AH34" s="361"/>
      <c r="AI34" s="361"/>
      <c r="AJ34" s="361"/>
      <c r="AK34" s="361"/>
      <c r="AL34" s="361"/>
      <c r="AM34" s="361"/>
      <c r="AN34" s="361"/>
      <c r="AO34" s="361"/>
      <c r="AP34" s="368"/>
      <c r="AQ34" s="361">
        <f>AQ22/(AQ9+AQ22)*100</f>
        <v>7.536476787301319</v>
      </c>
      <c r="AR34" s="361"/>
      <c r="AS34" s="361"/>
      <c r="AT34" s="361"/>
      <c r="AU34" s="361"/>
      <c r="AV34" s="361"/>
      <c r="AW34" s="361"/>
      <c r="AX34" s="361"/>
      <c r="AY34" s="361"/>
      <c r="AZ34" s="361"/>
      <c r="BA34" s="361"/>
      <c r="BB34" s="362"/>
    </row>
    <row r="35" spans="1:54" s="14" customFormat="1" ht="33" customHeight="1">
      <c r="A35" s="39"/>
      <c r="B35" s="374" t="s">
        <v>9</v>
      </c>
      <c r="C35" s="374"/>
      <c r="D35" s="374"/>
      <c r="E35" s="374"/>
      <c r="F35" s="40"/>
      <c r="G35" s="367">
        <f>G23/(G10+G23)*100</f>
        <v>8.868076240909053</v>
      </c>
      <c r="H35" s="361"/>
      <c r="I35" s="361"/>
      <c r="J35" s="361"/>
      <c r="K35" s="361"/>
      <c r="L35" s="361"/>
      <c r="M35" s="361"/>
      <c r="N35" s="361"/>
      <c r="O35" s="361"/>
      <c r="P35" s="361"/>
      <c r="Q35" s="361"/>
      <c r="R35" s="368"/>
      <c r="S35" s="367">
        <f>S23/(S10+S23)*100</f>
        <v>8.955287150579855</v>
      </c>
      <c r="T35" s="361"/>
      <c r="U35" s="361"/>
      <c r="V35" s="361"/>
      <c r="W35" s="361"/>
      <c r="X35" s="361"/>
      <c r="Y35" s="361"/>
      <c r="Z35" s="361"/>
      <c r="AA35" s="361"/>
      <c r="AB35" s="361"/>
      <c r="AC35" s="361"/>
      <c r="AD35" s="368"/>
      <c r="AE35" s="367">
        <f>AE23/(AE10+AE23)*100</f>
        <v>9.093883304667077</v>
      </c>
      <c r="AF35" s="361"/>
      <c r="AG35" s="361"/>
      <c r="AH35" s="361"/>
      <c r="AI35" s="361"/>
      <c r="AJ35" s="361"/>
      <c r="AK35" s="361"/>
      <c r="AL35" s="361"/>
      <c r="AM35" s="361"/>
      <c r="AN35" s="361"/>
      <c r="AO35" s="361"/>
      <c r="AP35" s="368"/>
      <c r="AQ35" s="361">
        <f>AQ23/(AQ10+AQ23)*100</f>
        <v>8.994227353463588</v>
      </c>
      <c r="AR35" s="361"/>
      <c r="AS35" s="361"/>
      <c r="AT35" s="361"/>
      <c r="AU35" s="361"/>
      <c r="AV35" s="361"/>
      <c r="AW35" s="361"/>
      <c r="AX35" s="361"/>
      <c r="AY35" s="361"/>
      <c r="AZ35" s="361"/>
      <c r="BA35" s="361"/>
      <c r="BB35" s="362"/>
    </row>
    <row r="36" spans="1:54" s="14" customFormat="1" ht="33" customHeight="1">
      <c r="A36" s="42"/>
      <c r="B36" s="337" t="s">
        <v>10</v>
      </c>
      <c r="C36" s="337"/>
      <c r="D36" s="337"/>
      <c r="E36" s="337"/>
      <c r="F36" s="43"/>
      <c r="G36" s="367">
        <f>G24/(G11+G24)*100</f>
        <v>8.830028685614893</v>
      </c>
      <c r="H36" s="361"/>
      <c r="I36" s="361"/>
      <c r="J36" s="361"/>
      <c r="K36" s="361"/>
      <c r="L36" s="361"/>
      <c r="M36" s="361"/>
      <c r="N36" s="361"/>
      <c r="O36" s="361"/>
      <c r="P36" s="361"/>
      <c r="Q36" s="361"/>
      <c r="R36" s="368"/>
      <c r="S36" s="367">
        <f>S24/(S11+S24)*100</f>
        <v>8.900503324535231</v>
      </c>
      <c r="T36" s="361"/>
      <c r="U36" s="361"/>
      <c r="V36" s="361"/>
      <c r="W36" s="361"/>
      <c r="X36" s="361"/>
      <c r="Y36" s="361"/>
      <c r="Z36" s="361"/>
      <c r="AA36" s="361"/>
      <c r="AB36" s="361"/>
      <c r="AC36" s="361"/>
      <c r="AD36" s="368"/>
      <c r="AE36" s="367">
        <f>AE24/(AE11+AE24)*100</f>
        <v>9.05165269321828</v>
      </c>
      <c r="AF36" s="361"/>
      <c r="AG36" s="361"/>
      <c r="AH36" s="361"/>
      <c r="AI36" s="361"/>
      <c r="AJ36" s="361"/>
      <c r="AK36" s="361"/>
      <c r="AL36" s="361"/>
      <c r="AM36" s="361"/>
      <c r="AN36" s="361"/>
      <c r="AO36" s="361"/>
      <c r="AP36" s="368"/>
      <c r="AQ36" s="361">
        <f>AQ24/(AQ11+AQ24)*100</f>
        <v>8.95751552795031</v>
      </c>
      <c r="AR36" s="361"/>
      <c r="AS36" s="361"/>
      <c r="AT36" s="361"/>
      <c r="AU36" s="361"/>
      <c r="AV36" s="361"/>
      <c r="AW36" s="361"/>
      <c r="AX36" s="361"/>
      <c r="AY36" s="361"/>
      <c r="AZ36" s="361"/>
      <c r="BA36" s="361"/>
      <c r="BB36" s="362"/>
    </row>
    <row r="37" spans="1:54" s="14" customFormat="1" ht="33" customHeight="1">
      <c r="A37" s="45"/>
      <c r="B37" s="375" t="s">
        <v>11</v>
      </c>
      <c r="C37" s="375"/>
      <c r="D37" s="375"/>
      <c r="E37" s="375"/>
      <c r="F37" s="46"/>
      <c r="G37" s="365">
        <f>G25/(G12+G25)*100</f>
        <v>9.083958116517639</v>
      </c>
      <c r="H37" s="363"/>
      <c r="I37" s="363"/>
      <c r="J37" s="363"/>
      <c r="K37" s="363"/>
      <c r="L37" s="363"/>
      <c r="M37" s="363"/>
      <c r="N37" s="363"/>
      <c r="O37" s="363"/>
      <c r="P37" s="363"/>
      <c r="Q37" s="363"/>
      <c r="R37" s="366"/>
      <c r="S37" s="365">
        <f>S25/(S12+S25)*100</f>
        <v>9.265749088545347</v>
      </c>
      <c r="T37" s="363"/>
      <c r="U37" s="363"/>
      <c r="V37" s="363"/>
      <c r="W37" s="363"/>
      <c r="X37" s="363"/>
      <c r="Y37" s="363"/>
      <c r="Z37" s="363"/>
      <c r="AA37" s="363"/>
      <c r="AB37" s="363"/>
      <c r="AC37" s="363"/>
      <c r="AD37" s="366"/>
      <c r="AE37" s="365">
        <f>AE25/(AE12+AE25)*100</f>
        <v>9.334046160231294</v>
      </c>
      <c r="AF37" s="363"/>
      <c r="AG37" s="363"/>
      <c r="AH37" s="363"/>
      <c r="AI37" s="363"/>
      <c r="AJ37" s="363"/>
      <c r="AK37" s="363"/>
      <c r="AL37" s="363"/>
      <c r="AM37" s="363"/>
      <c r="AN37" s="363"/>
      <c r="AO37" s="363"/>
      <c r="AP37" s="366"/>
      <c r="AQ37" s="363">
        <f>AQ25/(AQ12+AQ25)*100</f>
        <v>9.204061346208464</v>
      </c>
      <c r="AR37" s="363"/>
      <c r="AS37" s="363"/>
      <c r="AT37" s="363"/>
      <c r="AU37" s="363"/>
      <c r="AV37" s="363"/>
      <c r="AW37" s="363"/>
      <c r="AX37" s="363"/>
      <c r="AY37" s="363"/>
      <c r="AZ37" s="363"/>
      <c r="BA37" s="363"/>
      <c r="BB37" s="364"/>
    </row>
  </sheetData>
  <sheetProtection/>
  <mergeCells count="128">
    <mergeCell ref="AQ5:AX5"/>
    <mergeCell ref="AQ6:AX6"/>
    <mergeCell ref="AY6:BB6"/>
    <mergeCell ref="AQ7:AX7"/>
    <mergeCell ref="AQ9:AW9"/>
    <mergeCell ref="AY9:BB9"/>
    <mergeCell ref="AQ10:AW10"/>
    <mergeCell ref="AY10:BB10"/>
    <mergeCell ref="AQ11:AW11"/>
    <mergeCell ref="AY11:BB11"/>
    <mergeCell ref="AQ12:AW12"/>
    <mergeCell ref="AY12:BB12"/>
    <mergeCell ref="S35:AD35"/>
    <mergeCell ref="S36:AD36"/>
    <mergeCell ref="AQ18:AX18"/>
    <mergeCell ref="AQ19:AX19"/>
    <mergeCell ref="AQ20:AX20"/>
    <mergeCell ref="AQ22:AW22"/>
    <mergeCell ref="AQ23:AW23"/>
    <mergeCell ref="AQ24:AW24"/>
    <mergeCell ref="S30:AD32"/>
    <mergeCell ref="AE30:AP32"/>
    <mergeCell ref="S25:Y25"/>
    <mergeCell ref="G25:M25"/>
    <mergeCell ref="AA25:AD25"/>
    <mergeCell ref="O25:R25"/>
    <mergeCell ref="G30:R32"/>
    <mergeCell ref="AM25:AP25"/>
    <mergeCell ref="AE25:AK25"/>
    <mergeCell ref="O23:R23"/>
    <mergeCell ref="O24:R24"/>
    <mergeCell ref="G24:M24"/>
    <mergeCell ref="AY19:BB19"/>
    <mergeCell ref="AY22:BB22"/>
    <mergeCell ref="AY23:BB23"/>
    <mergeCell ref="AY24:BB24"/>
    <mergeCell ref="S23:Y23"/>
    <mergeCell ref="AA24:AD24"/>
    <mergeCell ref="S22:Y22"/>
    <mergeCell ref="B22:E22"/>
    <mergeCell ref="G18:N18"/>
    <mergeCell ref="AM12:AP12"/>
    <mergeCell ref="AM22:AP22"/>
    <mergeCell ref="AE18:AL18"/>
    <mergeCell ref="AA22:AD22"/>
    <mergeCell ref="O22:R22"/>
    <mergeCell ref="G9:M9"/>
    <mergeCell ref="G10:M10"/>
    <mergeCell ref="AM10:AP10"/>
    <mergeCell ref="AM11:AP11"/>
    <mergeCell ref="S10:Y10"/>
    <mergeCell ref="S11:Y11"/>
    <mergeCell ref="AA9:AD9"/>
    <mergeCell ref="AA10:AD10"/>
    <mergeCell ref="AQ25:AW25"/>
    <mergeCell ref="AY25:BB25"/>
    <mergeCell ref="AQ30:BB32"/>
    <mergeCell ref="AQ34:BB34"/>
    <mergeCell ref="S18:Z18"/>
    <mergeCell ref="AM23:AP23"/>
    <mergeCell ref="AM24:AP24"/>
    <mergeCell ref="AE22:AK22"/>
    <mergeCell ref="AE23:AK23"/>
    <mergeCell ref="AE24:AK24"/>
    <mergeCell ref="B9:E9"/>
    <mergeCell ref="B10:E10"/>
    <mergeCell ref="B11:E11"/>
    <mergeCell ref="B12:E12"/>
    <mergeCell ref="S9:Y9"/>
    <mergeCell ref="G22:M22"/>
    <mergeCell ref="G20:N20"/>
    <mergeCell ref="O11:R11"/>
    <mergeCell ref="O9:R9"/>
    <mergeCell ref="O10:R10"/>
    <mergeCell ref="B35:E35"/>
    <mergeCell ref="B36:E36"/>
    <mergeCell ref="B37:E37"/>
    <mergeCell ref="B23:E23"/>
    <mergeCell ref="B24:E24"/>
    <mergeCell ref="B25:E25"/>
    <mergeCell ref="B34:E34"/>
    <mergeCell ref="S24:Y24"/>
    <mergeCell ref="G23:M23"/>
    <mergeCell ref="AA23:AD23"/>
    <mergeCell ref="S12:Y12"/>
    <mergeCell ref="AE9:AK9"/>
    <mergeCell ref="AE10:AK10"/>
    <mergeCell ref="AE11:AK11"/>
    <mergeCell ref="AE12:AK12"/>
    <mergeCell ref="AA11:AD11"/>
    <mergeCell ref="AA12:AD12"/>
    <mergeCell ref="S37:AD37"/>
    <mergeCell ref="AE34:AP34"/>
    <mergeCell ref="AE35:AP35"/>
    <mergeCell ref="AE36:AP36"/>
    <mergeCell ref="AE37:AP37"/>
    <mergeCell ref="G34:R34"/>
    <mergeCell ref="G35:R35"/>
    <mergeCell ref="G36:R36"/>
    <mergeCell ref="G37:R37"/>
    <mergeCell ref="S34:AD34"/>
    <mergeCell ref="AQ35:BB35"/>
    <mergeCell ref="AQ36:BB36"/>
    <mergeCell ref="S7:Z7"/>
    <mergeCell ref="G5:N5"/>
    <mergeCell ref="G6:N6"/>
    <mergeCell ref="AQ37:BB37"/>
    <mergeCell ref="AM6:AP6"/>
    <mergeCell ref="AE7:AL7"/>
    <mergeCell ref="G19:N19"/>
    <mergeCell ref="O19:R19"/>
    <mergeCell ref="O6:R6"/>
    <mergeCell ref="G7:N7"/>
    <mergeCell ref="AE20:AL20"/>
    <mergeCell ref="S19:Z19"/>
    <mergeCell ref="AA19:AD19"/>
    <mergeCell ref="S20:Z20"/>
    <mergeCell ref="AE19:AL19"/>
    <mergeCell ref="O12:R12"/>
    <mergeCell ref="G11:M11"/>
    <mergeCell ref="G12:M12"/>
    <mergeCell ref="AE5:AL5"/>
    <mergeCell ref="AE6:AL6"/>
    <mergeCell ref="S5:Z5"/>
    <mergeCell ref="S6:Z6"/>
    <mergeCell ref="AA6:AD6"/>
    <mergeCell ref="AM19:AP19"/>
    <mergeCell ref="AM9:AP9"/>
  </mergeCells>
  <printOptions horizontalCentered="1"/>
  <pageMargins left="0.5905511811023623" right="0.5905511811023623" top="0.984251968503937" bottom="0.984251968503937" header="0.5118110236220472" footer="0.5118110236220472"/>
  <pageSetup horizontalDpi="600" verticalDpi="600" orientation="portrait" paperSize="9" scale="97" r:id="rId2"/>
  <headerFooter alignWithMargins="0">
    <oddFooter>&amp;C-16-</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D42"/>
  <sheetViews>
    <sheetView showGridLines="0" view="pageBreakPreview" zoomScale="85" zoomScaleSheetLayoutView="85" zoomScalePageLayoutView="0" workbookViewId="0" topLeftCell="A1">
      <selection activeCell="A2" sqref="A2:AH2"/>
    </sheetView>
  </sheetViews>
  <sheetFormatPr defaultColWidth="9.00390625" defaultRowHeight="13.5"/>
  <cols>
    <col min="1" max="54" width="1.625" style="2" customWidth="1"/>
    <col min="55" max="16384" width="9.00390625" style="2" customWidth="1"/>
  </cols>
  <sheetData>
    <row r="1" ht="10.5" customHeight="1"/>
    <row r="2" spans="1:39" ht="14.25">
      <c r="A2" s="297" t="s">
        <v>84</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175"/>
      <c r="AJ2" s="175"/>
      <c r="AK2" s="175"/>
      <c r="AL2" s="175"/>
      <c r="AM2" s="175"/>
    </row>
    <row r="3" spans="1:54" s="5" customFormat="1" ht="10.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141" t="s">
        <v>85</v>
      </c>
    </row>
    <row r="4" spans="1:54" s="14" customFormat="1" ht="15.75" customHeight="1">
      <c r="A4" s="6"/>
      <c r="B4" s="7"/>
      <c r="C4" s="7"/>
      <c r="D4" s="7"/>
      <c r="E4" s="7"/>
      <c r="F4" s="8" t="s">
        <v>0</v>
      </c>
      <c r="G4" s="142" t="s">
        <v>88</v>
      </c>
      <c r="H4" s="143"/>
      <c r="I4" s="143"/>
      <c r="J4" s="143"/>
      <c r="K4" s="143"/>
      <c r="L4" s="143"/>
      <c r="M4" s="143"/>
      <c r="N4" s="143"/>
      <c r="O4" s="143"/>
      <c r="P4" s="143"/>
      <c r="Q4" s="143"/>
      <c r="R4" s="144"/>
      <c r="S4" s="143" t="s">
        <v>95</v>
      </c>
      <c r="T4" s="143"/>
      <c r="U4" s="143"/>
      <c r="V4" s="143"/>
      <c r="W4" s="143"/>
      <c r="X4" s="143"/>
      <c r="Y4" s="143"/>
      <c r="Z4" s="143"/>
      <c r="AA4" s="143"/>
      <c r="AB4" s="143"/>
      <c r="AC4" s="143"/>
      <c r="AD4" s="143"/>
      <c r="AE4" s="142" t="s">
        <v>90</v>
      </c>
      <c r="AF4" s="143"/>
      <c r="AG4" s="143"/>
      <c r="AH4" s="143"/>
      <c r="AI4" s="143"/>
      <c r="AJ4" s="143"/>
      <c r="AK4" s="143"/>
      <c r="AL4" s="143"/>
      <c r="AM4" s="143"/>
      <c r="AN4" s="143"/>
      <c r="AO4" s="143"/>
      <c r="AP4" s="11"/>
      <c r="AQ4" s="143" t="s">
        <v>91</v>
      </c>
      <c r="AR4" s="143"/>
      <c r="AS4" s="143"/>
      <c r="AT4" s="143"/>
      <c r="AU4" s="143"/>
      <c r="AV4" s="143"/>
      <c r="AW4" s="143"/>
      <c r="AX4" s="143"/>
      <c r="AY4" s="143"/>
      <c r="AZ4" s="143"/>
      <c r="BA4" s="143"/>
      <c r="BB4" s="145"/>
    </row>
    <row r="5" spans="1:54" s="14" customFormat="1" ht="15.75" customHeight="1">
      <c r="A5" s="15"/>
      <c r="B5" s="16"/>
      <c r="C5" s="16"/>
      <c r="D5" s="16"/>
      <c r="E5" s="16"/>
      <c r="F5" s="16"/>
      <c r="G5" s="17" t="s">
        <v>1</v>
      </c>
      <c r="H5" s="18"/>
      <c r="I5" s="18"/>
      <c r="J5" s="18"/>
      <c r="K5" s="19"/>
      <c r="L5" s="19"/>
      <c r="M5" s="19"/>
      <c r="N5" s="19"/>
      <c r="O5" s="146" t="s">
        <v>2</v>
      </c>
      <c r="P5" s="19"/>
      <c r="Q5" s="19"/>
      <c r="R5" s="20"/>
      <c r="S5" s="17" t="s">
        <v>1</v>
      </c>
      <c r="T5" s="18"/>
      <c r="U5" s="18"/>
      <c r="V5" s="18"/>
      <c r="W5" s="19"/>
      <c r="X5" s="19"/>
      <c r="Y5" s="19"/>
      <c r="Z5" s="19"/>
      <c r="AA5" s="146" t="s">
        <v>2</v>
      </c>
      <c r="AB5" s="19"/>
      <c r="AC5" s="19"/>
      <c r="AD5" s="20"/>
      <c r="AE5" s="17" t="s">
        <v>1</v>
      </c>
      <c r="AF5" s="18"/>
      <c r="AG5" s="18"/>
      <c r="AH5" s="18"/>
      <c r="AI5" s="19"/>
      <c r="AJ5" s="19"/>
      <c r="AK5" s="19"/>
      <c r="AL5" s="20"/>
      <c r="AM5" s="19" t="s">
        <v>2</v>
      </c>
      <c r="AN5" s="19"/>
      <c r="AO5" s="19"/>
      <c r="AP5" s="19"/>
      <c r="AQ5" s="17" t="s">
        <v>1</v>
      </c>
      <c r="AR5" s="18"/>
      <c r="AS5" s="18"/>
      <c r="AT5" s="18"/>
      <c r="AU5" s="19"/>
      <c r="AV5" s="19"/>
      <c r="AW5" s="19"/>
      <c r="AX5" s="20"/>
      <c r="AY5" s="19" t="s">
        <v>2</v>
      </c>
      <c r="AZ5" s="19"/>
      <c r="BA5" s="19"/>
      <c r="BB5" s="147"/>
    </row>
    <row r="6" spans="1:54" s="14" customFormat="1" ht="15.75" customHeight="1">
      <c r="A6" s="15"/>
      <c r="B6" s="16"/>
      <c r="C6" s="16"/>
      <c r="D6" s="16"/>
      <c r="E6" s="16"/>
      <c r="F6" s="16"/>
      <c r="G6" s="25" t="s">
        <v>3</v>
      </c>
      <c r="H6" s="26"/>
      <c r="I6" s="26"/>
      <c r="J6" s="26"/>
      <c r="K6" s="27"/>
      <c r="L6" s="27"/>
      <c r="M6" s="27"/>
      <c r="N6" s="28"/>
      <c r="O6" s="148" t="s">
        <v>4</v>
      </c>
      <c r="P6" s="27"/>
      <c r="Q6" s="27"/>
      <c r="R6" s="28"/>
      <c r="S6" s="25" t="s">
        <v>3</v>
      </c>
      <c r="T6" s="26"/>
      <c r="U6" s="26"/>
      <c r="V6" s="26"/>
      <c r="W6" s="27"/>
      <c r="X6" s="27"/>
      <c r="Y6" s="27"/>
      <c r="Z6" s="27"/>
      <c r="AA6" s="148" t="s">
        <v>4</v>
      </c>
      <c r="AB6" s="27"/>
      <c r="AC6" s="27"/>
      <c r="AD6" s="28"/>
      <c r="AE6" s="25" t="s">
        <v>3</v>
      </c>
      <c r="AF6" s="26"/>
      <c r="AG6" s="26"/>
      <c r="AH6" s="26"/>
      <c r="AI6" s="27"/>
      <c r="AJ6" s="27"/>
      <c r="AK6" s="27"/>
      <c r="AL6" s="28"/>
      <c r="AM6" s="27" t="s">
        <v>4</v>
      </c>
      <c r="AN6" s="27"/>
      <c r="AO6" s="27"/>
      <c r="AP6" s="27"/>
      <c r="AQ6" s="25" t="s">
        <v>3</v>
      </c>
      <c r="AR6" s="26"/>
      <c r="AS6" s="26"/>
      <c r="AT6" s="26"/>
      <c r="AU6" s="27"/>
      <c r="AV6" s="27"/>
      <c r="AW6" s="27"/>
      <c r="AX6" s="28"/>
      <c r="AY6" s="27" t="s">
        <v>4</v>
      </c>
      <c r="AZ6" s="27"/>
      <c r="BA6" s="27"/>
      <c r="BB6" s="30"/>
    </row>
    <row r="7" spans="1:54" s="14" customFormat="1" ht="15.75" customHeight="1">
      <c r="A7" s="31" t="s">
        <v>5</v>
      </c>
      <c r="B7" s="32"/>
      <c r="C7" s="32"/>
      <c r="D7" s="32"/>
      <c r="E7" s="32"/>
      <c r="F7" s="32"/>
      <c r="G7" s="33"/>
      <c r="H7" s="32"/>
      <c r="I7" s="32"/>
      <c r="J7" s="32"/>
      <c r="K7" s="32"/>
      <c r="L7" s="32"/>
      <c r="M7" s="149" t="s">
        <v>6</v>
      </c>
      <c r="N7" s="34"/>
      <c r="O7" s="33"/>
      <c r="P7" s="32"/>
      <c r="Q7" s="32" t="s">
        <v>26</v>
      </c>
      <c r="R7" s="34"/>
      <c r="S7" s="33"/>
      <c r="T7" s="32"/>
      <c r="U7" s="32"/>
      <c r="V7" s="32"/>
      <c r="W7" s="32"/>
      <c r="X7" s="32"/>
      <c r="Y7" s="149" t="s">
        <v>6</v>
      </c>
      <c r="Z7" s="32"/>
      <c r="AA7" s="33"/>
      <c r="AB7" s="32"/>
      <c r="AC7" s="32" t="s">
        <v>26</v>
      </c>
      <c r="AD7" s="34"/>
      <c r="AE7" s="33"/>
      <c r="AF7" s="32"/>
      <c r="AG7" s="32"/>
      <c r="AH7" s="32"/>
      <c r="AI7" s="32"/>
      <c r="AJ7" s="32"/>
      <c r="AK7" s="149" t="s">
        <v>6</v>
      </c>
      <c r="AL7" s="34"/>
      <c r="AM7" s="32"/>
      <c r="AN7" s="32"/>
      <c r="AO7" s="32" t="s">
        <v>26</v>
      </c>
      <c r="AP7" s="32"/>
      <c r="AQ7" s="33"/>
      <c r="AR7" s="32"/>
      <c r="AS7" s="32"/>
      <c r="AT7" s="32"/>
      <c r="AU7" s="32"/>
      <c r="AV7" s="32"/>
      <c r="AW7" s="149" t="s">
        <v>6</v>
      </c>
      <c r="AX7" s="34"/>
      <c r="AY7" s="32"/>
      <c r="AZ7" s="32"/>
      <c r="BA7" s="32" t="s">
        <v>26</v>
      </c>
      <c r="BB7" s="35"/>
    </row>
    <row r="8" spans="1:54" s="14" customFormat="1" ht="12.75">
      <c r="A8" s="150"/>
      <c r="B8" s="151"/>
      <c r="C8" s="151"/>
      <c r="D8" s="151"/>
      <c r="E8" s="151"/>
      <c r="F8" s="151"/>
      <c r="G8" s="152"/>
      <c r="H8" s="153"/>
      <c r="I8" s="153"/>
      <c r="J8" s="153"/>
      <c r="K8" s="403" t="s">
        <v>7</v>
      </c>
      <c r="L8" s="403"/>
      <c r="M8" s="403"/>
      <c r="N8" s="404"/>
      <c r="O8" s="152"/>
      <c r="P8" s="153"/>
      <c r="Q8" s="153"/>
      <c r="R8" s="154"/>
      <c r="S8" s="152"/>
      <c r="T8" s="153"/>
      <c r="U8" s="153"/>
      <c r="V8" s="153"/>
      <c r="W8" s="403" t="s">
        <v>7</v>
      </c>
      <c r="X8" s="403"/>
      <c r="Y8" s="403"/>
      <c r="Z8" s="403"/>
      <c r="AA8" s="152"/>
      <c r="AB8" s="153"/>
      <c r="AC8" s="153"/>
      <c r="AD8" s="154"/>
      <c r="AE8" s="152"/>
      <c r="AF8" s="153"/>
      <c r="AG8" s="153"/>
      <c r="AH8" s="153"/>
      <c r="AI8" s="403" t="s">
        <v>7</v>
      </c>
      <c r="AJ8" s="403"/>
      <c r="AK8" s="403"/>
      <c r="AL8" s="404"/>
      <c r="AM8" s="151"/>
      <c r="AN8" s="151"/>
      <c r="AO8" s="151"/>
      <c r="AP8" s="151"/>
      <c r="AQ8" s="152"/>
      <c r="AR8" s="153"/>
      <c r="AS8" s="153"/>
      <c r="AT8" s="153"/>
      <c r="AU8" s="403" t="s">
        <v>7</v>
      </c>
      <c r="AV8" s="403"/>
      <c r="AW8" s="403"/>
      <c r="AX8" s="404"/>
      <c r="AY8" s="151"/>
      <c r="AZ8" s="151"/>
      <c r="BA8" s="151"/>
      <c r="BB8" s="155"/>
    </row>
    <row r="9" spans="1:54" s="14" customFormat="1" ht="25.5" customHeight="1">
      <c r="A9" s="36"/>
      <c r="B9" s="376" t="s">
        <v>8</v>
      </c>
      <c r="C9" s="376"/>
      <c r="D9" s="376"/>
      <c r="E9" s="376"/>
      <c r="F9" s="37"/>
      <c r="G9" s="437">
        <v>194133651</v>
      </c>
      <c r="H9" s="429"/>
      <c r="I9" s="429"/>
      <c r="J9" s="429"/>
      <c r="K9" s="429"/>
      <c r="L9" s="429"/>
      <c r="M9" s="429"/>
      <c r="N9" s="438"/>
      <c r="O9" s="421">
        <v>102.2</v>
      </c>
      <c r="P9" s="395"/>
      <c r="Q9" s="395"/>
      <c r="R9" s="422"/>
      <c r="S9" s="437">
        <v>196357935</v>
      </c>
      <c r="T9" s="429"/>
      <c r="U9" s="429"/>
      <c r="V9" s="429"/>
      <c r="W9" s="429"/>
      <c r="X9" s="429"/>
      <c r="Y9" s="429"/>
      <c r="Z9" s="438"/>
      <c r="AA9" s="356">
        <f>ROUND(S9/G9*100,1)</f>
        <v>101.1</v>
      </c>
      <c r="AB9" s="356"/>
      <c r="AC9" s="356"/>
      <c r="AD9" s="356"/>
      <c r="AE9" s="437">
        <v>201694216</v>
      </c>
      <c r="AF9" s="429"/>
      <c r="AG9" s="429"/>
      <c r="AH9" s="429"/>
      <c r="AI9" s="429"/>
      <c r="AJ9" s="429"/>
      <c r="AK9" s="429"/>
      <c r="AL9" s="438"/>
      <c r="AM9" s="356">
        <f>ROUND(AE9/S9*100,1)</f>
        <v>102.7</v>
      </c>
      <c r="AN9" s="356"/>
      <c r="AO9" s="356"/>
      <c r="AP9" s="370"/>
      <c r="AQ9" s="377">
        <v>207101265</v>
      </c>
      <c r="AR9" s="378"/>
      <c r="AS9" s="378"/>
      <c r="AT9" s="378"/>
      <c r="AU9" s="378"/>
      <c r="AV9" s="378"/>
      <c r="AW9" s="378"/>
      <c r="AX9" s="459"/>
      <c r="AY9" s="356">
        <f>ROUND(AQ9/AE9*100,1)</f>
        <v>102.7</v>
      </c>
      <c r="AZ9" s="356"/>
      <c r="BA9" s="356"/>
      <c r="BB9" s="398"/>
    </row>
    <row r="10" spans="1:54" s="14" customFormat="1" ht="25.5" customHeight="1">
      <c r="A10" s="42"/>
      <c r="B10" s="337" t="s">
        <v>9</v>
      </c>
      <c r="C10" s="337"/>
      <c r="D10" s="337"/>
      <c r="E10" s="337"/>
      <c r="F10" s="43"/>
      <c r="G10" s="221">
        <f>G11+G12</f>
        <v>2856363074</v>
      </c>
      <c r="H10" s="222"/>
      <c r="I10" s="222"/>
      <c r="J10" s="222"/>
      <c r="K10" s="222"/>
      <c r="L10" s="222"/>
      <c r="M10" s="222"/>
      <c r="N10" s="436"/>
      <c r="O10" s="421">
        <v>101.9</v>
      </c>
      <c r="P10" s="395"/>
      <c r="Q10" s="395"/>
      <c r="R10" s="422"/>
      <c r="S10" s="221">
        <f>S11+S12</f>
        <v>2890512747</v>
      </c>
      <c r="T10" s="222"/>
      <c r="U10" s="222"/>
      <c r="V10" s="222"/>
      <c r="W10" s="222"/>
      <c r="X10" s="222"/>
      <c r="Y10" s="222"/>
      <c r="Z10" s="436"/>
      <c r="AA10" s="325">
        <f>ROUND(S10/G10*100,1)</f>
        <v>101.2</v>
      </c>
      <c r="AB10" s="325"/>
      <c r="AC10" s="325"/>
      <c r="AD10" s="325"/>
      <c r="AE10" s="221">
        <v>2940518247</v>
      </c>
      <c r="AF10" s="222"/>
      <c r="AG10" s="222"/>
      <c r="AH10" s="222"/>
      <c r="AI10" s="222"/>
      <c r="AJ10" s="222"/>
      <c r="AK10" s="222"/>
      <c r="AL10" s="436"/>
      <c r="AM10" s="325">
        <f>ROUND(AE10/S10*100,1)</f>
        <v>101.7</v>
      </c>
      <c r="AN10" s="325"/>
      <c r="AO10" s="325"/>
      <c r="AP10" s="326"/>
      <c r="AQ10" s="221">
        <f>AQ11+AQ12</f>
        <v>3001964922</v>
      </c>
      <c r="AR10" s="222"/>
      <c r="AS10" s="222"/>
      <c r="AT10" s="222"/>
      <c r="AU10" s="222"/>
      <c r="AV10" s="222"/>
      <c r="AW10" s="222"/>
      <c r="AX10" s="436"/>
      <c r="AY10" s="325">
        <f>ROUND(AQ10/AE10*100,1)</f>
        <v>102.1</v>
      </c>
      <c r="AZ10" s="325"/>
      <c r="BA10" s="325"/>
      <c r="BB10" s="347"/>
    </row>
    <row r="11" spans="1:54" s="14" customFormat="1" ht="25.5" customHeight="1">
      <c r="A11" s="42"/>
      <c r="B11" s="337" t="s">
        <v>10</v>
      </c>
      <c r="C11" s="337"/>
      <c r="D11" s="337"/>
      <c r="E11" s="337"/>
      <c r="F11" s="43"/>
      <c r="G11" s="221">
        <v>2447054439</v>
      </c>
      <c r="H11" s="222"/>
      <c r="I11" s="222"/>
      <c r="J11" s="222"/>
      <c r="K11" s="222"/>
      <c r="L11" s="222"/>
      <c r="M11" s="222"/>
      <c r="N11" s="436"/>
      <c r="O11" s="421">
        <v>101.9</v>
      </c>
      <c r="P11" s="395"/>
      <c r="Q11" s="395"/>
      <c r="R11" s="422"/>
      <c r="S11" s="221">
        <v>2477354034</v>
      </c>
      <c r="T11" s="222"/>
      <c r="U11" s="222"/>
      <c r="V11" s="222"/>
      <c r="W11" s="222"/>
      <c r="X11" s="222"/>
      <c r="Y11" s="222"/>
      <c r="Z11" s="436"/>
      <c r="AA11" s="325">
        <f>ROUND(S11/G11*100,1)</f>
        <v>101.2</v>
      </c>
      <c r="AB11" s="325"/>
      <c r="AC11" s="325"/>
      <c r="AD11" s="325"/>
      <c r="AE11" s="221">
        <v>2519939094</v>
      </c>
      <c r="AF11" s="222"/>
      <c r="AG11" s="222"/>
      <c r="AH11" s="222"/>
      <c r="AI11" s="222"/>
      <c r="AJ11" s="222"/>
      <c r="AK11" s="222"/>
      <c r="AL11" s="436"/>
      <c r="AM11" s="325">
        <f>ROUND(AE11/S11*100,1)</f>
        <v>101.7</v>
      </c>
      <c r="AN11" s="325"/>
      <c r="AO11" s="325"/>
      <c r="AP11" s="326"/>
      <c r="AQ11" s="221">
        <v>2575692794</v>
      </c>
      <c r="AR11" s="222"/>
      <c r="AS11" s="222"/>
      <c r="AT11" s="222"/>
      <c r="AU11" s="222"/>
      <c r="AV11" s="222"/>
      <c r="AW11" s="222"/>
      <c r="AX11" s="436"/>
      <c r="AY11" s="325">
        <f>ROUND(AQ11/AE11*100,1)</f>
        <v>102.2</v>
      </c>
      <c r="AZ11" s="325"/>
      <c r="BA11" s="325"/>
      <c r="BB11" s="347"/>
    </row>
    <row r="12" spans="1:54" s="14" customFormat="1" ht="25.5" customHeight="1">
      <c r="A12" s="45"/>
      <c r="B12" s="375" t="s">
        <v>11</v>
      </c>
      <c r="C12" s="375"/>
      <c r="D12" s="375"/>
      <c r="E12" s="375"/>
      <c r="F12" s="46"/>
      <c r="G12" s="360">
        <v>409308635</v>
      </c>
      <c r="H12" s="399"/>
      <c r="I12" s="399"/>
      <c r="J12" s="399"/>
      <c r="K12" s="399"/>
      <c r="L12" s="399"/>
      <c r="M12" s="399"/>
      <c r="N12" s="414"/>
      <c r="O12" s="334">
        <v>101.7</v>
      </c>
      <c r="P12" s="335"/>
      <c r="Q12" s="335"/>
      <c r="R12" s="336"/>
      <c r="S12" s="360">
        <v>413158713</v>
      </c>
      <c r="T12" s="399"/>
      <c r="U12" s="399"/>
      <c r="V12" s="399"/>
      <c r="W12" s="399"/>
      <c r="X12" s="399"/>
      <c r="Y12" s="399"/>
      <c r="Z12" s="414"/>
      <c r="AA12" s="372">
        <f>ROUND(S12/G12*100,1)</f>
        <v>100.9</v>
      </c>
      <c r="AB12" s="372"/>
      <c r="AC12" s="372"/>
      <c r="AD12" s="372"/>
      <c r="AE12" s="360">
        <v>420579153</v>
      </c>
      <c r="AF12" s="399"/>
      <c r="AG12" s="399"/>
      <c r="AH12" s="399"/>
      <c r="AI12" s="399"/>
      <c r="AJ12" s="399"/>
      <c r="AK12" s="399"/>
      <c r="AL12" s="414"/>
      <c r="AM12" s="372">
        <f>ROUND(AE12/S12*100,1)</f>
        <v>101.8</v>
      </c>
      <c r="AN12" s="372"/>
      <c r="AO12" s="372"/>
      <c r="AP12" s="373"/>
      <c r="AQ12" s="245">
        <v>426272128</v>
      </c>
      <c r="AR12" s="246"/>
      <c r="AS12" s="246"/>
      <c r="AT12" s="246"/>
      <c r="AU12" s="246"/>
      <c r="AV12" s="246"/>
      <c r="AW12" s="246"/>
      <c r="AX12" s="460"/>
      <c r="AY12" s="372">
        <f>ROUND(AQ12/AE12*100,1)</f>
        <v>101.4</v>
      </c>
      <c r="AZ12" s="372"/>
      <c r="BA12" s="372"/>
      <c r="BB12" s="379"/>
    </row>
    <row r="13" ht="31.5" customHeight="1">
      <c r="G13" s="194"/>
    </row>
    <row r="14" spans="1:39" ht="14.25">
      <c r="A14" s="72" t="s">
        <v>27</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175"/>
      <c r="AJ14" s="175"/>
      <c r="AK14" s="175"/>
      <c r="AL14" s="175"/>
      <c r="AM14" s="175"/>
    </row>
    <row r="15" spans="1:54" s="5" customFormat="1" ht="10.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row>
    <row r="16" spans="1:56" s="50" customFormat="1" ht="20.25" customHeight="1">
      <c r="A16" s="111"/>
      <c r="B16" s="112"/>
      <c r="C16" s="112"/>
      <c r="D16" s="112"/>
      <c r="E16" s="112"/>
      <c r="F16" s="112"/>
      <c r="G16" s="112"/>
      <c r="H16" s="112"/>
      <c r="I16" s="112"/>
      <c r="J16" s="112"/>
      <c r="K16" s="112"/>
      <c r="L16" s="112"/>
      <c r="M16" s="112"/>
      <c r="N16" s="112"/>
      <c r="O16" s="112"/>
      <c r="P16" s="113"/>
      <c r="Q16" s="113"/>
      <c r="R16" s="113" t="s">
        <v>12</v>
      </c>
      <c r="S16" s="415" t="str">
        <f>S4</f>
        <v>R2</v>
      </c>
      <c r="T16" s="416"/>
      <c r="U16" s="416"/>
      <c r="V16" s="416"/>
      <c r="W16" s="416"/>
      <c r="X16" s="416"/>
      <c r="Y16" s="416"/>
      <c r="Z16" s="416"/>
      <c r="AA16" s="416"/>
      <c r="AB16" s="417"/>
      <c r="AC16" s="415" t="str">
        <f>AE4</f>
        <v>R3</v>
      </c>
      <c r="AD16" s="416"/>
      <c r="AE16" s="416"/>
      <c r="AF16" s="416"/>
      <c r="AG16" s="416"/>
      <c r="AH16" s="416"/>
      <c r="AI16" s="416"/>
      <c r="AJ16" s="416"/>
      <c r="AK16" s="416"/>
      <c r="AL16" s="417"/>
      <c r="AM16" s="415" t="str">
        <f>AQ4</f>
        <v>R4</v>
      </c>
      <c r="AN16" s="416"/>
      <c r="AO16" s="416"/>
      <c r="AP16" s="416"/>
      <c r="AQ16" s="416"/>
      <c r="AR16" s="416"/>
      <c r="AS16" s="416"/>
      <c r="AT16" s="416"/>
      <c r="AU16" s="416"/>
      <c r="AV16" s="417"/>
      <c r="AW16" s="407" t="s">
        <v>13</v>
      </c>
      <c r="AX16" s="407"/>
      <c r="AY16" s="407"/>
      <c r="AZ16" s="407"/>
      <c r="BA16" s="407"/>
      <c r="BB16" s="408"/>
      <c r="BC16" s="16"/>
      <c r="BD16" s="16"/>
    </row>
    <row r="17" spans="1:56" s="50" customFormat="1" ht="20.25" customHeight="1">
      <c r="A17" s="114" t="s">
        <v>14</v>
      </c>
      <c r="B17" s="115"/>
      <c r="C17" s="115"/>
      <c r="D17" s="115"/>
      <c r="E17" s="115"/>
      <c r="F17" s="115"/>
      <c r="G17" s="115"/>
      <c r="H17" s="115"/>
      <c r="I17" s="115"/>
      <c r="J17" s="115"/>
      <c r="K17" s="115"/>
      <c r="L17" s="115"/>
      <c r="M17" s="115"/>
      <c r="N17" s="115"/>
      <c r="O17" s="115"/>
      <c r="P17" s="115"/>
      <c r="Q17" s="115"/>
      <c r="R17" s="115"/>
      <c r="S17" s="418"/>
      <c r="T17" s="419"/>
      <c r="U17" s="419"/>
      <c r="V17" s="419"/>
      <c r="W17" s="419"/>
      <c r="X17" s="419"/>
      <c r="Y17" s="419"/>
      <c r="Z17" s="419"/>
      <c r="AA17" s="419"/>
      <c r="AB17" s="420"/>
      <c r="AC17" s="418"/>
      <c r="AD17" s="419"/>
      <c r="AE17" s="419"/>
      <c r="AF17" s="419"/>
      <c r="AG17" s="419"/>
      <c r="AH17" s="419"/>
      <c r="AI17" s="419"/>
      <c r="AJ17" s="419"/>
      <c r="AK17" s="419"/>
      <c r="AL17" s="420"/>
      <c r="AM17" s="418"/>
      <c r="AN17" s="419"/>
      <c r="AO17" s="419"/>
      <c r="AP17" s="419"/>
      <c r="AQ17" s="419"/>
      <c r="AR17" s="419"/>
      <c r="AS17" s="419"/>
      <c r="AT17" s="419"/>
      <c r="AU17" s="419"/>
      <c r="AV17" s="420"/>
      <c r="AW17" s="409"/>
      <c r="AX17" s="409"/>
      <c r="AY17" s="409"/>
      <c r="AZ17" s="409"/>
      <c r="BA17" s="409"/>
      <c r="BB17" s="410"/>
      <c r="BC17" s="16"/>
      <c r="BD17" s="16"/>
    </row>
    <row r="18" spans="1:56" s="50" customFormat="1" ht="12.75">
      <c r="A18" s="15"/>
      <c r="B18" s="16"/>
      <c r="C18" s="16"/>
      <c r="D18" s="16"/>
      <c r="E18" s="16"/>
      <c r="F18" s="16"/>
      <c r="G18" s="16"/>
      <c r="H18" s="16"/>
      <c r="I18" s="16"/>
      <c r="J18" s="16"/>
      <c r="K18" s="16"/>
      <c r="L18" s="16"/>
      <c r="M18" s="16"/>
      <c r="N18" s="16"/>
      <c r="O18" s="16"/>
      <c r="P18" s="16"/>
      <c r="Q18" s="16"/>
      <c r="R18" s="16"/>
      <c r="S18" s="116"/>
      <c r="T18" s="117"/>
      <c r="U18" s="117"/>
      <c r="V18" s="117"/>
      <c r="W18" s="117"/>
      <c r="X18" s="117"/>
      <c r="Y18" s="117"/>
      <c r="Z18" s="117"/>
      <c r="AA18" s="121" t="s">
        <v>15</v>
      </c>
      <c r="AB18" s="183"/>
      <c r="AC18" s="182"/>
      <c r="AD18" s="182"/>
      <c r="AE18" s="182"/>
      <c r="AF18" s="182"/>
      <c r="AG18" s="182"/>
      <c r="AH18" s="182"/>
      <c r="AI18" s="182"/>
      <c r="AJ18" s="182"/>
      <c r="AK18" s="121" t="s">
        <v>15</v>
      </c>
      <c r="AL18" s="182"/>
      <c r="AM18" s="181"/>
      <c r="AN18" s="182"/>
      <c r="AO18" s="182"/>
      <c r="AP18" s="182"/>
      <c r="AQ18" s="182"/>
      <c r="AR18" s="182"/>
      <c r="AS18" s="182"/>
      <c r="AT18" s="182"/>
      <c r="AU18" s="121" t="s">
        <v>15</v>
      </c>
      <c r="AV18" s="183"/>
      <c r="AW18" s="182"/>
      <c r="AX18" s="182"/>
      <c r="AY18" s="182"/>
      <c r="AZ18" s="182"/>
      <c r="BA18" s="121" t="s">
        <v>26</v>
      </c>
      <c r="BB18" s="122"/>
      <c r="BC18" s="123"/>
      <c r="BD18" s="120"/>
    </row>
    <row r="19" spans="1:56" s="50" customFormat="1" ht="21.75" customHeight="1">
      <c r="A19" s="457" t="s">
        <v>16</v>
      </c>
      <c r="B19" s="458"/>
      <c r="C19" s="458"/>
      <c r="D19" s="458"/>
      <c r="E19" s="458"/>
      <c r="F19" s="458"/>
      <c r="G19" s="458"/>
      <c r="H19" s="458"/>
      <c r="I19" s="458"/>
      <c r="J19" s="458"/>
      <c r="K19" s="458"/>
      <c r="L19" s="458"/>
      <c r="M19" s="458"/>
      <c r="N19" s="458"/>
      <c r="O19" s="458"/>
      <c r="P19" s="458"/>
      <c r="Q19" s="458"/>
      <c r="R19" s="458"/>
      <c r="S19" s="453">
        <v>3166329</v>
      </c>
      <c r="T19" s="454"/>
      <c r="U19" s="454"/>
      <c r="V19" s="454"/>
      <c r="W19" s="454"/>
      <c r="X19" s="454"/>
      <c r="Y19" s="454"/>
      <c r="Z19" s="454"/>
      <c r="AA19" s="191"/>
      <c r="AB19" s="125"/>
      <c r="AC19" s="453">
        <v>3230465</v>
      </c>
      <c r="AD19" s="454"/>
      <c r="AE19" s="454"/>
      <c r="AF19" s="454"/>
      <c r="AG19" s="454"/>
      <c r="AH19" s="454"/>
      <c r="AI19" s="454"/>
      <c r="AJ19" s="454"/>
      <c r="AK19" s="191"/>
      <c r="AL19" s="126"/>
      <c r="AM19" s="461">
        <v>3274316</v>
      </c>
      <c r="AN19" s="462"/>
      <c r="AO19" s="462"/>
      <c r="AP19" s="462"/>
      <c r="AQ19" s="462"/>
      <c r="AR19" s="462"/>
      <c r="AS19" s="462"/>
      <c r="AT19" s="462"/>
      <c r="AU19" s="210"/>
      <c r="AV19" s="125"/>
      <c r="AW19" s="439">
        <f aca="true" t="shared" si="0" ref="AW19:AW24">ROUND(AM19/AC19*100,1)</f>
        <v>101.4</v>
      </c>
      <c r="AX19" s="439"/>
      <c r="AY19" s="439"/>
      <c r="AZ19" s="439"/>
      <c r="BA19" s="439"/>
      <c r="BB19" s="127"/>
      <c r="BC19" s="123"/>
      <c r="BD19" s="123"/>
    </row>
    <row r="20" spans="1:56" s="50" customFormat="1" ht="25.5" customHeight="1">
      <c r="A20" s="427" t="s">
        <v>17</v>
      </c>
      <c r="B20" s="428"/>
      <c r="C20" s="428"/>
      <c r="D20" s="428"/>
      <c r="E20" s="428"/>
      <c r="F20" s="428"/>
      <c r="G20" s="428"/>
      <c r="H20" s="428"/>
      <c r="I20" s="428"/>
      <c r="J20" s="428"/>
      <c r="K20" s="428"/>
      <c r="L20" s="428"/>
      <c r="M20" s="428"/>
      <c r="N20" s="428"/>
      <c r="O20" s="428"/>
      <c r="P20" s="428"/>
      <c r="Q20" s="428"/>
      <c r="R20" s="428"/>
      <c r="S20" s="430">
        <v>3907017</v>
      </c>
      <c r="T20" s="431"/>
      <c r="U20" s="431"/>
      <c r="V20" s="431"/>
      <c r="W20" s="431"/>
      <c r="X20" s="431"/>
      <c r="Y20" s="431"/>
      <c r="Z20" s="431"/>
      <c r="AA20" s="189"/>
      <c r="AB20" s="129"/>
      <c r="AC20" s="430">
        <v>3891327</v>
      </c>
      <c r="AD20" s="431"/>
      <c r="AE20" s="431"/>
      <c r="AF20" s="431"/>
      <c r="AG20" s="431"/>
      <c r="AH20" s="431"/>
      <c r="AI20" s="431"/>
      <c r="AJ20" s="431"/>
      <c r="AK20" s="189"/>
      <c r="AL20" s="130"/>
      <c r="AM20" s="449">
        <v>4339061</v>
      </c>
      <c r="AN20" s="450"/>
      <c r="AO20" s="450"/>
      <c r="AP20" s="450"/>
      <c r="AQ20" s="450"/>
      <c r="AR20" s="450"/>
      <c r="AS20" s="450"/>
      <c r="AT20" s="450"/>
      <c r="AU20" s="211"/>
      <c r="AV20" s="129"/>
      <c r="AW20" s="411">
        <f t="shared" si="0"/>
        <v>111.5</v>
      </c>
      <c r="AX20" s="411"/>
      <c r="AY20" s="411"/>
      <c r="AZ20" s="411"/>
      <c r="BA20" s="411"/>
      <c r="BB20" s="131"/>
      <c r="BC20" s="123"/>
      <c r="BD20" s="123"/>
    </row>
    <row r="21" spans="1:56" s="50" customFormat="1" ht="25.5" customHeight="1">
      <c r="A21" s="444" t="s">
        <v>18</v>
      </c>
      <c r="B21" s="445"/>
      <c r="C21" s="445"/>
      <c r="D21" s="445"/>
      <c r="E21" s="445"/>
      <c r="F21" s="445"/>
      <c r="G21" s="445"/>
      <c r="H21" s="445"/>
      <c r="I21" s="445"/>
      <c r="J21" s="445"/>
      <c r="K21" s="445"/>
      <c r="L21" s="445"/>
      <c r="M21" s="445"/>
      <c r="N21" s="445"/>
      <c r="O21" s="445"/>
      <c r="P21" s="445"/>
      <c r="Q21" s="445"/>
      <c r="R21" s="445"/>
      <c r="S21" s="442">
        <v>3019111</v>
      </c>
      <c r="T21" s="443"/>
      <c r="U21" s="443"/>
      <c r="V21" s="443"/>
      <c r="W21" s="443"/>
      <c r="X21" s="443"/>
      <c r="Y21" s="443"/>
      <c r="Z21" s="443"/>
      <c r="AA21" s="190"/>
      <c r="AB21" s="133"/>
      <c r="AC21" s="442">
        <v>3359607</v>
      </c>
      <c r="AD21" s="443"/>
      <c r="AE21" s="443"/>
      <c r="AF21" s="443"/>
      <c r="AG21" s="443"/>
      <c r="AH21" s="443"/>
      <c r="AI21" s="443"/>
      <c r="AJ21" s="443"/>
      <c r="AK21" s="190"/>
      <c r="AL21" s="134"/>
      <c r="AM21" s="449">
        <v>3577333</v>
      </c>
      <c r="AN21" s="450"/>
      <c r="AO21" s="450"/>
      <c r="AP21" s="450"/>
      <c r="AQ21" s="450"/>
      <c r="AR21" s="450"/>
      <c r="AS21" s="450"/>
      <c r="AT21" s="450"/>
      <c r="AU21" s="211"/>
      <c r="AV21" s="133"/>
      <c r="AW21" s="448">
        <f t="shared" si="0"/>
        <v>106.5</v>
      </c>
      <c r="AX21" s="448"/>
      <c r="AY21" s="448"/>
      <c r="AZ21" s="448"/>
      <c r="BA21" s="448"/>
      <c r="BB21" s="135"/>
      <c r="BC21" s="123"/>
      <c r="BD21" s="123"/>
    </row>
    <row r="22" spans="1:56" s="50" customFormat="1" ht="25.5" customHeight="1">
      <c r="A22" s="427" t="s">
        <v>19</v>
      </c>
      <c r="B22" s="428"/>
      <c r="C22" s="428"/>
      <c r="D22" s="428"/>
      <c r="E22" s="428"/>
      <c r="F22" s="428"/>
      <c r="G22" s="428"/>
      <c r="H22" s="428"/>
      <c r="I22" s="428"/>
      <c r="J22" s="428"/>
      <c r="K22" s="428"/>
      <c r="L22" s="428"/>
      <c r="M22" s="428"/>
      <c r="N22" s="428"/>
      <c r="O22" s="428"/>
      <c r="P22" s="428"/>
      <c r="Q22" s="428"/>
      <c r="R22" s="428"/>
      <c r="S22" s="430">
        <v>1908393</v>
      </c>
      <c r="T22" s="431"/>
      <c r="U22" s="431"/>
      <c r="V22" s="431"/>
      <c r="W22" s="431"/>
      <c r="X22" s="431"/>
      <c r="Y22" s="431"/>
      <c r="Z22" s="431"/>
      <c r="AA22" s="189"/>
      <c r="AB22" s="129"/>
      <c r="AC22" s="430">
        <v>1994742</v>
      </c>
      <c r="AD22" s="431"/>
      <c r="AE22" s="431"/>
      <c r="AF22" s="431"/>
      <c r="AG22" s="431"/>
      <c r="AH22" s="431"/>
      <c r="AI22" s="431"/>
      <c r="AJ22" s="431"/>
      <c r="AK22" s="189"/>
      <c r="AL22" s="130"/>
      <c r="AM22" s="449">
        <v>2018978</v>
      </c>
      <c r="AN22" s="450"/>
      <c r="AO22" s="450"/>
      <c r="AP22" s="450"/>
      <c r="AQ22" s="450"/>
      <c r="AR22" s="450"/>
      <c r="AS22" s="450"/>
      <c r="AT22" s="450"/>
      <c r="AU22" s="211"/>
      <c r="AV22" s="129"/>
      <c r="AW22" s="411">
        <f t="shared" si="0"/>
        <v>101.2</v>
      </c>
      <c r="AX22" s="411"/>
      <c r="AY22" s="411"/>
      <c r="AZ22" s="411"/>
      <c r="BA22" s="411"/>
      <c r="BB22" s="131"/>
      <c r="BC22" s="123"/>
      <c r="BD22" s="123"/>
    </row>
    <row r="23" spans="1:56" s="50" customFormat="1" ht="25.5" customHeight="1">
      <c r="A23" s="444" t="s">
        <v>20</v>
      </c>
      <c r="B23" s="445"/>
      <c r="C23" s="445"/>
      <c r="D23" s="445"/>
      <c r="E23" s="445"/>
      <c r="F23" s="445"/>
      <c r="G23" s="445"/>
      <c r="H23" s="445"/>
      <c r="I23" s="445"/>
      <c r="J23" s="445"/>
      <c r="K23" s="445"/>
      <c r="L23" s="445"/>
      <c r="M23" s="445"/>
      <c r="N23" s="445"/>
      <c r="O23" s="445"/>
      <c r="P23" s="445"/>
      <c r="Q23" s="445"/>
      <c r="R23" s="445"/>
      <c r="S23" s="442">
        <v>4948430</v>
      </c>
      <c r="T23" s="443"/>
      <c r="U23" s="443"/>
      <c r="V23" s="443"/>
      <c r="W23" s="443"/>
      <c r="X23" s="443"/>
      <c r="Y23" s="443"/>
      <c r="Z23" s="443"/>
      <c r="AA23" s="190"/>
      <c r="AB23" s="133"/>
      <c r="AC23" s="442">
        <v>5308143</v>
      </c>
      <c r="AD23" s="443"/>
      <c r="AE23" s="443"/>
      <c r="AF23" s="443"/>
      <c r="AG23" s="443"/>
      <c r="AH23" s="443"/>
      <c r="AI23" s="443"/>
      <c r="AJ23" s="443"/>
      <c r="AK23" s="190"/>
      <c r="AL23" s="134"/>
      <c r="AM23" s="449">
        <v>5512924</v>
      </c>
      <c r="AN23" s="450"/>
      <c r="AO23" s="450"/>
      <c r="AP23" s="450"/>
      <c r="AQ23" s="450"/>
      <c r="AR23" s="450"/>
      <c r="AS23" s="450"/>
      <c r="AT23" s="450"/>
      <c r="AU23" s="211"/>
      <c r="AV23" s="133"/>
      <c r="AW23" s="448">
        <f t="shared" si="0"/>
        <v>103.9</v>
      </c>
      <c r="AX23" s="448"/>
      <c r="AY23" s="448"/>
      <c r="AZ23" s="448"/>
      <c r="BA23" s="448"/>
      <c r="BB23" s="135"/>
      <c r="BC23" s="123"/>
      <c r="BD23" s="123"/>
    </row>
    <row r="24" spans="1:56" s="16" customFormat="1" ht="25.5" customHeight="1">
      <c r="A24" s="451" t="s">
        <v>9</v>
      </c>
      <c r="B24" s="452"/>
      <c r="C24" s="452"/>
      <c r="D24" s="452"/>
      <c r="E24" s="452"/>
      <c r="F24" s="452"/>
      <c r="G24" s="452"/>
      <c r="H24" s="452"/>
      <c r="I24" s="452"/>
      <c r="J24" s="452"/>
      <c r="K24" s="452"/>
      <c r="L24" s="452"/>
      <c r="M24" s="452"/>
      <c r="N24" s="452"/>
      <c r="O24" s="452"/>
      <c r="P24" s="452"/>
      <c r="Q24" s="452"/>
      <c r="R24" s="452"/>
      <c r="S24" s="425">
        <v>3046972</v>
      </c>
      <c r="T24" s="426"/>
      <c r="U24" s="426"/>
      <c r="V24" s="426"/>
      <c r="W24" s="426"/>
      <c r="X24" s="426"/>
      <c r="Y24" s="426"/>
      <c r="Z24" s="426"/>
      <c r="AA24" s="193"/>
      <c r="AB24" s="137"/>
      <c r="AC24" s="425">
        <v>3113828</v>
      </c>
      <c r="AD24" s="426"/>
      <c r="AE24" s="426"/>
      <c r="AF24" s="426"/>
      <c r="AG24" s="426"/>
      <c r="AH24" s="426"/>
      <c r="AI24" s="426"/>
      <c r="AJ24" s="426"/>
      <c r="AK24" s="193"/>
      <c r="AL24" s="138"/>
      <c r="AM24" s="440">
        <v>3173861</v>
      </c>
      <c r="AN24" s="441"/>
      <c r="AO24" s="441"/>
      <c r="AP24" s="441"/>
      <c r="AQ24" s="441"/>
      <c r="AR24" s="441"/>
      <c r="AS24" s="441"/>
      <c r="AT24" s="441"/>
      <c r="AU24" s="212"/>
      <c r="AV24" s="137"/>
      <c r="AW24" s="456">
        <f t="shared" si="0"/>
        <v>101.9</v>
      </c>
      <c r="AX24" s="456"/>
      <c r="AY24" s="456"/>
      <c r="AZ24" s="456"/>
      <c r="BA24" s="456"/>
      <c r="BB24" s="139"/>
      <c r="BC24" s="40"/>
      <c r="BD24" s="40"/>
    </row>
    <row r="25" spans="7:54" s="16" customFormat="1" ht="9" customHeight="1">
      <c r="G25" s="140"/>
      <c r="H25" s="26"/>
      <c r="I25" s="26"/>
      <c r="J25" s="26"/>
      <c r="K25" s="21"/>
      <c r="L25" s="21"/>
      <c r="M25" s="21"/>
      <c r="N25" s="21"/>
      <c r="O25" s="21"/>
      <c r="P25" s="21"/>
      <c r="Q25" s="21"/>
      <c r="R25" s="21"/>
      <c r="S25" s="140"/>
      <c r="T25" s="26"/>
      <c r="U25" s="26"/>
      <c r="V25" s="26"/>
      <c r="W25" s="21"/>
      <c r="X25" s="21"/>
      <c r="Y25" s="21"/>
      <c r="Z25" s="21"/>
      <c r="AA25" s="21"/>
      <c r="AB25" s="21"/>
      <c r="AC25" s="21"/>
      <c r="AD25" s="21"/>
      <c r="AE25" s="140"/>
      <c r="AF25" s="26"/>
      <c r="AG25" s="26"/>
      <c r="AH25" s="26"/>
      <c r="AI25" s="21"/>
      <c r="AJ25" s="21"/>
      <c r="AK25" s="21"/>
      <c r="AL25" s="21"/>
      <c r="AM25" s="21"/>
      <c r="AN25" s="21"/>
      <c r="AO25" s="21"/>
      <c r="AP25" s="21"/>
      <c r="AQ25" s="140"/>
      <c r="AR25" s="26"/>
      <c r="AS25" s="26"/>
      <c r="AT25" s="26"/>
      <c r="AU25" s="21"/>
      <c r="AV25" s="21"/>
      <c r="AW25" s="21"/>
      <c r="AX25" s="21"/>
      <c r="AY25" s="21"/>
      <c r="AZ25" s="21"/>
      <c r="BA25" s="21"/>
      <c r="BB25" s="21"/>
    </row>
    <row r="26" spans="1:54" s="16" customFormat="1" ht="15" customHeight="1">
      <c r="A26" s="156" t="s">
        <v>82</v>
      </c>
      <c r="D26" s="156"/>
      <c r="G26" s="140"/>
      <c r="H26" s="26"/>
      <c r="I26" s="26"/>
      <c r="J26" s="26"/>
      <c r="K26" s="21"/>
      <c r="L26" s="21"/>
      <c r="M26" s="21"/>
      <c r="N26" s="21"/>
      <c r="O26" s="21"/>
      <c r="P26" s="21"/>
      <c r="Q26" s="21"/>
      <c r="R26" s="21"/>
      <c r="S26" s="140"/>
      <c r="T26" s="26"/>
      <c r="U26" s="26"/>
      <c r="V26" s="26"/>
      <c r="W26" s="21"/>
      <c r="X26" s="21"/>
      <c r="Y26" s="21"/>
      <c r="Z26" s="21"/>
      <c r="AA26" s="21"/>
      <c r="AB26" s="21"/>
      <c r="AC26" s="21"/>
      <c r="AD26" s="21"/>
      <c r="AE26" s="140"/>
      <c r="AF26" s="26"/>
      <c r="AG26" s="26"/>
      <c r="AH26" s="26"/>
      <c r="AI26" s="21"/>
      <c r="AJ26" s="21"/>
      <c r="AK26" s="21"/>
      <c r="AL26" s="21"/>
      <c r="AM26" s="21"/>
      <c r="AN26" s="21"/>
      <c r="AO26" s="21"/>
      <c r="AP26" s="21"/>
      <c r="AQ26" s="140"/>
      <c r="AR26" s="26"/>
      <c r="AS26" s="26"/>
      <c r="AT26" s="26"/>
      <c r="AU26" s="21"/>
      <c r="AV26" s="21"/>
      <c r="AW26" s="21"/>
      <c r="AX26" s="21"/>
      <c r="AY26" s="21"/>
      <c r="AZ26" s="21"/>
      <c r="BA26" s="21"/>
      <c r="BB26" s="21"/>
    </row>
    <row r="27" spans="1:54" s="16" customFormat="1" ht="15" customHeight="1">
      <c r="A27" s="455" t="s">
        <v>83</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row>
    <row r="28" spans="1:54" s="16" customFormat="1" ht="20.25" customHeight="1">
      <c r="A28" s="157" t="s">
        <v>28</v>
      </c>
      <c r="B28" s="157"/>
      <c r="C28" s="157"/>
      <c r="D28" s="446" t="s">
        <v>21</v>
      </c>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row>
    <row r="29" spans="1:54" s="16" customFormat="1" ht="13.5" customHeight="1">
      <c r="A29" s="157"/>
      <c r="B29" s="157"/>
      <c r="C29" s="15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row>
    <row r="30" ht="25.5" customHeight="1"/>
    <row r="31" spans="1:39" ht="14.25">
      <c r="A31" s="297" t="s">
        <v>29</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175"/>
      <c r="AJ31" s="175"/>
      <c r="AK31" s="175"/>
      <c r="AL31" s="175"/>
      <c r="AM31" s="175"/>
    </row>
    <row r="32" spans="1:54" s="5" customFormat="1" ht="10.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141" t="s">
        <v>85</v>
      </c>
    </row>
    <row r="33" spans="1:54" s="14" customFormat="1" ht="15.75" customHeight="1">
      <c r="A33" s="6"/>
      <c r="B33" s="7"/>
      <c r="C33" s="7"/>
      <c r="D33" s="7"/>
      <c r="E33" s="7"/>
      <c r="F33" s="8" t="s">
        <v>0</v>
      </c>
      <c r="G33" s="142" t="str">
        <f>G4</f>
        <v>R1</v>
      </c>
      <c r="H33" s="143"/>
      <c r="I33" s="143"/>
      <c r="J33" s="143"/>
      <c r="K33" s="143"/>
      <c r="L33" s="143"/>
      <c r="M33" s="143"/>
      <c r="N33" s="143"/>
      <c r="O33" s="143"/>
      <c r="P33" s="143"/>
      <c r="Q33" s="143"/>
      <c r="R33" s="143"/>
      <c r="S33" s="9" t="str">
        <f>S4</f>
        <v>R2</v>
      </c>
      <c r="T33" s="10"/>
      <c r="U33" s="10"/>
      <c r="V33" s="10"/>
      <c r="W33" s="10"/>
      <c r="X33" s="10"/>
      <c r="Y33" s="10"/>
      <c r="Z33" s="10"/>
      <c r="AA33" s="10"/>
      <c r="AB33" s="10"/>
      <c r="AC33" s="10"/>
      <c r="AD33" s="11"/>
      <c r="AE33" s="143" t="str">
        <f>AE4</f>
        <v>R3</v>
      </c>
      <c r="AF33" s="143"/>
      <c r="AG33" s="143"/>
      <c r="AH33" s="143"/>
      <c r="AI33" s="143"/>
      <c r="AJ33" s="143"/>
      <c r="AK33" s="143"/>
      <c r="AL33" s="143"/>
      <c r="AM33" s="143"/>
      <c r="AN33" s="143"/>
      <c r="AO33" s="143"/>
      <c r="AP33" s="143"/>
      <c r="AQ33" s="142" t="str">
        <f>AQ4</f>
        <v>R4</v>
      </c>
      <c r="AR33" s="143"/>
      <c r="AS33" s="143"/>
      <c r="AT33" s="143"/>
      <c r="AU33" s="143"/>
      <c r="AV33" s="143"/>
      <c r="AW33" s="143"/>
      <c r="AX33" s="143"/>
      <c r="AY33" s="143"/>
      <c r="AZ33" s="143"/>
      <c r="BA33" s="143"/>
      <c r="BB33" s="145"/>
    </row>
    <row r="34" spans="1:54" s="14" customFormat="1" ht="15.75" customHeight="1">
      <c r="A34" s="15"/>
      <c r="B34" s="16"/>
      <c r="C34" s="16"/>
      <c r="D34" s="16"/>
      <c r="E34" s="16"/>
      <c r="F34" s="16"/>
      <c r="G34" s="17" t="s">
        <v>22</v>
      </c>
      <c r="H34" s="18"/>
      <c r="I34" s="18"/>
      <c r="J34" s="18"/>
      <c r="K34" s="19"/>
      <c r="L34" s="19"/>
      <c r="M34" s="19"/>
      <c r="N34" s="19"/>
      <c r="O34" s="432" t="s">
        <v>2</v>
      </c>
      <c r="P34" s="405"/>
      <c r="Q34" s="405"/>
      <c r="R34" s="433"/>
      <c r="S34" s="23" t="s">
        <v>22</v>
      </c>
      <c r="T34" s="18"/>
      <c r="U34" s="18"/>
      <c r="V34" s="18"/>
      <c r="W34" s="19"/>
      <c r="X34" s="19"/>
      <c r="Y34" s="19"/>
      <c r="Z34" s="19"/>
      <c r="AA34" s="432" t="s">
        <v>2</v>
      </c>
      <c r="AB34" s="405"/>
      <c r="AC34" s="405"/>
      <c r="AD34" s="433"/>
      <c r="AE34" s="23" t="s">
        <v>22</v>
      </c>
      <c r="AF34" s="18"/>
      <c r="AG34" s="18"/>
      <c r="AH34" s="18"/>
      <c r="AI34" s="19"/>
      <c r="AJ34" s="19"/>
      <c r="AK34" s="19"/>
      <c r="AL34" s="20"/>
      <c r="AM34" s="405" t="s">
        <v>2</v>
      </c>
      <c r="AN34" s="405"/>
      <c r="AO34" s="405"/>
      <c r="AP34" s="405"/>
      <c r="AQ34" s="17" t="s">
        <v>22</v>
      </c>
      <c r="AR34" s="18"/>
      <c r="AS34" s="18"/>
      <c r="AT34" s="18"/>
      <c r="AU34" s="19"/>
      <c r="AV34" s="19"/>
      <c r="AW34" s="19"/>
      <c r="AX34" s="20"/>
      <c r="AY34" s="405" t="s">
        <v>2</v>
      </c>
      <c r="AZ34" s="405"/>
      <c r="BA34" s="405"/>
      <c r="BB34" s="406"/>
    </row>
    <row r="35" spans="1:54" s="14" customFormat="1" ht="15.75" customHeight="1">
      <c r="A35" s="15"/>
      <c r="B35" s="16"/>
      <c r="C35" s="16"/>
      <c r="D35" s="16"/>
      <c r="E35" s="16"/>
      <c r="F35" s="16"/>
      <c r="G35" s="25"/>
      <c r="H35" s="26"/>
      <c r="I35" s="26"/>
      <c r="J35" s="26"/>
      <c r="K35" s="27"/>
      <c r="L35" s="27"/>
      <c r="M35" s="27"/>
      <c r="N35" s="27"/>
      <c r="O35" s="434" t="s">
        <v>4</v>
      </c>
      <c r="P35" s="355"/>
      <c r="Q35" s="355"/>
      <c r="R35" s="435"/>
      <c r="S35" s="29"/>
      <c r="T35" s="26"/>
      <c r="U35" s="26"/>
      <c r="V35" s="26"/>
      <c r="W35" s="27"/>
      <c r="X35" s="27"/>
      <c r="Y35" s="27"/>
      <c r="Z35" s="27"/>
      <c r="AA35" s="434" t="s">
        <v>4</v>
      </c>
      <c r="AB35" s="355"/>
      <c r="AC35" s="355"/>
      <c r="AD35" s="435"/>
      <c r="AE35" s="29"/>
      <c r="AF35" s="26"/>
      <c r="AG35" s="26"/>
      <c r="AH35" s="26"/>
      <c r="AI35" s="27"/>
      <c r="AJ35" s="27"/>
      <c r="AK35" s="27"/>
      <c r="AL35" s="28"/>
      <c r="AM35" s="355" t="s">
        <v>4</v>
      </c>
      <c r="AN35" s="355"/>
      <c r="AO35" s="355"/>
      <c r="AP35" s="355"/>
      <c r="AQ35" s="25"/>
      <c r="AR35" s="26"/>
      <c r="AS35" s="26"/>
      <c r="AT35" s="26"/>
      <c r="AU35" s="27"/>
      <c r="AV35" s="27"/>
      <c r="AW35" s="27"/>
      <c r="AX35" s="28"/>
      <c r="AY35" s="355" t="s">
        <v>4</v>
      </c>
      <c r="AZ35" s="355"/>
      <c r="BA35" s="355"/>
      <c r="BB35" s="396"/>
    </row>
    <row r="36" spans="1:54" s="14" customFormat="1" ht="15.75" customHeight="1">
      <c r="A36" s="31" t="s">
        <v>5</v>
      </c>
      <c r="B36" s="32"/>
      <c r="C36" s="32"/>
      <c r="D36" s="32"/>
      <c r="E36" s="32"/>
      <c r="F36" s="32"/>
      <c r="G36" s="33"/>
      <c r="H36" s="32"/>
      <c r="I36" s="32"/>
      <c r="J36" s="32"/>
      <c r="K36" s="32"/>
      <c r="L36" s="32"/>
      <c r="M36" s="149" t="s">
        <v>6</v>
      </c>
      <c r="N36" s="32"/>
      <c r="O36" s="33"/>
      <c r="P36" s="32"/>
      <c r="Q36" s="32" t="s">
        <v>26</v>
      </c>
      <c r="R36" s="34"/>
      <c r="S36" s="32"/>
      <c r="T36" s="32"/>
      <c r="U36" s="32"/>
      <c r="V36" s="32"/>
      <c r="W36" s="32"/>
      <c r="X36" s="32"/>
      <c r="Y36" s="149" t="s">
        <v>6</v>
      </c>
      <c r="Z36" s="32"/>
      <c r="AA36" s="33"/>
      <c r="AB36" s="32"/>
      <c r="AC36" s="32" t="s">
        <v>26</v>
      </c>
      <c r="AD36" s="34"/>
      <c r="AE36" s="32"/>
      <c r="AF36" s="32"/>
      <c r="AG36" s="32"/>
      <c r="AH36" s="32"/>
      <c r="AI36" s="32"/>
      <c r="AJ36" s="32"/>
      <c r="AK36" s="149" t="s">
        <v>6</v>
      </c>
      <c r="AL36" s="34"/>
      <c r="AM36" s="32"/>
      <c r="AN36" s="32"/>
      <c r="AO36" s="32" t="s">
        <v>26</v>
      </c>
      <c r="AP36" s="32"/>
      <c r="AQ36" s="33"/>
      <c r="AR36" s="32"/>
      <c r="AS36" s="32"/>
      <c r="AT36" s="32"/>
      <c r="AU36" s="32"/>
      <c r="AV36" s="32"/>
      <c r="AW36" s="149" t="s">
        <v>6</v>
      </c>
      <c r="AX36" s="34"/>
      <c r="AY36" s="32"/>
      <c r="AZ36" s="32"/>
      <c r="BA36" s="32" t="s">
        <v>26</v>
      </c>
      <c r="BB36" s="35"/>
    </row>
    <row r="37" spans="1:54" s="14" customFormat="1" ht="12.75">
      <c r="A37" s="150"/>
      <c r="B37" s="151"/>
      <c r="C37" s="151"/>
      <c r="D37" s="151"/>
      <c r="E37" s="151"/>
      <c r="F37" s="151"/>
      <c r="G37" s="152"/>
      <c r="H37" s="153"/>
      <c r="I37" s="153"/>
      <c r="J37" s="153"/>
      <c r="K37" s="412" t="s">
        <v>7</v>
      </c>
      <c r="L37" s="412"/>
      <c r="M37" s="412"/>
      <c r="N37" s="412"/>
      <c r="O37" s="152"/>
      <c r="P37" s="153"/>
      <c r="Q37" s="153"/>
      <c r="R37" s="154"/>
      <c r="S37" s="153"/>
      <c r="T37" s="153"/>
      <c r="U37" s="153"/>
      <c r="V37" s="153"/>
      <c r="W37" s="412" t="s">
        <v>7</v>
      </c>
      <c r="X37" s="412"/>
      <c r="Y37" s="412"/>
      <c r="Z37" s="412"/>
      <c r="AA37" s="152"/>
      <c r="AB37" s="153"/>
      <c r="AC37" s="153"/>
      <c r="AD37" s="154"/>
      <c r="AE37" s="153"/>
      <c r="AF37" s="153"/>
      <c r="AG37" s="153"/>
      <c r="AH37" s="153"/>
      <c r="AI37" s="412" t="s">
        <v>7</v>
      </c>
      <c r="AJ37" s="412"/>
      <c r="AK37" s="412"/>
      <c r="AL37" s="413"/>
      <c r="AM37" s="151"/>
      <c r="AN37" s="151"/>
      <c r="AO37" s="151"/>
      <c r="AP37" s="151"/>
      <c r="AQ37" s="152"/>
      <c r="AR37" s="153"/>
      <c r="AS37" s="153"/>
      <c r="AT37" s="153"/>
      <c r="AU37" s="412" t="s">
        <v>7</v>
      </c>
      <c r="AV37" s="412"/>
      <c r="AW37" s="412"/>
      <c r="AX37" s="413"/>
      <c r="AY37" s="151"/>
      <c r="AZ37" s="151"/>
      <c r="BA37" s="151"/>
      <c r="BB37" s="155"/>
    </row>
    <row r="38" spans="1:54" s="14" customFormat="1" ht="25.5" customHeight="1">
      <c r="A38" s="36" t="s">
        <v>23</v>
      </c>
      <c r="B38" s="37"/>
      <c r="C38" s="37"/>
      <c r="D38" s="37"/>
      <c r="E38" s="37"/>
      <c r="F38" s="164"/>
      <c r="G38" s="429">
        <v>8008040</v>
      </c>
      <c r="H38" s="429"/>
      <c r="I38" s="429"/>
      <c r="J38" s="429"/>
      <c r="K38" s="429"/>
      <c r="L38" s="429"/>
      <c r="M38" s="429"/>
      <c r="N38" s="178"/>
      <c r="O38" s="421">
        <v>101.9</v>
      </c>
      <c r="P38" s="395"/>
      <c r="Q38" s="395"/>
      <c r="R38" s="422"/>
      <c r="S38" s="423">
        <v>8082234</v>
      </c>
      <c r="T38" s="424"/>
      <c r="U38" s="424"/>
      <c r="V38" s="424"/>
      <c r="W38" s="424"/>
      <c r="X38" s="424"/>
      <c r="Y38" s="424"/>
      <c r="Z38" s="197"/>
      <c r="AA38" s="369">
        <f>ROUND(S38/G38*100,1)</f>
        <v>100.9</v>
      </c>
      <c r="AB38" s="356"/>
      <c r="AC38" s="356"/>
      <c r="AD38" s="370"/>
      <c r="AE38" s="423">
        <v>7935695</v>
      </c>
      <c r="AF38" s="424"/>
      <c r="AG38" s="424"/>
      <c r="AH38" s="424"/>
      <c r="AI38" s="424"/>
      <c r="AJ38" s="424"/>
      <c r="AK38" s="424"/>
      <c r="AL38" s="197"/>
      <c r="AM38" s="356">
        <f>ROUND(AE38/S38*100,1)</f>
        <v>98.2</v>
      </c>
      <c r="AN38" s="356"/>
      <c r="AO38" s="356"/>
      <c r="AP38" s="356"/>
      <c r="AQ38" s="423">
        <v>8212345</v>
      </c>
      <c r="AR38" s="424"/>
      <c r="AS38" s="424"/>
      <c r="AT38" s="424"/>
      <c r="AU38" s="424"/>
      <c r="AV38" s="424"/>
      <c r="AW38" s="424"/>
      <c r="AX38" s="197"/>
      <c r="AY38" s="356">
        <f>ROUND(AQ38/AE38*100,1)</f>
        <v>103.5</v>
      </c>
      <c r="AZ38" s="356"/>
      <c r="BA38" s="356"/>
      <c r="BB38" s="398"/>
    </row>
    <row r="39" spans="1:54" s="14" customFormat="1" ht="25.5" customHeight="1">
      <c r="A39" s="42" t="s">
        <v>24</v>
      </c>
      <c r="B39" s="43"/>
      <c r="C39" s="43"/>
      <c r="D39" s="43"/>
      <c r="E39" s="43"/>
      <c r="F39" s="213"/>
      <c r="G39" s="222">
        <f>G40+G41</f>
        <v>103338531</v>
      </c>
      <c r="H39" s="222"/>
      <c r="I39" s="222"/>
      <c r="J39" s="222"/>
      <c r="K39" s="222"/>
      <c r="L39" s="222"/>
      <c r="M39" s="222"/>
      <c r="N39" s="176"/>
      <c r="O39" s="324">
        <v>101.6</v>
      </c>
      <c r="P39" s="325"/>
      <c r="Q39" s="325"/>
      <c r="R39" s="326"/>
      <c r="S39" s="222">
        <f>S40+S41</f>
        <v>104245937</v>
      </c>
      <c r="T39" s="222"/>
      <c r="U39" s="222"/>
      <c r="V39" s="222"/>
      <c r="W39" s="222"/>
      <c r="X39" s="222"/>
      <c r="Y39" s="222"/>
      <c r="Z39" s="195"/>
      <c r="AA39" s="324">
        <f>ROUND(S39/G39*100,1)</f>
        <v>100.9</v>
      </c>
      <c r="AB39" s="325"/>
      <c r="AC39" s="325"/>
      <c r="AD39" s="326"/>
      <c r="AE39" s="225">
        <f>AE40+AE41</f>
        <v>100966372</v>
      </c>
      <c r="AF39" s="226"/>
      <c r="AG39" s="226"/>
      <c r="AH39" s="226"/>
      <c r="AI39" s="226"/>
      <c r="AJ39" s="226"/>
      <c r="AK39" s="226"/>
      <c r="AL39" s="195"/>
      <c r="AM39" s="325">
        <f>ROUND(AE39/S39*100,1)</f>
        <v>96.9</v>
      </c>
      <c r="AN39" s="325"/>
      <c r="AO39" s="325"/>
      <c r="AP39" s="325"/>
      <c r="AQ39" s="225">
        <f>AQ40+AQ41</f>
        <v>104150547</v>
      </c>
      <c r="AR39" s="226"/>
      <c r="AS39" s="226"/>
      <c r="AT39" s="226"/>
      <c r="AU39" s="226"/>
      <c r="AV39" s="226"/>
      <c r="AW39" s="226"/>
      <c r="AX39" s="195"/>
      <c r="AY39" s="325">
        <f>ROUND(AQ39/AE39*100,1)</f>
        <v>103.2</v>
      </c>
      <c r="AZ39" s="325"/>
      <c r="BA39" s="325"/>
      <c r="BB39" s="347"/>
    </row>
    <row r="40" spans="1:54" s="14" customFormat="1" ht="25.5" customHeight="1">
      <c r="A40" s="42" t="s">
        <v>25</v>
      </c>
      <c r="B40" s="43"/>
      <c r="C40" s="43"/>
      <c r="D40" s="43"/>
      <c r="E40" s="43"/>
      <c r="F40" s="213"/>
      <c r="G40" s="222">
        <v>89009973</v>
      </c>
      <c r="H40" s="222"/>
      <c r="I40" s="222"/>
      <c r="J40" s="222"/>
      <c r="K40" s="222"/>
      <c r="L40" s="222"/>
      <c r="M40" s="222"/>
      <c r="N40" s="176"/>
      <c r="O40" s="324">
        <v>101.8</v>
      </c>
      <c r="P40" s="325"/>
      <c r="Q40" s="325"/>
      <c r="R40" s="326"/>
      <c r="S40" s="225">
        <v>89815064</v>
      </c>
      <c r="T40" s="226"/>
      <c r="U40" s="226"/>
      <c r="V40" s="226"/>
      <c r="W40" s="226"/>
      <c r="X40" s="226"/>
      <c r="Y40" s="226"/>
      <c r="Z40" s="195"/>
      <c r="AA40" s="324">
        <f>ROUND(S40/G40*100,1)</f>
        <v>100.9</v>
      </c>
      <c r="AB40" s="325"/>
      <c r="AC40" s="325"/>
      <c r="AD40" s="326"/>
      <c r="AE40" s="225">
        <v>86982212</v>
      </c>
      <c r="AF40" s="226"/>
      <c r="AG40" s="226"/>
      <c r="AH40" s="226"/>
      <c r="AI40" s="226"/>
      <c r="AJ40" s="226"/>
      <c r="AK40" s="226"/>
      <c r="AL40" s="195"/>
      <c r="AM40" s="325">
        <f>ROUND(AE40/S40*100,1)</f>
        <v>96.8</v>
      </c>
      <c r="AN40" s="325"/>
      <c r="AO40" s="325"/>
      <c r="AP40" s="325"/>
      <c r="AQ40" s="225">
        <v>89840954</v>
      </c>
      <c r="AR40" s="226"/>
      <c r="AS40" s="226"/>
      <c r="AT40" s="226"/>
      <c r="AU40" s="226"/>
      <c r="AV40" s="226"/>
      <c r="AW40" s="226"/>
      <c r="AX40" s="195"/>
      <c r="AY40" s="325">
        <f>ROUND(AQ40/AE40*100,1)</f>
        <v>103.3</v>
      </c>
      <c r="AZ40" s="325"/>
      <c r="BA40" s="325"/>
      <c r="BB40" s="347"/>
    </row>
    <row r="41" spans="1:54" s="14" customFormat="1" ht="25.5" customHeight="1">
      <c r="A41" s="45" t="s">
        <v>11</v>
      </c>
      <c r="B41" s="46"/>
      <c r="C41" s="46"/>
      <c r="D41" s="46"/>
      <c r="E41" s="46"/>
      <c r="F41" s="214"/>
      <c r="G41" s="399">
        <v>14328558</v>
      </c>
      <c r="H41" s="399"/>
      <c r="I41" s="399"/>
      <c r="J41" s="399"/>
      <c r="K41" s="399"/>
      <c r="L41" s="399"/>
      <c r="M41" s="399"/>
      <c r="N41" s="177"/>
      <c r="O41" s="334">
        <v>100.9</v>
      </c>
      <c r="P41" s="335"/>
      <c r="Q41" s="335"/>
      <c r="R41" s="336"/>
      <c r="S41" s="258">
        <v>14430873</v>
      </c>
      <c r="T41" s="259"/>
      <c r="U41" s="259"/>
      <c r="V41" s="259"/>
      <c r="W41" s="259"/>
      <c r="X41" s="259"/>
      <c r="Y41" s="259"/>
      <c r="Z41" s="196"/>
      <c r="AA41" s="371">
        <f>ROUND(S41/G41*100,1)</f>
        <v>100.7</v>
      </c>
      <c r="AB41" s="372"/>
      <c r="AC41" s="372"/>
      <c r="AD41" s="373"/>
      <c r="AE41" s="258">
        <v>13984160</v>
      </c>
      <c r="AF41" s="259"/>
      <c r="AG41" s="259"/>
      <c r="AH41" s="259"/>
      <c r="AI41" s="259"/>
      <c r="AJ41" s="259"/>
      <c r="AK41" s="259"/>
      <c r="AL41" s="196"/>
      <c r="AM41" s="372">
        <f>ROUND(AE41/S41*100,1)</f>
        <v>96.9</v>
      </c>
      <c r="AN41" s="372"/>
      <c r="AO41" s="372"/>
      <c r="AP41" s="372"/>
      <c r="AQ41" s="258">
        <v>14309593</v>
      </c>
      <c r="AR41" s="259"/>
      <c r="AS41" s="259"/>
      <c r="AT41" s="259"/>
      <c r="AU41" s="259"/>
      <c r="AV41" s="259"/>
      <c r="AW41" s="259"/>
      <c r="AX41" s="196"/>
      <c r="AY41" s="372">
        <f>ROUND(AQ41/AE41*100,1)</f>
        <v>102.3</v>
      </c>
      <c r="AZ41" s="372"/>
      <c r="BA41" s="372"/>
      <c r="BB41" s="379"/>
    </row>
    <row r="42" ht="12.75">
      <c r="G42" s="194"/>
    </row>
  </sheetData>
  <sheetProtection/>
  <mergeCells count="122">
    <mergeCell ref="AM9:AP9"/>
    <mergeCell ref="AQ11:AX11"/>
    <mergeCell ref="AQ12:AX12"/>
    <mergeCell ref="AC20:AJ20"/>
    <mergeCell ref="AC21:AJ21"/>
    <mergeCell ref="AM19:AT19"/>
    <mergeCell ref="AM20:AT20"/>
    <mergeCell ref="AM21:AT21"/>
    <mergeCell ref="A19:R19"/>
    <mergeCell ref="G12:N12"/>
    <mergeCell ref="S21:Z21"/>
    <mergeCell ref="S22:Z22"/>
    <mergeCell ref="AC22:AJ22"/>
    <mergeCell ref="O12:R12"/>
    <mergeCell ref="AC16:AL17"/>
    <mergeCell ref="AC19:AJ19"/>
    <mergeCell ref="A24:R24"/>
    <mergeCell ref="A22:R22"/>
    <mergeCell ref="A23:R23"/>
    <mergeCell ref="B12:E12"/>
    <mergeCell ref="S19:Z19"/>
    <mergeCell ref="AQ40:AW40"/>
    <mergeCell ref="AW21:BA21"/>
    <mergeCell ref="A27:BB27"/>
    <mergeCell ref="A31:AH31"/>
    <mergeCell ref="AW24:BA24"/>
    <mergeCell ref="AM22:AT22"/>
    <mergeCell ref="AM23:AT23"/>
    <mergeCell ref="AE39:AK39"/>
    <mergeCell ref="AA40:AD40"/>
    <mergeCell ref="AA38:AD38"/>
    <mergeCell ref="AA35:AD35"/>
    <mergeCell ref="AA34:AD34"/>
    <mergeCell ref="AC23:AJ23"/>
    <mergeCell ref="AC24:AJ24"/>
    <mergeCell ref="AA39:AD39"/>
    <mergeCell ref="B9:E9"/>
    <mergeCell ref="AA11:AD11"/>
    <mergeCell ref="AM16:AV17"/>
    <mergeCell ref="A21:R21"/>
    <mergeCell ref="AI37:AL37"/>
    <mergeCell ref="AM35:AP35"/>
    <mergeCell ref="D28:BB29"/>
    <mergeCell ref="AW22:BA22"/>
    <mergeCell ref="AW23:BA23"/>
    <mergeCell ref="B10:E10"/>
    <mergeCell ref="AQ38:AW38"/>
    <mergeCell ref="S11:Z11"/>
    <mergeCell ref="AE12:AL12"/>
    <mergeCell ref="AW19:BA19"/>
    <mergeCell ref="AM24:AT24"/>
    <mergeCell ref="S23:Z23"/>
    <mergeCell ref="AE38:AK38"/>
    <mergeCell ref="AM34:AP34"/>
    <mergeCell ref="AM11:AP11"/>
    <mergeCell ref="AY12:BB12"/>
    <mergeCell ref="AE9:AL9"/>
    <mergeCell ref="AE10:AL10"/>
    <mergeCell ref="AM10:AP10"/>
    <mergeCell ref="A2:AH2"/>
    <mergeCell ref="B11:E11"/>
    <mergeCell ref="G11:N11"/>
    <mergeCell ref="AE11:AL11"/>
    <mergeCell ref="G9:N9"/>
    <mergeCell ref="S9:Z9"/>
    <mergeCell ref="AI8:AL8"/>
    <mergeCell ref="O9:R9"/>
    <mergeCell ref="G10:N10"/>
    <mergeCell ref="S10:Z10"/>
    <mergeCell ref="AA10:AD10"/>
    <mergeCell ref="AA9:AD9"/>
    <mergeCell ref="O10:R10"/>
    <mergeCell ref="K8:N8"/>
    <mergeCell ref="S40:Y40"/>
    <mergeCell ref="G38:M38"/>
    <mergeCell ref="S20:Z20"/>
    <mergeCell ref="G39:M39"/>
    <mergeCell ref="O38:R38"/>
    <mergeCell ref="W8:Z8"/>
    <mergeCell ref="K37:N37"/>
    <mergeCell ref="O34:R34"/>
    <mergeCell ref="O35:R35"/>
    <mergeCell ref="O11:R11"/>
    <mergeCell ref="O41:R41"/>
    <mergeCell ref="O40:R40"/>
    <mergeCell ref="O39:R39"/>
    <mergeCell ref="G41:M41"/>
    <mergeCell ref="S38:Y38"/>
    <mergeCell ref="S39:Y39"/>
    <mergeCell ref="W37:Z37"/>
    <mergeCell ref="S24:Z24"/>
    <mergeCell ref="A20:R20"/>
    <mergeCell ref="AE41:AK41"/>
    <mergeCell ref="AA41:AD41"/>
    <mergeCell ref="AE40:AK40"/>
    <mergeCell ref="G40:M40"/>
    <mergeCell ref="S41:Y41"/>
    <mergeCell ref="AM12:AP12"/>
    <mergeCell ref="S12:Z12"/>
    <mergeCell ref="AA12:AD12"/>
    <mergeCell ref="AM39:AP39"/>
    <mergeCell ref="S16:AB17"/>
    <mergeCell ref="AQ41:AW41"/>
    <mergeCell ref="AU37:AX37"/>
    <mergeCell ref="AY38:BB38"/>
    <mergeCell ref="AM41:AP41"/>
    <mergeCell ref="AM38:AP38"/>
    <mergeCell ref="AY39:BB39"/>
    <mergeCell ref="AY40:BB40"/>
    <mergeCell ref="AY41:BB41"/>
    <mergeCell ref="AM40:AP40"/>
    <mergeCell ref="AQ39:AW39"/>
    <mergeCell ref="AU8:AX8"/>
    <mergeCell ref="AY34:BB34"/>
    <mergeCell ref="AY35:BB35"/>
    <mergeCell ref="AW16:BB17"/>
    <mergeCell ref="AW20:BA20"/>
    <mergeCell ref="AY9:BB9"/>
    <mergeCell ref="AY10:BB10"/>
    <mergeCell ref="AY11:BB11"/>
    <mergeCell ref="AQ9:AX9"/>
    <mergeCell ref="AQ10:AX10"/>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7" r:id="rId2"/>
  <headerFooter alignWithMargins="0">
    <oddFooter>&amp;C-17-</oddFooter>
  </headerFooter>
  <drawing r:id="rId1"/>
</worksheet>
</file>

<file path=xl/worksheets/sheet5.xml><?xml version="1.0" encoding="utf-8"?>
<worksheet xmlns="http://schemas.openxmlformats.org/spreadsheetml/2006/main" xmlns:r="http://schemas.openxmlformats.org/officeDocument/2006/relationships">
  <dimension ref="A2:BC29"/>
  <sheetViews>
    <sheetView showGridLines="0" view="pageBreakPreview" zoomScale="85" zoomScaleSheetLayoutView="85" zoomScalePageLayoutView="0" workbookViewId="0" topLeftCell="A1">
      <selection activeCell="A2" sqref="A2"/>
    </sheetView>
  </sheetViews>
  <sheetFormatPr defaultColWidth="9.00390625" defaultRowHeight="13.5"/>
  <cols>
    <col min="1" max="17" width="1.875" style="71" customWidth="1"/>
    <col min="18" max="53" width="1.625" style="71" customWidth="1"/>
    <col min="54" max="16384" width="9.00390625" style="71" customWidth="1"/>
  </cols>
  <sheetData>
    <row r="1" ht="10.5" customHeight="1"/>
    <row r="2" spans="1:38" ht="14.25">
      <c r="A2" s="72" t="s">
        <v>96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175"/>
      <c r="AI2" s="175"/>
      <c r="AJ2" s="175"/>
      <c r="AK2" s="175"/>
      <c r="AL2" s="175"/>
    </row>
    <row r="3" spans="1:53" s="5" customFormat="1" ht="14.2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row>
    <row r="4" spans="1:55" s="57" customFormat="1" ht="20.25" customHeight="1">
      <c r="A4" s="74"/>
      <c r="B4" s="75"/>
      <c r="C4" s="75"/>
      <c r="D4" s="75"/>
      <c r="E4" s="75"/>
      <c r="F4" s="75"/>
      <c r="G4" s="75"/>
      <c r="H4" s="75"/>
      <c r="I4" s="75"/>
      <c r="J4" s="75"/>
      <c r="K4" s="75"/>
      <c r="L4" s="75"/>
      <c r="M4" s="52"/>
      <c r="N4" s="52"/>
      <c r="O4" s="52"/>
      <c r="P4" s="52"/>
      <c r="Q4" s="76" t="s">
        <v>14</v>
      </c>
      <c r="R4" s="51" t="s">
        <v>40</v>
      </c>
      <c r="S4" s="52"/>
      <c r="T4" s="52"/>
      <c r="U4" s="52"/>
      <c r="V4" s="52"/>
      <c r="W4" s="52"/>
      <c r="X4" s="52"/>
      <c r="Y4" s="52"/>
      <c r="Z4" s="52"/>
      <c r="AA4" s="52"/>
      <c r="AB4" s="52"/>
      <c r="AC4" s="53"/>
      <c r="AD4" s="51" t="s">
        <v>41</v>
      </c>
      <c r="AE4" s="52"/>
      <c r="AF4" s="52"/>
      <c r="AG4" s="52"/>
      <c r="AH4" s="52"/>
      <c r="AI4" s="52"/>
      <c r="AJ4" s="52"/>
      <c r="AK4" s="52"/>
      <c r="AL4" s="52"/>
      <c r="AM4" s="52"/>
      <c r="AN4" s="52"/>
      <c r="AO4" s="53"/>
      <c r="AP4" s="52" t="s">
        <v>9</v>
      </c>
      <c r="AQ4" s="52"/>
      <c r="AR4" s="52"/>
      <c r="AS4" s="52"/>
      <c r="AT4" s="52"/>
      <c r="AU4" s="52"/>
      <c r="AV4" s="52"/>
      <c r="AW4" s="52"/>
      <c r="AX4" s="52"/>
      <c r="AY4" s="52"/>
      <c r="AZ4" s="52"/>
      <c r="BA4" s="54"/>
      <c r="BB4" s="55"/>
      <c r="BC4" s="56"/>
    </row>
    <row r="5" spans="1:55" s="57" customFormat="1" ht="20.25" customHeight="1">
      <c r="A5" s="77"/>
      <c r="B5" s="55"/>
      <c r="C5" s="55"/>
      <c r="D5" s="55"/>
      <c r="E5" s="55"/>
      <c r="F5" s="55"/>
      <c r="G5" s="55"/>
      <c r="H5" s="55"/>
      <c r="I5" s="55"/>
      <c r="J5" s="55"/>
      <c r="K5" s="55"/>
      <c r="L5" s="55"/>
      <c r="M5" s="78"/>
      <c r="N5" s="78"/>
      <c r="O5" s="78"/>
      <c r="P5" s="56"/>
      <c r="Q5" s="79"/>
      <c r="R5" s="80" t="s">
        <v>22</v>
      </c>
      <c r="S5" s="81"/>
      <c r="T5" s="81"/>
      <c r="U5" s="81"/>
      <c r="V5" s="82"/>
      <c r="W5" s="82"/>
      <c r="X5" s="82"/>
      <c r="Y5" s="82"/>
      <c r="Z5" s="83" t="s">
        <v>44</v>
      </c>
      <c r="AA5" s="82"/>
      <c r="AB5" s="82"/>
      <c r="AC5" s="84"/>
      <c r="AD5" s="80" t="s">
        <v>22</v>
      </c>
      <c r="AE5" s="81"/>
      <c r="AF5" s="81"/>
      <c r="AG5" s="81"/>
      <c r="AH5" s="82"/>
      <c r="AI5" s="82"/>
      <c r="AJ5" s="82"/>
      <c r="AK5" s="85"/>
      <c r="AL5" s="82" t="s">
        <v>44</v>
      </c>
      <c r="AM5" s="82"/>
      <c r="AN5" s="82"/>
      <c r="AO5" s="84"/>
      <c r="AP5" s="80" t="s">
        <v>22</v>
      </c>
      <c r="AQ5" s="81"/>
      <c r="AR5" s="81"/>
      <c r="AS5" s="81"/>
      <c r="AT5" s="82"/>
      <c r="AU5" s="82"/>
      <c r="AV5" s="82"/>
      <c r="AW5" s="85"/>
      <c r="AX5" s="82" t="s">
        <v>44</v>
      </c>
      <c r="AY5" s="82"/>
      <c r="AZ5" s="82"/>
      <c r="BA5" s="86"/>
      <c r="BB5" s="55"/>
      <c r="BC5" s="56"/>
    </row>
    <row r="6" spans="1:55" s="57" customFormat="1" ht="20.25" customHeight="1">
      <c r="A6" s="87" t="s">
        <v>45</v>
      </c>
      <c r="B6" s="65"/>
      <c r="C6" s="65"/>
      <c r="D6" s="65"/>
      <c r="E6" s="65"/>
      <c r="F6" s="65"/>
      <c r="G6" s="65"/>
      <c r="H6" s="65"/>
      <c r="I6" s="65"/>
      <c r="J6" s="65"/>
      <c r="K6" s="65"/>
      <c r="L6" s="65"/>
      <c r="M6" s="65"/>
      <c r="N6" s="65"/>
      <c r="O6" s="65"/>
      <c r="P6" s="65"/>
      <c r="Q6" s="65"/>
      <c r="R6" s="64"/>
      <c r="S6" s="65"/>
      <c r="T6" s="65"/>
      <c r="U6" s="65"/>
      <c r="V6" s="65"/>
      <c r="W6" s="65"/>
      <c r="X6" s="88" t="s">
        <v>6</v>
      </c>
      <c r="Y6" s="65"/>
      <c r="Z6" s="64"/>
      <c r="AA6" s="65"/>
      <c r="AB6" s="65" t="s">
        <v>26</v>
      </c>
      <c r="AC6" s="89"/>
      <c r="AD6" s="64"/>
      <c r="AE6" s="65"/>
      <c r="AF6" s="65"/>
      <c r="AG6" s="65"/>
      <c r="AH6" s="65"/>
      <c r="AI6" s="65"/>
      <c r="AJ6" s="88" t="s">
        <v>6</v>
      </c>
      <c r="AK6" s="89"/>
      <c r="AL6" s="65"/>
      <c r="AM6" s="65"/>
      <c r="AN6" s="65" t="s">
        <v>26</v>
      </c>
      <c r="AO6" s="89"/>
      <c r="AP6" s="64"/>
      <c r="AQ6" s="65"/>
      <c r="AR6" s="65"/>
      <c r="AS6" s="65"/>
      <c r="AT6" s="65"/>
      <c r="AU6" s="65"/>
      <c r="AV6" s="88" t="s">
        <v>6</v>
      </c>
      <c r="AW6" s="89"/>
      <c r="AX6" s="65"/>
      <c r="AY6" s="65"/>
      <c r="AZ6" s="65" t="s">
        <v>26</v>
      </c>
      <c r="BA6" s="90"/>
      <c r="BB6" s="55"/>
      <c r="BC6" s="56"/>
    </row>
    <row r="7" spans="1:55" s="57" customFormat="1" ht="24" customHeight="1">
      <c r="A7" s="87" t="s">
        <v>46</v>
      </c>
      <c r="B7" s="91"/>
      <c r="C7" s="91"/>
      <c r="D7" s="91"/>
      <c r="E7" s="91"/>
      <c r="F7" s="91"/>
      <c r="G7" s="92"/>
      <c r="H7" s="93"/>
      <c r="I7" s="93"/>
      <c r="J7" s="93"/>
      <c r="K7" s="93"/>
      <c r="L7" s="92"/>
      <c r="M7" s="92"/>
      <c r="N7" s="92"/>
      <c r="O7" s="92"/>
      <c r="P7" s="92"/>
      <c r="Q7" s="99"/>
      <c r="R7" s="465">
        <v>509796</v>
      </c>
      <c r="S7" s="466"/>
      <c r="T7" s="466"/>
      <c r="U7" s="466"/>
      <c r="V7" s="466"/>
      <c r="W7" s="466"/>
      <c r="X7" s="466"/>
      <c r="Y7" s="215"/>
      <c r="Z7" s="480">
        <f>ROUND(R7/$R$16*100,1)</f>
        <v>0.6</v>
      </c>
      <c r="AA7" s="471"/>
      <c r="AB7" s="471"/>
      <c r="AC7" s="477"/>
      <c r="AD7" s="465">
        <v>76770</v>
      </c>
      <c r="AE7" s="466"/>
      <c r="AF7" s="466"/>
      <c r="AG7" s="466"/>
      <c r="AH7" s="466"/>
      <c r="AI7" s="466"/>
      <c r="AJ7" s="466"/>
      <c r="AK7" s="94"/>
      <c r="AL7" s="471">
        <f>ROUND(AD7/$AD$16*100,1)</f>
        <v>0.5</v>
      </c>
      <c r="AM7" s="471"/>
      <c r="AN7" s="471"/>
      <c r="AO7" s="477"/>
      <c r="AP7" s="463">
        <f>R7+AD7</f>
        <v>586566</v>
      </c>
      <c r="AQ7" s="464"/>
      <c r="AR7" s="464"/>
      <c r="AS7" s="464"/>
      <c r="AT7" s="464"/>
      <c r="AU7" s="464"/>
      <c r="AV7" s="464"/>
      <c r="AW7" s="94"/>
      <c r="AX7" s="471">
        <f>ROUND(AP7/$AP$16*100,1)</f>
        <v>0.6</v>
      </c>
      <c r="AY7" s="471"/>
      <c r="AZ7" s="471"/>
      <c r="BA7" s="472"/>
      <c r="BB7" s="172"/>
      <c r="BC7" s="56"/>
    </row>
    <row r="8" spans="1:55" s="57" customFormat="1" ht="24" customHeight="1">
      <c r="A8" s="95" t="s">
        <v>47</v>
      </c>
      <c r="B8" s="96"/>
      <c r="C8" s="96"/>
      <c r="D8" s="96"/>
      <c r="E8" s="96"/>
      <c r="F8" s="96"/>
      <c r="G8" s="97"/>
      <c r="H8" s="97"/>
      <c r="I8" s="97"/>
      <c r="J8" s="97"/>
      <c r="K8" s="97"/>
      <c r="L8" s="98"/>
      <c r="M8" s="98"/>
      <c r="N8" s="98"/>
      <c r="O8" s="98"/>
      <c r="P8" s="98"/>
      <c r="Q8" s="99"/>
      <c r="R8" s="465">
        <v>8297134</v>
      </c>
      <c r="S8" s="466"/>
      <c r="T8" s="466"/>
      <c r="U8" s="466"/>
      <c r="V8" s="466"/>
      <c r="W8" s="466"/>
      <c r="X8" s="466"/>
      <c r="Y8" s="216"/>
      <c r="Z8" s="467">
        <f aca="true" t="shared" si="0" ref="Z8:Z13">ROUND(R8/$R$16*100,1)</f>
        <v>9.2</v>
      </c>
      <c r="AA8" s="468"/>
      <c r="AB8" s="468"/>
      <c r="AC8" s="469"/>
      <c r="AD8" s="465">
        <v>1482052</v>
      </c>
      <c r="AE8" s="466"/>
      <c r="AF8" s="466"/>
      <c r="AG8" s="466"/>
      <c r="AH8" s="466"/>
      <c r="AI8" s="466"/>
      <c r="AJ8" s="466"/>
      <c r="AK8" s="100"/>
      <c r="AL8" s="467">
        <f>ROUND(AD8/$AD$16*100,1)</f>
        <v>10.4</v>
      </c>
      <c r="AM8" s="468"/>
      <c r="AN8" s="468"/>
      <c r="AO8" s="469"/>
      <c r="AP8" s="478">
        <f aca="true" t="shared" si="1" ref="AP8:AP15">R8+AD8</f>
        <v>9779186</v>
      </c>
      <c r="AQ8" s="479"/>
      <c r="AR8" s="479"/>
      <c r="AS8" s="479"/>
      <c r="AT8" s="479"/>
      <c r="AU8" s="479"/>
      <c r="AV8" s="479"/>
      <c r="AW8" s="100"/>
      <c r="AX8" s="467">
        <f aca="true" t="shared" si="2" ref="AX8:AX14">ROUND(AP8/$AP$16*100,1)</f>
        <v>9.4</v>
      </c>
      <c r="AY8" s="468"/>
      <c r="AZ8" s="468"/>
      <c r="BA8" s="470"/>
      <c r="BB8" s="172"/>
      <c r="BC8" s="56"/>
    </row>
    <row r="9" spans="1:55" s="57" customFormat="1" ht="24" customHeight="1">
      <c r="A9" s="77" t="s">
        <v>48</v>
      </c>
      <c r="B9" s="101"/>
      <c r="C9" s="101"/>
      <c r="D9" s="101"/>
      <c r="E9" s="101"/>
      <c r="F9" s="101"/>
      <c r="G9" s="102"/>
      <c r="H9" s="102"/>
      <c r="I9" s="102"/>
      <c r="J9" s="102"/>
      <c r="K9" s="102"/>
      <c r="L9" s="102"/>
      <c r="M9" s="102"/>
      <c r="N9" s="102"/>
      <c r="O9" s="102"/>
      <c r="P9" s="102"/>
      <c r="Q9" s="99"/>
      <c r="R9" s="465">
        <v>19111183</v>
      </c>
      <c r="S9" s="466"/>
      <c r="T9" s="466"/>
      <c r="U9" s="466"/>
      <c r="V9" s="466"/>
      <c r="W9" s="466"/>
      <c r="X9" s="466"/>
      <c r="Y9" s="215"/>
      <c r="Z9" s="467">
        <f t="shared" si="0"/>
        <v>21.3</v>
      </c>
      <c r="AA9" s="468"/>
      <c r="AB9" s="468"/>
      <c r="AC9" s="469"/>
      <c r="AD9" s="465">
        <v>3452010</v>
      </c>
      <c r="AE9" s="466"/>
      <c r="AF9" s="466"/>
      <c r="AG9" s="466"/>
      <c r="AH9" s="466"/>
      <c r="AI9" s="466"/>
      <c r="AJ9" s="466"/>
      <c r="AK9" s="94"/>
      <c r="AL9" s="467">
        <f>ROUND(AD9/$AD$16*100,1)</f>
        <v>24.1</v>
      </c>
      <c r="AM9" s="468"/>
      <c r="AN9" s="468"/>
      <c r="AO9" s="469"/>
      <c r="AP9" s="478">
        <f t="shared" si="1"/>
        <v>22563193</v>
      </c>
      <c r="AQ9" s="479"/>
      <c r="AR9" s="479"/>
      <c r="AS9" s="479"/>
      <c r="AT9" s="479"/>
      <c r="AU9" s="479"/>
      <c r="AV9" s="479"/>
      <c r="AW9" s="94"/>
      <c r="AX9" s="467">
        <f>ROUND(AP9/$AP$16*100,1)</f>
        <v>21.7</v>
      </c>
      <c r="AY9" s="468"/>
      <c r="AZ9" s="468"/>
      <c r="BA9" s="470"/>
      <c r="BB9" s="172"/>
      <c r="BC9" s="56"/>
    </row>
    <row r="10" spans="1:55" s="57" customFormat="1" ht="24" customHeight="1">
      <c r="A10" s="95" t="s">
        <v>49</v>
      </c>
      <c r="B10" s="96"/>
      <c r="C10" s="96"/>
      <c r="D10" s="96"/>
      <c r="E10" s="96"/>
      <c r="F10" s="96"/>
      <c r="G10" s="98"/>
      <c r="H10" s="98"/>
      <c r="I10" s="98"/>
      <c r="J10" s="98"/>
      <c r="K10" s="98"/>
      <c r="L10" s="98"/>
      <c r="M10" s="98"/>
      <c r="N10" s="98"/>
      <c r="O10" s="98"/>
      <c r="P10" s="98"/>
      <c r="Q10" s="99"/>
      <c r="R10" s="465">
        <v>17868029</v>
      </c>
      <c r="S10" s="466"/>
      <c r="T10" s="466"/>
      <c r="U10" s="466"/>
      <c r="V10" s="466"/>
      <c r="W10" s="466"/>
      <c r="X10" s="466"/>
      <c r="Y10" s="216"/>
      <c r="Z10" s="467">
        <f t="shared" si="0"/>
        <v>19.9</v>
      </c>
      <c r="AA10" s="468"/>
      <c r="AB10" s="468"/>
      <c r="AC10" s="469"/>
      <c r="AD10" s="465">
        <v>3129912</v>
      </c>
      <c r="AE10" s="466"/>
      <c r="AF10" s="466"/>
      <c r="AG10" s="466"/>
      <c r="AH10" s="466"/>
      <c r="AI10" s="466"/>
      <c r="AJ10" s="466"/>
      <c r="AK10" s="100"/>
      <c r="AL10" s="467">
        <f aca="true" t="shared" si="3" ref="AL10:AL15">ROUND(AD10/$AD$16*100,1)</f>
        <v>21.9</v>
      </c>
      <c r="AM10" s="468"/>
      <c r="AN10" s="468"/>
      <c r="AO10" s="469"/>
      <c r="AP10" s="478">
        <f t="shared" si="1"/>
        <v>20997941</v>
      </c>
      <c r="AQ10" s="479"/>
      <c r="AR10" s="479"/>
      <c r="AS10" s="479"/>
      <c r="AT10" s="479"/>
      <c r="AU10" s="479"/>
      <c r="AV10" s="479"/>
      <c r="AW10" s="100"/>
      <c r="AX10" s="467">
        <f t="shared" si="2"/>
        <v>20.2</v>
      </c>
      <c r="AY10" s="468"/>
      <c r="AZ10" s="468"/>
      <c r="BA10" s="470"/>
      <c r="BB10" s="172"/>
      <c r="BC10" s="56"/>
    </row>
    <row r="11" spans="1:55" s="57" customFormat="1" ht="24" customHeight="1">
      <c r="A11" s="77" t="s">
        <v>50</v>
      </c>
      <c r="B11" s="60"/>
      <c r="C11" s="60"/>
      <c r="D11" s="60"/>
      <c r="E11" s="60"/>
      <c r="F11" s="60"/>
      <c r="G11" s="102"/>
      <c r="H11" s="102"/>
      <c r="I11" s="102"/>
      <c r="J11" s="102"/>
      <c r="K11" s="102"/>
      <c r="L11" s="102"/>
      <c r="M11" s="102"/>
      <c r="N11" s="102"/>
      <c r="O11" s="102"/>
      <c r="P11" s="102"/>
      <c r="Q11" s="99"/>
      <c r="R11" s="465">
        <v>12564526</v>
      </c>
      <c r="S11" s="466"/>
      <c r="T11" s="466"/>
      <c r="U11" s="466"/>
      <c r="V11" s="466"/>
      <c r="W11" s="466"/>
      <c r="X11" s="466"/>
      <c r="Y11" s="215"/>
      <c r="Z11" s="467">
        <f t="shared" si="0"/>
        <v>14</v>
      </c>
      <c r="AA11" s="468"/>
      <c r="AB11" s="468"/>
      <c r="AC11" s="469"/>
      <c r="AD11" s="465">
        <v>2024731</v>
      </c>
      <c r="AE11" s="466"/>
      <c r="AF11" s="466"/>
      <c r="AG11" s="466"/>
      <c r="AH11" s="466"/>
      <c r="AI11" s="466"/>
      <c r="AJ11" s="466"/>
      <c r="AK11" s="94"/>
      <c r="AL11" s="467">
        <f>ROUND(AD11/$AD$16*100,1)+0.1</f>
        <v>14.2</v>
      </c>
      <c r="AM11" s="468"/>
      <c r="AN11" s="468"/>
      <c r="AO11" s="469"/>
      <c r="AP11" s="478">
        <f t="shared" si="1"/>
        <v>14589257</v>
      </c>
      <c r="AQ11" s="479"/>
      <c r="AR11" s="479"/>
      <c r="AS11" s="479"/>
      <c r="AT11" s="479"/>
      <c r="AU11" s="479"/>
      <c r="AV11" s="479"/>
      <c r="AW11" s="94"/>
      <c r="AX11" s="467">
        <f t="shared" si="2"/>
        <v>14</v>
      </c>
      <c r="AY11" s="468"/>
      <c r="AZ11" s="468"/>
      <c r="BA11" s="470"/>
      <c r="BB11" s="172"/>
      <c r="BC11" s="56"/>
    </row>
    <row r="12" spans="1:55" s="57" customFormat="1" ht="24" customHeight="1">
      <c r="A12" s="95" t="s">
        <v>51</v>
      </c>
      <c r="B12" s="96"/>
      <c r="C12" s="96"/>
      <c r="D12" s="96"/>
      <c r="E12" s="96"/>
      <c r="F12" s="96"/>
      <c r="G12" s="98"/>
      <c r="H12" s="98"/>
      <c r="I12" s="98"/>
      <c r="J12" s="98"/>
      <c r="K12" s="98"/>
      <c r="L12" s="98"/>
      <c r="M12" s="98"/>
      <c r="N12" s="98"/>
      <c r="O12" s="98"/>
      <c r="P12" s="98"/>
      <c r="Q12" s="99"/>
      <c r="R12" s="465">
        <v>9635052</v>
      </c>
      <c r="S12" s="466"/>
      <c r="T12" s="466"/>
      <c r="U12" s="466"/>
      <c r="V12" s="466"/>
      <c r="W12" s="466"/>
      <c r="X12" s="466"/>
      <c r="Y12" s="216"/>
      <c r="Z12" s="467">
        <f t="shared" si="0"/>
        <v>10.7</v>
      </c>
      <c r="AA12" s="468"/>
      <c r="AB12" s="468"/>
      <c r="AC12" s="469"/>
      <c r="AD12" s="465">
        <v>1421617</v>
      </c>
      <c r="AE12" s="466"/>
      <c r="AF12" s="466"/>
      <c r="AG12" s="466"/>
      <c r="AH12" s="466"/>
      <c r="AI12" s="466"/>
      <c r="AJ12" s="466"/>
      <c r="AK12" s="100"/>
      <c r="AL12" s="467">
        <f t="shared" si="3"/>
        <v>9.9</v>
      </c>
      <c r="AM12" s="468"/>
      <c r="AN12" s="468"/>
      <c r="AO12" s="469"/>
      <c r="AP12" s="478">
        <f t="shared" si="1"/>
        <v>11056669</v>
      </c>
      <c r="AQ12" s="479"/>
      <c r="AR12" s="479"/>
      <c r="AS12" s="479"/>
      <c r="AT12" s="479"/>
      <c r="AU12" s="479"/>
      <c r="AV12" s="479"/>
      <c r="AW12" s="100"/>
      <c r="AX12" s="467">
        <f t="shared" si="2"/>
        <v>10.6</v>
      </c>
      <c r="AY12" s="468"/>
      <c r="AZ12" s="468"/>
      <c r="BA12" s="470"/>
      <c r="BB12" s="172"/>
      <c r="BC12" s="56"/>
    </row>
    <row r="13" spans="1:55" s="57" customFormat="1" ht="24" customHeight="1">
      <c r="A13" s="77" t="s">
        <v>52</v>
      </c>
      <c r="B13" s="60"/>
      <c r="C13" s="60"/>
      <c r="D13" s="60"/>
      <c r="E13" s="60"/>
      <c r="F13" s="60"/>
      <c r="G13" s="102"/>
      <c r="H13" s="102"/>
      <c r="I13" s="102"/>
      <c r="J13" s="102"/>
      <c r="K13" s="102"/>
      <c r="L13" s="102"/>
      <c r="M13" s="102"/>
      <c r="N13" s="102"/>
      <c r="O13" s="102"/>
      <c r="P13" s="102"/>
      <c r="Q13" s="99"/>
      <c r="R13" s="465">
        <v>4159626</v>
      </c>
      <c r="S13" s="466"/>
      <c r="T13" s="466"/>
      <c r="U13" s="466"/>
      <c r="V13" s="466"/>
      <c r="W13" s="466"/>
      <c r="X13" s="466"/>
      <c r="Y13" s="215"/>
      <c r="Z13" s="467">
        <f t="shared" si="0"/>
        <v>4.6</v>
      </c>
      <c r="AA13" s="468"/>
      <c r="AB13" s="468"/>
      <c r="AC13" s="469"/>
      <c r="AD13" s="465">
        <v>587662</v>
      </c>
      <c r="AE13" s="466"/>
      <c r="AF13" s="466"/>
      <c r="AG13" s="466"/>
      <c r="AH13" s="466"/>
      <c r="AI13" s="466"/>
      <c r="AJ13" s="466"/>
      <c r="AK13" s="94"/>
      <c r="AL13" s="467">
        <f t="shared" si="3"/>
        <v>4.1</v>
      </c>
      <c r="AM13" s="468"/>
      <c r="AN13" s="468"/>
      <c r="AO13" s="469"/>
      <c r="AP13" s="478">
        <f t="shared" si="1"/>
        <v>4747288</v>
      </c>
      <c r="AQ13" s="479"/>
      <c r="AR13" s="479"/>
      <c r="AS13" s="479"/>
      <c r="AT13" s="479"/>
      <c r="AU13" s="479"/>
      <c r="AV13" s="479"/>
      <c r="AW13" s="94"/>
      <c r="AX13" s="467">
        <f>ROUND(AP13/$AP$16*100,1)-0.1</f>
        <v>4.5</v>
      </c>
      <c r="AY13" s="468"/>
      <c r="AZ13" s="468"/>
      <c r="BA13" s="470"/>
      <c r="BB13" s="172"/>
      <c r="BC13" s="56"/>
    </row>
    <row r="14" spans="1:55" s="57" customFormat="1" ht="24" customHeight="1">
      <c r="A14" s="95" t="s">
        <v>53</v>
      </c>
      <c r="B14" s="96"/>
      <c r="C14" s="96"/>
      <c r="D14" s="96"/>
      <c r="E14" s="96"/>
      <c r="F14" s="96"/>
      <c r="G14" s="98"/>
      <c r="H14" s="98"/>
      <c r="I14" s="98"/>
      <c r="J14" s="98"/>
      <c r="K14" s="98"/>
      <c r="L14" s="98"/>
      <c r="M14" s="98"/>
      <c r="N14" s="98"/>
      <c r="O14" s="98"/>
      <c r="P14" s="98"/>
      <c r="Q14" s="99"/>
      <c r="R14" s="465">
        <v>4629858</v>
      </c>
      <c r="S14" s="466"/>
      <c r="T14" s="466"/>
      <c r="U14" s="466"/>
      <c r="V14" s="466"/>
      <c r="W14" s="466"/>
      <c r="X14" s="466"/>
      <c r="Y14" s="216"/>
      <c r="Z14" s="467">
        <f>ROUND(R14/$R$16*100,1)</f>
        <v>5.2</v>
      </c>
      <c r="AA14" s="468"/>
      <c r="AB14" s="468"/>
      <c r="AC14" s="469"/>
      <c r="AD14" s="465">
        <v>611694</v>
      </c>
      <c r="AE14" s="466"/>
      <c r="AF14" s="466"/>
      <c r="AG14" s="466"/>
      <c r="AH14" s="466"/>
      <c r="AI14" s="466"/>
      <c r="AJ14" s="466"/>
      <c r="AK14" s="100"/>
      <c r="AL14" s="467">
        <f t="shared" si="3"/>
        <v>4.3</v>
      </c>
      <c r="AM14" s="468"/>
      <c r="AN14" s="468"/>
      <c r="AO14" s="469"/>
      <c r="AP14" s="478">
        <f t="shared" si="1"/>
        <v>5241552</v>
      </c>
      <c r="AQ14" s="479"/>
      <c r="AR14" s="479"/>
      <c r="AS14" s="479"/>
      <c r="AT14" s="479"/>
      <c r="AU14" s="479"/>
      <c r="AV14" s="479"/>
      <c r="AW14" s="100"/>
      <c r="AX14" s="467">
        <f t="shared" si="2"/>
        <v>5</v>
      </c>
      <c r="AY14" s="468"/>
      <c r="AZ14" s="468"/>
      <c r="BA14" s="470"/>
      <c r="BB14" s="172"/>
      <c r="BC14" s="56"/>
    </row>
    <row r="15" spans="1:55" s="57" customFormat="1" ht="24" customHeight="1">
      <c r="A15" s="95" t="s">
        <v>54</v>
      </c>
      <c r="B15" s="103"/>
      <c r="C15" s="103"/>
      <c r="D15" s="103"/>
      <c r="E15" s="103"/>
      <c r="F15" s="103"/>
      <c r="G15" s="98"/>
      <c r="H15" s="98"/>
      <c r="I15" s="98"/>
      <c r="J15" s="98"/>
      <c r="K15" s="98"/>
      <c r="L15" s="98"/>
      <c r="M15" s="98"/>
      <c r="N15" s="98"/>
      <c r="O15" s="98"/>
      <c r="P15" s="98"/>
      <c r="Q15" s="99"/>
      <c r="R15" s="465">
        <v>13065750</v>
      </c>
      <c r="S15" s="466"/>
      <c r="T15" s="466"/>
      <c r="U15" s="466"/>
      <c r="V15" s="466"/>
      <c r="W15" s="466"/>
      <c r="X15" s="466"/>
      <c r="Y15" s="216"/>
      <c r="Z15" s="467">
        <f>ROUND(R15/$R$16*100,1)</f>
        <v>14.5</v>
      </c>
      <c r="AA15" s="468"/>
      <c r="AB15" s="468"/>
      <c r="AC15" s="469"/>
      <c r="AD15" s="465">
        <v>1523145</v>
      </c>
      <c r="AE15" s="466"/>
      <c r="AF15" s="466"/>
      <c r="AG15" s="466"/>
      <c r="AH15" s="466"/>
      <c r="AI15" s="466"/>
      <c r="AJ15" s="466"/>
      <c r="AK15" s="100"/>
      <c r="AL15" s="467">
        <f t="shared" si="3"/>
        <v>10.6</v>
      </c>
      <c r="AM15" s="468"/>
      <c r="AN15" s="468"/>
      <c r="AO15" s="469"/>
      <c r="AP15" s="478">
        <f t="shared" si="1"/>
        <v>14588895</v>
      </c>
      <c r="AQ15" s="479"/>
      <c r="AR15" s="479"/>
      <c r="AS15" s="479"/>
      <c r="AT15" s="479"/>
      <c r="AU15" s="479"/>
      <c r="AV15" s="479"/>
      <c r="AW15" s="100"/>
      <c r="AX15" s="467">
        <f>ROUND(AP15/$AP$16*100,1)</f>
        <v>14</v>
      </c>
      <c r="AY15" s="468"/>
      <c r="AZ15" s="468"/>
      <c r="BA15" s="470"/>
      <c r="BB15" s="172"/>
      <c r="BC15" s="56"/>
    </row>
    <row r="16" spans="1:55" ht="24" customHeight="1">
      <c r="A16" s="104" t="s">
        <v>42</v>
      </c>
      <c r="B16" s="105"/>
      <c r="C16" s="105"/>
      <c r="D16" s="105"/>
      <c r="E16" s="105"/>
      <c r="F16" s="105"/>
      <c r="G16" s="106"/>
      <c r="H16" s="106"/>
      <c r="I16" s="106"/>
      <c r="J16" s="106"/>
      <c r="K16" s="106"/>
      <c r="L16" s="106"/>
      <c r="M16" s="106"/>
      <c r="N16" s="106"/>
      <c r="O16" s="106"/>
      <c r="P16" s="106"/>
      <c r="Q16" s="107"/>
      <c r="R16" s="482">
        <f>SUM(R7:X15)</f>
        <v>89840954</v>
      </c>
      <c r="S16" s="483"/>
      <c r="T16" s="483"/>
      <c r="U16" s="483"/>
      <c r="V16" s="483"/>
      <c r="W16" s="483"/>
      <c r="X16" s="483"/>
      <c r="Y16" s="108"/>
      <c r="Z16" s="487">
        <f>SUM(Z7:AC15)</f>
        <v>100</v>
      </c>
      <c r="AA16" s="484"/>
      <c r="AB16" s="484"/>
      <c r="AC16" s="485"/>
      <c r="AD16" s="482">
        <f>SUM(AD7:AJ15)</f>
        <v>14309593</v>
      </c>
      <c r="AE16" s="483"/>
      <c r="AF16" s="483"/>
      <c r="AG16" s="483"/>
      <c r="AH16" s="483"/>
      <c r="AI16" s="483"/>
      <c r="AJ16" s="483"/>
      <c r="AK16" s="109"/>
      <c r="AL16" s="484">
        <f>SUM(AL7:AO15)</f>
        <v>99.99999999999999</v>
      </c>
      <c r="AM16" s="484"/>
      <c r="AN16" s="484"/>
      <c r="AO16" s="485"/>
      <c r="AP16" s="482">
        <f>SUM(AP7:AV15)</f>
        <v>104150547</v>
      </c>
      <c r="AQ16" s="483"/>
      <c r="AR16" s="483"/>
      <c r="AS16" s="483"/>
      <c r="AT16" s="483"/>
      <c r="AU16" s="483"/>
      <c r="AV16" s="483"/>
      <c r="AW16" s="109"/>
      <c r="AX16" s="484">
        <f>SUM(AX7:BA15)</f>
        <v>100</v>
      </c>
      <c r="AY16" s="484"/>
      <c r="AZ16" s="484"/>
      <c r="BA16" s="486"/>
      <c r="BB16" s="70"/>
      <c r="BC16" s="110"/>
    </row>
    <row r="17" spans="1:53" s="5" customFormat="1" ht="39"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row>
    <row r="18" spans="1:38" ht="14.25">
      <c r="A18" s="72" t="s">
        <v>59</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175"/>
      <c r="AI18" s="175"/>
      <c r="AJ18" s="175"/>
      <c r="AK18" s="175"/>
      <c r="AL18" s="175"/>
    </row>
    <row r="19" spans="1:53" s="5" customFormat="1" ht="14.2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row>
    <row r="20" spans="1:55" s="50" customFormat="1" ht="20.25" customHeight="1">
      <c r="A20" s="111"/>
      <c r="B20" s="112"/>
      <c r="C20" s="112"/>
      <c r="D20" s="112"/>
      <c r="E20" s="112"/>
      <c r="F20" s="112"/>
      <c r="G20" s="112"/>
      <c r="H20" s="112"/>
      <c r="I20" s="112"/>
      <c r="J20" s="112"/>
      <c r="K20" s="112"/>
      <c r="L20" s="112"/>
      <c r="M20" s="112"/>
      <c r="N20" s="112"/>
      <c r="O20" s="112"/>
      <c r="P20" s="113"/>
      <c r="Q20" s="113" t="s">
        <v>12</v>
      </c>
      <c r="R20" s="415" t="s">
        <v>89</v>
      </c>
      <c r="S20" s="416"/>
      <c r="T20" s="416"/>
      <c r="U20" s="416"/>
      <c r="V20" s="416"/>
      <c r="W20" s="416"/>
      <c r="X20" s="416"/>
      <c r="Y20" s="416"/>
      <c r="Z20" s="416"/>
      <c r="AA20" s="417"/>
      <c r="AB20" s="415" t="s">
        <v>90</v>
      </c>
      <c r="AC20" s="416"/>
      <c r="AD20" s="416"/>
      <c r="AE20" s="416"/>
      <c r="AF20" s="416"/>
      <c r="AG20" s="416"/>
      <c r="AH20" s="416"/>
      <c r="AI20" s="416"/>
      <c r="AJ20" s="416"/>
      <c r="AK20" s="417"/>
      <c r="AL20" s="415" t="s">
        <v>91</v>
      </c>
      <c r="AM20" s="416"/>
      <c r="AN20" s="416"/>
      <c r="AO20" s="416"/>
      <c r="AP20" s="416"/>
      <c r="AQ20" s="416"/>
      <c r="AR20" s="416"/>
      <c r="AS20" s="416"/>
      <c r="AT20" s="416"/>
      <c r="AU20" s="417"/>
      <c r="AV20" s="407" t="s">
        <v>13</v>
      </c>
      <c r="AW20" s="407"/>
      <c r="AX20" s="407"/>
      <c r="AY20" s="407"/>
      <c r="AZ20" s="407"/>
      <c r="BA20" s="408"/>
      <c r="BB20" s="16"/>
      <c r="BC20" s="16"/>
    </row>
    <row r="21" spans="1:55" s="50" customFormat="1" ht="20.25" customHeight="1">
      <c r="A21" s="114" t="s">
        <v>14</v>
      </c>
      <c r="B21" s="115"/>
      <c r="C21" s="115"/>
      <c r="D21" s="115"/>
      <c r="E21" s="115"/>
      <c r="F21" s="115"/>
      <c r="G21" s="115"/>
      <c r="H21" s="115"/>
      <c r="I21" s="115"/>
      <c r="J21" s="115"/>
      <c r="K21" s="115"/>
      <c r="L21" s="115"/>
      <c r="M21" s="115"/>
      <c r="N21" s="115"/>
      <c r="O21" s="115"/>
      <c r="P21" s="115"/>
      <c r="Q21" s="115"/>
      <c r="R21" s="418"/>
      <c r="S21" s="419"/>
      <c r="T21" s="419"/>
      <c r="U21" s="419"/>
      <c r="V21" s="419"/>
      <c r="W21" s="419"/>
      <c r="X21" s="419"/>
      <c r="Y21" s="419"/>
      <c r="Z21" s="419"/>
      <c r="AA21" s="420"/>
      <c r="AB21" s="418"/>
      <c r="AC21" s="419"/>
      <c r="AD21" s="419"/>
      <c r="AE21" s="419"/>
      <c r="AF21" s="419"/>
      <c r="AG21" s="419"/>
      <c r="AH21" s="419"/>
      <c r="AI21" s="419"/>
      <c r="AJ21" s="419"/>
      <c r="AK21" s="420"/>
      <c r="AL21" s="418"/>
      <c r="AM21" s="419"/>
      <c r="AN21" s="419"/>
      <c r="AO21" s="419"/>
      <c r="AP21" s="419"/>
      <c r="AQ21" s="419"/>
      <c r="AR21" s="419"/>
      <c r="AS21" s="419"/>
      <c r="AT21" s="419"/>
      <c r="AU21" s="420"/>
      <c r="AV21" s="409"/>
      <c r="AW21" s="409"/>
      <c r="AX21" s="409"/>
      <c r="AY21" s="409"/>
      <c r="AZ21" s="409"/>
      <c r="BA21" s="410"/>
      <c r="BB21" s="16"/>
      <c r="BC21" s="16"/>
    </row>
    <row r="22" spans="1:55" s="50" customFormat="1" ht="12.75">
      <c r="A22" s="15"/>
      <c r="B22" s="16"/>
      <c r="C22" s="16"/>
      <c r="D22" s="16"/>
      <c r="E22" s="16"/>
      <c r="F22" s="16"/>
      <c r="G22" s="16"/>
      <c r="H22" s="16"/>
      <c r="I22" s="16"/>
      <c r="J22" s="16"/>
      <c r="K22" s="16"/>
      <c r="L22" s="16"/>
      <c r="M22" s="16"/>
      <c r="N22" s="16"/>
      <c r="O22" s="16"/>
      <c r="P22" s="16"/>
      <c r="Q22" s="16"/>
      <c r="R22" s="116"/>
      <c r="S22" s="117"/>
      <c r="T22" s="117"/>
      <c r="U22" s="117"/>
      <c r="V22" s="117"/>
      <c r="W22" s="117"/>
      <c r="X22" s="117"/>
      <c r="Y22" s="117"/>
      <c r="Z22" s="118" t="s">
        <v>15</v>
      </c>
      <c r="AA22" s="119"/>
      <c r="AB22" s="182"/>
      <c r="AC22" s="182"/>
      <c r="AD22" s="182"/>
      <c r="AE22" s="182"/>
      <c r="AF22" s="182"/>
      <c r="AG22" s="182"/>
      <c r="AH22" s="182"/>
      <c r="AI22" s="182"/>
      <c r="AJ22" s="121" t="s">
        <v>15</v>
      </c>
      <c r="AK22" s="182"/>
      <c r="AL22" s="181"/>
      <c r="AM22" s="182"/>
      <c r="AN22" s="182"/>
      <c r="AO22" s="182"/>
      <c r="AP22" s="182"/>
      <c r="AQ22" s="182"/>
      <c r="AR22" s="182"/>
      <c r="AS22" s="182"/>
      <c r="AT22" s="121" t="s">
        <v>15</v>
      </c>
      <c r="AU22" s="183"/>
      <c r="AV22" s="182"/>
      <c r="AW22" s="182"/>
      <c r="AX22" s="182"/>
      <c r="AY22" s="182"/>
      <c r="AZ22" s="121" t="s">
        <v>26</v>
      </c>
      <c r="BA22" s="122"/>
      <c r="BB22" s="123"/>
      <c r="BC22" s="120"/>
    </row>
    <row r="23" spans="1:55" s="50" customFormat="1" ht="21.75" customHeight="1">
      <c r="A23" s="457" t="s">
        <v>16</v>
      </c>
      <c r="B23" s="475"/>
      <c r="C23" s="475"/>
      <c r="D23" s="475"/>
      <c r="E23" s="475"/>
      <c r="F23" s="475"/>
      <c r="G23" s="475"/>
      <c r="H23" s="475"/>
      <c r="I23" s="475"/>
      <c r="J23" s="475"/>
      <c r="K23" s="475"/>
      <c r="L23" s="475"/>
      <c r="M23" s="475"/>
      <c r="N23" s="475"/>
      <c r="O23" s="475"/>
      <c r="P23" s="475"/>
      <c r="Q23" s="475"/>
      <c r="R23" s="453">
        <v>112640</v>
      </c>
      <c r="S23" s="454"/>
      <c r="T23" s="454"/>
      <c r="U23" s="454"/>
      <c r="V23" s="454"/>
      <c r="W23" s="454"/>
      <c r="X23" s="454"/>
      <c r="Y23" s="191"/>
      <c r="Z23" s="124"/>
      <c r="AA23" s="125"/>
      <c r="AB23" s="453">
        <v>109319</v>
      </c>
      <c r="AC23" s="454"/>
      <c r="AD23" s="454"/>
      <c r="AE23" s="454"/>
      <c r="AF23" s="454"/>
      <c r="AG23" s="454"/>
      <c r="AH23" s="454"/>
      <c r="AI23" s="191"/>
      <c r="AJ23" s="124"/>
      <c r="AK23" s="126"/>
      <c r="AL23" s="453">
        <v>110919</v>
      </c>
      <c r="AM23" s="454"/>
      <c r="AN23" s="454"/>
      <c r="AO23" s="454"/>
      <c r="AP23" s="454"/>
      <c r="AQ23" s="454"/>
      <c r="AR23" s="454"/>
      <c r="AS23" s="191"/>
      <c r="AT23" s="124"/>
      <c r="AU23" s="125"/>
      <c r="AV23" s="439">
        <f aca="true" t="shared" si="4" ref="AV23:AV28">ROUND(AL23/AB23*100,1)</f>
        <v>101.5</v>
      </c>
      <c r="AW23" s="439"/>
      <c r="AX23" s="439"/>
      <c r="AY23" s="439"/>
      <c r="AZ23" s="439"/>
      <c r="BA23" s="127"/>
      <c r="BB23" s="123"/>
      <c r="BC23" s="123"/>
    </row>
    <row r="24" spans="1:55" s="50" customFormat="1" ht="25.5" customHeight="1">
      <c r="A24" s="427" t="s">
        <v>57</v>
      </c>
      <c r="B24" s="428"/>
      <c r="C24" s="428"/>
      <c r="D24" s="428"/>
      <c r="E24" s="428"/>
      <c r="F24" s="428"/>
      <c r="G24" s="428"/>
      <c r="H24" s="428"/>
      <c r="I24" s="428"/>
      <c r="J24" s="428"/>
      <c r="K24" s="428"/>
      <c r="L24" s="428"/>
      <c r="M24" s="428"/>
      <c r="N24" s="428"/>
      <c r="O24" s="428"/>
      <c r="P24" s="428"/>
      <c r="Q24" s="428"/>
      <c r="R24" s="430">
        <v>149039</v>
      </c>
      <c r="S24" s="431"/>
      <c r="T24" s="431"/>
      <c r="U24" s="431"/>
      <c r="V24" s="431"/>
      <c r="W24" s="431"/>
      <c r="X24" s="431"/>
      <c r="Y24" s="189"/>
      <c r="Z24" s="128"/>
      <c r="AA24" s="129"/>
      <c r="AB24" s="442">
        <v>143488</v>
      </c>
      <c r="AC24" s="443"/>
      <c r="AD24" s="443"/>
      <c r="AE24" s="443"/>
      <c r="AF24" s="443"/>
      <c r="AG24" s="443"/>
      <c r="AH24" s="443"/>
      <c r="AI24" s="189"/>
      <c r="AJ24" s="128"/>
      <c r="AK24" s="130"/>
      <c r="AL24" s="442">
        <v>166320</v>
      </c>
      <c r="AM24" s="443"/>
      <c r="AN24" s="443"/>
      <c r="AO24" s="443"/>
      <c r="AP24" s="443"/>
      <c r="AQ24" s="443"/>
      <c r="AR24" s="443"/>
      <c r="AS24" s="189"/>
      <c r="AT24" s="128"/>
      <c r="AU24" s="129"/>
      <c r="AV24" s="411">
        <f t="shared" si="4"/>
        <v>115.9</v>
      </c>
      <c r="AW24" s="411"/>
      <c r="AX24" s="411"/>
      <c r="AY24" s="411"/>
      <c r="AZ24" s="411"/>
      <c r="BA24" s="131"/>
      <c r="BB24" s="123"/>
      <c r="BC24" s="123"/>
    </row>
    <row r="25" spans="1:55" s="50" customFormat="1" ht="25.5" customHeight="1">
      <c r="A25" s="444" t="s">
        <v>18</v>
      </c>
      <c r="B25" s="445"/>
      <c r="C25" s="445"/>
      <c r="D25" s="445"/>
      <c r="E25" s="445"/>
      <c r="F25" s="445"/>
      <c r="G25" s="445"/>
      <c r="H25" s="445"/>
      <c r="I25" s="445"/>
      <c r="J25" s="445"/>
      <c r="K25" s="445"/>
      <c r="L25" s="445"/>
      <c r="M25" s="445"/>
      <c r="N25" s="445"/>
      <c r="O25" s="445"/>
      <c r="P25" s="445"/>
      <c r="Q25" s="445"/>
      <c r="R25" s="442">
        <v>99560</v>
      </c>
      <c r="S25" s="443"/>
      <c r="T25" s="443"/>
      <c r="U25" s="443"/>
      <c r="V25" s="443"/>
      <c r="W25" s="443"/>
      <c r="X25" s="443"/>
      <c r="Y25" s="190"/>
      <c r="Z25" s="132"/>
      <c r="AA25" s="133"/>
      <c r="AB25" s="442">
        <v>111897</v>
      </c>
      <c r="AC25" s="443"/>
      <c r="AD25" s="443"/>
      <c r="AE25" s="443"/>
      <c r="AF25" s="443"/>
      <c r="AG25" s="443"/>
      <c r="AH25" s="443"/>
      <c r="AI25" s="190"/>
      <c r="AJ25" s="132"/>
      <c r="AK25" s="134"/>
      <c r="AL25" s="442">
        <v>123593</v>
      </c>
      <c r="AM25" s="443"/>
      <c r="AN25" s="443"/>
      <c r="AO25" s="443"/>
      <c r="AP25" s="443"/>
      <c r="AQ25" s="443"/>
      <c r="AR25" s="443"/>
      <c r="AS25" s="190"/>
      <c r="AT25" s="132"/>
      <c r="AU25" s="133"/>
      <c r="AV25" s="476">
        <f t="shared" si="4"/>
        <v>110.5</v>
      </c>
      <c r="AW25" s="448"/>
      <c r="AX25" s="448"/>
      <c r="AY25" s="448"/>
      <c r="AZ25" s="448"/>
      <c r="BA25" s="135"/>
      <c r="BB25" s="123"/>
      <c r="BC25" s="123"/>
    </row>
    <row r="26" spans="1:55" s="50" customFormat="1" ht="25.5" customHeight="1">
      <c r="A26" s="427" t="s">
        <v>19</v>
      </c>
      <c r="B26" s="428"/>
      <c r="C26" s="428"/>
      <c r="D26" s="428"/>
      <c r="E26" s="428"/>
      <c r="F26" s="428"/>
      <c r="G26" s="428"/>
      <c r="H26" s="428"/>
      <c r="I26" s="428"/>
      <c r="J26" s="428"/>
      <c r="K26" s="428"/>
      <c r="L26" s="428"/>
      <c r="M26" s="428"/>
      <c r="N26" s="428"/>
      <c r="O26" s="428"/>
      <c r="P26" s="428"/>
      <c r="Q26" s="428"/>
      <c r="R26" s="430">
        <v>56603</v>
      </c>
      <c r="S26" s="431"/>
      <c r="T26" s="431"/>
      <c r="U26" s="431"/>
      <c r="V26" s="431"/>
      <c r="W26" s="431"/>
      <c r="X26" s="431"/>
      <c r="Y26" s="189"/>
      <c r="Z26" s="128"/>
      <c r="AA26" s="129"/>
      <c r="AB26" s="442">
        <v>55975</v>
      </c>
      <c r="AC26" s="443"/>
      <c r="AD26" s="443"/>
      <c r="AE26" s="443"/>
      <c r="AF26" s="443"/>
      <c r="AG26" s="443"/>
      <c r="AH26" s="443"/>
      <c r="AI26" s="189"/>
      <c r="AJ26" s="128"/>
      <c r="AK26" s="130"/>
      <c r="AL26" s="442">
        <v>57253</v>
      </c>
      <c r="AM26" s="443"/>
      <c r="AN26" s="443"/>
      <c r="AO26" s="443"/>
      <c r="AP26" s="443"/>
      <c r="AQ26" s="443"/>
      <c r="AR26" s="443"/>
      <c r="AS26" s="189"/>
      <c r="AT26" s="128"/>
      <c r="AU26" s="129"/>
      <c r="AV26" s="411">
        <f t="shared" si="4"/>
        <v>102.3</v>
      </c>
      <c r="AW26" s="411"/>
      <c r="AX26" s="411"/>
      <c r="AY26" s="411"/>
      <c r="AZ26" s="411"/>
      <c r="BA26" s="131"/>
      <c r="BB26" s="123"/>
      <c r="BC26" s="123"/>
    </row>
    <row r="27" spans="1:55" s="50" customFormat="1" ht="25.5" customHeight="1">
      <c r="A27" s="444" t="s">
        <v>58</v>
      </c>
      <c r="B27" s="445"/>
      <c r="C27" s="445"/>
      <c r="D27" s="445"/>
      <c r="E27" s="445"/>
      <c r="F27" s="445"/>
      <c r="G27" s="445"/>
      <c r="H27" s="445"/>
      <c r="I27" s="445"/>
      <c r="J27" s="445"/>
      <c r="K27" s="445"/>
      <c r="L27" s="445"/>
      <c r="M27" s="445"/>
      <c r="N27" s="445"/>
      <c r="O27" s="445"/>
      <c r="P27" s="445"/>
      <c r="Q27" s="445"/>
      <c r="R27" s="442">
        <v>420586</v>
      </c>
      <c r="S27" s="443"/>
      <c r="T27" s="443"/>
      <c r="U27" s="443"/>
      <c r="V27" s="443"/>
      <c r="W27" s="443"/>
      <c r="X27" s="443"/>
      <c r="Y27" s="190"/>
      <c r="Z27" s="132"/>
      <c r="AA27" s="133"/>
      <c r="AB27" s="442">
        <v>409712</v>
      </c>
      <c r="AC27" s="443"/>
      <c r="AD27" s="443"/>
      <c r="AE27" s="443"/>
      <c r="AF27" s="443"/>
      <c r="AG27" s="443"/>
      <c r="AH27" s="443"/>
      <c r="AI27" s="190"/>
      <c r="AJ27" s="132"/>
      <c r="AK27" s="134"/>
      <c r="AL27" s="442">
        <v>468593</v>
      </c>
      <c r="AM27" s="443"/>
      <c r="AN27" s="443"/>
      <c r="AO27" s="443"/>
      <c r="AP27" s="443"/>
      <c r="AQ27" s="443"/>
      <c r="AR27" s="443"/>
      <c r="AS27" s="190"/>
      <c r="AT27" s="132"/>
      <c r="AU27" s="133"/>
      <c r="AV27" s="448">
        <f t="shared" si="4"/>
        <v>114.4</v>
      </c>
      <c r="AW27" s="448"/>
      <c r="AX27" s="448"/>
      <c r="AY27" s="448"/>
      <c r="AZ27" s="448"/>
      <c r="BA27" s="135"/>
      <c r="BB27" s="123"/>
      <c r="BC27" s="123"/>
    </row>
    <row r="28" spans="1:55" s="16" customFormat="1" ht="25.5" customHeight="1">
      <c r="A28" s="451" t="s">
        <v>9</v>
      </c>
      <c r="B28" s="452"/>
      <c r="C28" s="452"/>
      <c r="D28" s="452"/>
      <c r="E28" s="452"/>
      <c r="F28" s="452"/>
      <c r="G28" s="452"/>
      <c r="H28" s="452"/>
      <c r="I28" s="452"/>
      <c r="J28" s="452"/>
      <c r="K28" s="452"/>
      <c r="L28" s="452"/>
      <c r="M28" s="452"/>
      <c r="N28" s="452"/>
      <c r="O28" s="452"/>
      <c r="P28" s="452"/>
      <c r="Q28" s="452"/>
      <c r="R28" s="425">
        <v>109889</v>
      </c>
      <c r="S28" s="426"/>
      <c r="T28" s="426"/>
      <c r="U28" s="426"/>
      <c r="V28" s="426"/>
      <c r="W28" s="426"/>
      <c r="X28" s="426"/>
      <c r="Y28" s="193"/>
      <c r="Z28" s="136"/>
      <c r="AA28" s="137"/>
      <c r="AB28" s="473">
        <v>106917</v>
      </c>
      <c r="AC28" s="474"/>
      <c r="AD28" s="474"/>
      <c r="AE28" s="474"/>
      <c r="AF28" s="474"/>
      <c r="AG28" s="474"/>
      <c r="AH28" s="474"/>
      <c r="AI28" s="193"/>
      <c r="AJ28" s="136"/>
      <c r="AK28" s="138"/>
      <c r="AL28" s="473">
        <v>110114</v>
      </c>
      <c r="AM28" s="474"/>
      <c r="AN28" s="474"/>
      <c r="AO28" s="474"/>
      <c r="AP28" s="474"/>
      <c r="AQ28" s="474"/>
      <c r="AR28" s="474"/>
      <c r="AS28" s="193"/>
      <c r="AT28" s="136"/>
      <c r="AU28" s="137"/>
      <c r="AV28" s="481">
        <f t="shared" si="4"/>
        <v>103</v>
      </c>
      <c r="AW28" s="481"/>
      <c r="AX28" s="481"/>
      <c r="AY28" s="481"/>
      <c r="AZ28" s="481"/>
      <c r="BA28" s="139"/>
      <c r="BB28" s="40"/>
      <c r="BC28" s="40"/>
    </row>
    <row r="29" spans="7:53" s="16" customFormat="1" ht="9" customHeight="1">
      <c r="G29" s="140"/>
      <c r="H29" s="26"/>
      <c r="I29" s="26"/>
      <c r="J29" s="26"/>
      <c r="K29" s="21"/>
      <c r="L29" s="21"/>
      <c r="M29" s="21"/>
      <c r="N29" s="21"/>
      <c r="O29" s="21"/>
      <c r="P29" s="21"/>
      <c r="Q29" s="21"/>
      <c r="R29" s="140"/>
      <c r="S29" s="26"/>
      <c r="T29" s="26"/>
      <c r="U29" s="26"/>
      <c r="V29" s="21"/>
      <c r="W29" s="21"/>
      <c r="X29" s="21"/>
      <c r="Y29" s="21"/>
      <c r="Z29" s="21"/>
      <c r="AA29" s="21"/>
      <c r="AB29" s="21"/>
      <c r="AC29" s="21"/>
      <c r="AD29" s="140"/>
      <c r="AE29" s="26"/>
      <c r="AF29" s="26"/>
      <c r="AG29" s="26"/>
      <c r="AH29" s="21"/>
      <c r="AI29" s="21"/>
      <c r="AJ29" s="21"/>
      <c r="AK29" s="21"/>
      <c r="AL29" s="21"/>
      <c r="AM29" s="21"/>
      <c r="AN29" s="21"/>
      <c r="AO29" s="21"/>
      <c r="AP29" s="140"/>
      <c r="AQ29" s="26"/>
      <c r="AR29" s="26"/>
      <c r="AS29" s="26"/>
      <c r="AT29" s="21"/>
      <c r="AU29" s="21"/>
      <c r="AV29" s="21"/>
      <c r="AW29" s="21"/>
      <c r="AX29" s="21"/>
      <c r="AY29" s="21"/>
      <c r="AZ29" s="21"/>
      <c r="BA29" s="21"/>
    </row>
  </sheetData>
  <sheetProtection/>
  <mergeCells count="94">
    <mergeCell ref="AP15:AV15"/>
    <mergeCell ref="AX15:BA15"/>
    <mergeCell ref="R16:X16"/>
    <mergeCell ref="Z16:AC16"/>
    <mergeCell ref="R15:X15"/>
    <mergeCell ref="Z15:AC15"/>
    <mergeCell ref="AD15:AJ15"/>
    <mergeCell ref="AL15:AO15"/>
    <mergeCell ref="AD13:AJ13"/>
    <mergeCell ref="AL13:AO13"/>
    <mergeCell ref="AD16:AJ16"/>
    <mergeCell ref="AL16:AO16"/>
    <mergeCell ref="AP13:AV13"/>
    <mergeCell ref="AX13:BA13"/>
    <mergeCell ref="AP14:AV14"/>
    <mergeCell ref="AX14:BA14"/>
    <mergeCell ref="AP16:AV16"/>
    <mergeCell ref="AX16:BA16"/>
    <mergeCell ref="R12:X12"/>
    <mergeCell ref="Z12:AC12"/>
    <mergeCell ref="R10:X10"/>
    <mergeCell ref="Z10:AC10"/>
    <mergeCell ref="R14:X14"/>
    <mergeCell ref="Z14:AC14"/>
    <mergeCell ref="R13:X13"/>
    <mergeCell ref="Z13:AC13"/>
    <mergeCell ref="R9:X9"/>
    <mergeCell ref="Z9:AC9"/>
    <mergeCell ref="AD9:AJ9"/>
    <mergeCell ref="AL9:AO9"/>
    <mergeCell ref="R11:X11"/>
    <mergeCell ref="Z11:AC11"/>
    <mergeCell ref="AD11:AJ11"/>
    <mergeCell ref="AL11:AO11"/>
    <mergeCell ref="R7:X7"/>
    <mergeCell ref="Z7:AC7"/>
    <mergeCell ref="R8:X8"/>
    <mergeCell ref="Z8:AC8"/>
    <mergeCell ref="AV28:AZ28"/>
    <mergeCell ref="AV26:AZ26"/>
    <mergeCell ref="AV23:AZ23"/>
    <mergeCell ref="AP8:AV8"/>
    <mergeCell ref="AX8:BA8"/>
    <mergeCell ref="AP11:AV11"/>
    <mergeCell ref="AP9:AV9"/>
    <mergeCell ref="AX9:BA9"/>
    <mergeCell ref="AP10:AV10"/>
    <mergeCell ref="AV20:BA21"/>
    <mergeCell ref="AD8:AJ8"/>
    <mergeCell ref="AL8:AO8"/>
    <mergeCell ref="AD10:AJ10"/>
    <mergeCell ref="AL10:AO10"/>
    <mergeCell ref="AD14:AJ14"/>
    <mergeCell ref="AL14:AO14"/>
    <mergeCell ref="AV27:AZ27"/>
    <mergeCell ref="AB26:AH26"/>
    <mergeCell ref="AB27:AH27"/>
    <mergeCell ref="R26:X26"/>
    <mergeCell ref="R27:X27"/>
    <mergeCell ref="AD7:AJ7"/>
    <mergeCell ref="AL7:AO7"/>
    <mergeCell ref="AX10:BA10"/>
    <mergeCell ref="AP12:AV12"/>
    <mergeCell ref="AX12:BA12"/>
    <mergeCell ref="AV25:AZ25"/>
    <mergeCell ref="A28:Q28"/>
    <mergeCell ref="AL23:AR23"/>
    <mergeCell ref="AL24:AR24"/>
    <mergeCell ref="AL25:AR25"/>
    <mergeCell ref="AL26:AR26"/>
    <mergeCell ref="AL28:AR28"/>
    <mergeCell ref="A26:Q26"/>
    <mergeCell ref="A27:Q27"/>
    <mergeCell ref="AL27:AR27"/>
    <mergeCell ref="R25:X25"/>
    <mergeCell ref="A24:Q24"/>
    <mergeCell ref="AX7:BA7"/>
    <mergeCell ref="R28:X28"/>
    <mergeCell ref="AB23:AH23"/>
    <mergeCell ref="AB24:AH24"/>
    <mergeCell ref="AB25:AH25"/>
    <mergeCell ref="AB28:AH28"/>
    <mergeCell ref="A25:Q25"/>
    <mergeCell ref="A23:Q23"/>
    <mergeCell ref="R20:AA21"/>
    <mergeCell ref="AP7:AV7"/>
    <mergeCell ref="AB20:AK21"/>
    <mergeCell ref="AL20:AU21"/>
    <mergeCell ref="R23:X23"/>
    <mergeCell ref="R24:X24"/>
    <mergeCell ref="AV24:AZ24"/>
    <mergeCell ref="AD12:AJ12"/>
    <mergeCell ref="AL12:AO12"/>
    <mergeCell ref="AX11:BA11"/>
  </mergeCells>
  <printOptions horizontalCentered="1"/>
  <pageMargins left="0.5905511811023623" right="0.5905511811023623" top="0.984251968503937" bottom="0.984251968503937" header="0.5118110236220472" footer="0.5118110236220472"/>
  <pageSetup horizontalDpi="600" verticalDpi="600" orientation="portrait" paperSize="9" scale="98" r:id="rId2"/>
  <headerFooter alignWithMargins="0">
    <oddFooter>&amp;C-18-</oddFooter>
  </headerFooter>
  <ignoredErrors>
    <ignoredError sqref="AX13 AL1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p99565</dc:creator>
  <cp:keywords/>
  <dc:description/>
  <cp:lastModifiedBy>四井 裕二</cp:lastModifiedBy>
  <cp:lastPrinted>2023-11-17T05:36:49Z</cp:lastPrinted>
  <dcterms:created xsi:type="dcterms:W3CDTF">2007-12-27T05:22:33Z</dcterms:created>
  <dcterms:modified xsi:type="dcterms:W3CDTF">2023-11-17T05:36:57Z</dcterms:modified>
  <cp:category/>
  <cp:version/>
  <cp:contentType/>
  <cp:contentStatus/>
</cp:coreProperties>
</file>