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'T8-9'!$A$1:$T$28</definedName>
    <definedName name="印刷範囲" localSheetId="0">'T8-9'!#REF!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<sst xmlns="http://schemas.openxmlformats.org/spreadsheetml/2006/main" count="143" uniqueCount="44">
  <si>
    <t>（４）定期検診</t>
  </si>
  <si>
    <t>　ア　結核住民検診等（Ｔ８－９）</t>
  </si>
  <si>
    <t>一次検診（間接・直接撮影）</t>
  </si>
  <si>
    <t>精密検査</t>
  </si>
  <si>
    <t>精密検査結果</t>
  </si>
  <si>
    <t>対象者*1</t>
  </si>
  <si>
    <t>受診者*2</t>
  </si>
  <si>
    <t>受診率</t>
  </si>
  <si>
    <t>要精密検査者</t>
  </si>
  <si>
    <t>受診者</t>
  </si>
  <si>
    <t>喀痰
検査
陽性数</t>
  </si>
  <si>
    <t>結　　核</t>
  </si>
  <si>
    <t>結核
患者</t>
  </si>
  <si>
    <t>発病の恐れ
のある者*3</t>
  </si>
  <si>
    <t>％</t>
  </si>
  <si>
    <t>一　　　　般　　　　住　　　　民</t>
  </si>
  <si>
    <t>管内総数</t>
  </si>
  <si>
    <t>(</t>
  </si>
  <si>
    <t>)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</si>
  <si>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</si>
  <si>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</si>
  <si>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</si>
  <si>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</si>
  <si>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</si>
  <si>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</si>
  <si>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</si>
  <si>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</si>
  <si>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</si>
  <si>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</si>
  <si>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</si>
  <si>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</si>
  <si>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</si>
  <si>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</si>
  <si>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</si>
  <si>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</si>
  <si>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</si>
  <si>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</si>
  <si>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</si>
  <si>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</si>
  <si>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</si>
  <si>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*1、*2　（　　　）は65歳以下再掲</t>
  </si>
  <si>
    <t>*3（　　）は予防内服の再掲</t>
  </si>
  <si>
    <t>-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</si>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</sst>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2" fillId="0" borderId="0" xfId="64" applyFill="1" applyAlignment="1">
      <alignment horizont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7" fontId="3" fillId="33" borderId="12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right" vertical="center" wrapText="1"/>
      <protection/>
    </xf>
    <xf numFmtId="177" fontId="3" fillId="33" borderId="13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left" vertical="center" wrapText="1"/>
      <protection/>
    </xf>
    <xf numFmtId="177" fontId="3" fillId="33" borderId="14" xfId="64" applyNumberFormat="1" applyFont="1" applyFill="1" applyBorder="1" applyAlignment="1" applyProtection="1">
      <alignment vertical="center" wrapText="1"/>
      <protection/>
    </xf>
    <xf numFmtId="178" fontId="3" fillId="33" borderId="15" xfId="64" applyNumberFormat="1" applyFont="1" applyFill="1" applyBorder="1" applyAlignment="1" applyProtection="1">
      <alignment vertical="center" wrapText="1"/>
      <protection/>
    </xf>
    <xf numFmtId="177" fontId="3" fillId="33" borderId="16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center" vertical="center" wrapText="1"/>
      <protection/>
    </xf>
    <xf numFmtId="177" fontId="3" fillId="33" borderId="17" xfId="64" applyNumberFormat="1" applyFont="1" applyFill="1" applyBorder="1" applyAlignment="1" applyProtection="1">
      <alignment horizontal="left" vertical="center" wrapText="1"/>
      <protection/>
    </xf>
    <xf numFmtId="0" fontId="6" fillId="0" borderId="18" xfId="64" applyFont="1" applyBorder="1" applyAlignment="1">
      <alignment horizontal="center" vertical="center" wrapText="1" shrinkToFit="1"/>
      <protection/>
    </xf>
    <xf numFmtId="177" fontId="3" fillId="33" borderId="19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right" vertical="center" wrapText="1"/>
      <protection/>
    </xf>
    <xf numFmtId="177" fontId="3" fillId="33" borderId="20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left" vertical="center" wrapText="1"/>
      <protection/>
    </xf>
    <xf numFmtId="177" fontId="3" fillId="33" borderId="18" xfId="64" applyNumberFormat="1" applyFont="1" applyFill="1" applyBorder="1" applyAlignment="1" applyProtection="1">
      <alignment vertical="center" wrapText="1"/>
      <protection/>
    </xf>
    <xf numFmtId="178" fontId="3" fillId="33" borderId="21" xfId="64" applyNumberFormat="1" applyFont="1" applyFill="1" applyBorder="1" applyAlignment="1" applyProtection="1">
      <alignment vertical="center" wrapText="1"/>
      <protection/>
    </xf>
    <xf numFmtId="177" fontId="3" fillId="33" borderId="22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center" vertical="center" wrapText="1"/>
      <protection/>
    </xf>
    <xf numFmtId="177" fontId="3" fillId="33" borderId="23" xfId="64" applyNumberFormat="1" applyFont="1" applyFill="1" applyBorder="1" applyAlignment="1" applyProtection="1">
      <alignment horizontal="left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177" fontId="3" fillId="0" borderId="25" xfId="64" applyNumberFormat="1" applyFont="1" applyBorder="1" applyAlignment="1" applyProtection="1">
      <alignment vertical="center" wrapText="1"/>
      <protection locked="0"/>
    </xf>
    <xf numFmtId="177" fontId="3" fillId="0" borderId="26" xfId="64" applyNumberFormat="1" applyFont="1" applyBorder="1" applyAlignment="1" applyProtection="1">
      <alignment horizontal="right" vertical="center" wrapText="1"/>
      <protection locked="0"/>
    </xf>
    <xf numFmtId="177" fontId="3" fillId="34" borderId="26" xfId="64" applyNumberFormat="1" applyFont="1" applyFill="1" applyBorder="1" applyAlignment="1" applyProtection="1">
      <alignment vertical="center" wrapText="1"/>
      <protection locked="0"/>
    </xf>
    <xf numFmtId="177" fontId="3" fillId="34" borderId="26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7" xfId="64" applyNumberFormat="1" applyFont="1" applyBorder="1" applyAlignment="1" applyProtection="1" quotePrefix="1">
      <alignment horizontal="right" vertical="center" wrapText="1"/>
      <protection locked="0"/>
    </xf>
    <xf numFmtId="177" fontId="3" fillId="34" borderId="28" xfId="64" applyNumberFormat="1" applyFont="1" applyFill="1" applyBorder="1" applyAlignment="1" applyProtection="1">
      <alignment vertical="center" wrapText="1"/>
      <protection locked="0"/>
    </xf>
    <xf numFmtId="178" fontId="3" fillId="33" borderId="29" xfId="64" applyNumberFormat="1" applyFont="1" applyFill="1" applyBorder="1" applyAlignment="1" applyProtection="1">
      <alignment vertical="center" wrapText="1"/>
      <protection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2" xfId="64" applyNumberFormat="1" applyFont="1" applyFill="1" applyBorder="1" applyAlignment="1">
      <alignment horizontal="left" vertical="center" wrapText="1"/>
      <protection/>
    </xf>
    <xf numFmtId="0" fontId="6" fillId="0" borderId="33" xfId="64" applyFont="1" applyBorder="1" applyAlignment="1" applyProtection="1">
      <alignment horizontal="center" vertical="center" wrapText="1"/>
      <protection locked="0"/>
    </xf>
    <xf numFmtId="177" fontId="3" fillId="0" borderId="34" xfId="64" applyNumberFormat="1" applyFont="1" applyBorder="1" applyAlignment="1" applyProtection="1">
      <alignment vertical="center" wrapText="1"/>
      <protection locked="0"/>
    </xf>
    <xf numFmtId="177" fontId="3" fillId="0" borderId="35" xfId="64" applyNumberFormat="1" applyFont="1" applyBorder="1" applyAlignment="1" applyProtection="1">
      <alignment horizontal="right" vertical="center" wrapText="1"/>
      <protection locked="0"/>
    </xf>
    <xf numFmtId="177" fontId="3" fillId="34" borderId="35" xfId="64" applyNumberFormat="1" applyFont="1" applyFill="1" applyBorder="1" applyAlignment="1" applyProtection="1">
      <alignment vertical="center" wrapText="1"/>
      <protection locked="0"/>
    </xf>
    <xf numFmtId="177" fontId="3" fillId="34" borderId="35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33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36" xfId="64" applyNumberFormat="1" applyFont="1" applyFill="1" applyBorder="1" applyAlignment="1" applyProtection="1">
      <alignment vertical="center" wrapText="1"/>
      <protection/>
    </xf>
    <xf numFmtId="177" fontId="3" fillId="0" borderId="3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9" xfId="64" applyNumberFormat="1" applyFont="1" applyFill="1" applyBorder="1" applyAlignment="1">
      <alignment horizontal="left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177" fontId="3" fillId="0" borderId="40" xfId="64" applyNumberFormat="1" applyFont="1" applyFill="1" applyBorder="1" applyAlignment="1">
      <alignment horizontal="left" vertical="center" wrapText="1"/>
      <protection/>
    </xf>
    <xf numFmtId="0" fontId="2" fillId="0" borderId="0" xfId="64" applyAlignment="1">
      <alignment horizontal="center"/>
      <protection/>
    </xf>
    <xf numFmtId="0" fontId="6" fillId="0" borderId="18" xfId="64" applyFont="1" applyBorder="1" applyAlignment="1">
      <alignment horizontal="center" vertical="center" wrapText="1"/>
      <protection/>
    </xf>
    <xf numFmtId="177" fontId="3" fillId="33" borderId="19" xfId="50" applyNumberFormat="1" applyFont="1" applyFill="1" applyBorder="1" applyAlignment="1" applyProtection="1">
      <alignment vertical="center" wrapText="1"/>
      <protection/>
    </xf>
    <xf numFmtId="177" fontId="3" fillId="33" borderId="20" xfId="50" applyNumberFormat="1" applyFont="1" applyFill="1" applyBorder="1" applyAlignment="1" applyProtection="1">
      <alignment horizontal="right" vertical="center" wrapText="1"/>
      <protection/>
    </xf>
    <xf numFmtId="177" fontId="3" fillId="33" borderId="20" xfId="50" applyNumberFormat="1" applyFont="1" applyFill="1" applyBorder="1" applyAlignment="1" applyProtection="1">
      <alignment vertical="center" wrapText="1"/>
      <protection/>
    </xf>
    <xf numFmtId="177" fontId="3" fillId="33" borderId="20" xfId="50" applyNumberFormat="1" applyFont="1" applyFill="1" applyBorder="1" applyAlignment="1" applyProtection="1">
      <alignment horizontal="left" vertical="center" wrapText="1"/>
      <protection/>
    </xf>
    <xf numFmtId="177" fontId="3" fillId="33" borderId="18" xfId="50" applyNumberFormat="1" applyFont="1" applyFill="1" applyBorder="1" applyAlignment="1" applyProtection="1">
      <alignment vertical="center" wrapText="1"/>
      <protection/>
    </xf>
    <xf numFmtId="177" fontId="3" fillId="33" borderId="18" xfId="64" applyNumberFormat="1" applyFont="1" applyFill="1" applyBorder="1" applyAlignment="1" applyProtection="1" quotePrefix="1">
      <alignment horizontal="right" vertical="center" wrapText="1"/>
      <protection/>
    </xf>
    <xf numFmtId="177" fontId="3" fillId="33" borderId="41" xfId="64" applyNumberFormat="1" applyFont="1" applyFill="1" applyBorder="1" applyAlignment="1" applyProtection="1">
      <alignment horizontal="left" vertical="center" wrapText="1"/>
      <protection/>
    </xf>
    <xf numFmtId="177" fontId="3" fillId="0" borderId="25" xfId="50" applyNumberFormat="1" applyFont="1" applyBorder="1" applyAlignment="1" applyProtection="1">
      <alignment vertical="center" wrapText="1"/>
      <protection locked="0"/>
    </xf>
    <xf numFmtId="177" fontId="3" fillId="0" borderId="26" xfId="50" applyNumberFormat="1" applyFont="1" applyBorder="1" applyAlignment="1" applyProtection="1">
      <alignment horizontal="right" vertical="center" wrapText="1"/>
      <protection locked="0"/>
    </xf>
    <xf numFmtId="177" fontId="3" fillId="34" borderId="26" xfId="50" applyNumberFormat="1" applyFont="1" applyFill="1" applyBorder="1" applyAlignment="1" applyProtection="1">
      <alignment vertical="center" wrapText="1"/>
      <protection locked="0"/>
    </xf>
    <xf numFmtId="177" fontId="3" fillId="34" borderId="26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7" xfId="50" applyNumberFormat="1" applyFont="1" applyBorder="1" applyAlignment="1" applyProtection="1">
      <alignment vertical="center" wrapText="1"/>
      <protection locked="0"/>
    </xf>
    <xf numFmtId="177" fontId="3" fillId="0" borderId="34" xfId="50" applyNumberFormat="1" applyFont="1" applyBorder="1" applyAlignment="1" applyProtection="1">
      <alignment vertical="center" wrapText="1"/>
      <protection locked="0"/>
    </xf>
    <xf numFmtId="177" fontId="3" fillId="0" borderId="35" xfId="50" applyNumberFormat="1" applyFont="1" applyBorder="1" applyAlignment="1" applyProtection="1">
      <alignment horizontal="right" vertical="center" wrapText="1"/>
      <protection locked="0"/>
    </xf>
    <xf numFmtId="177" fontId="3" fillId="34" borderId="35" xfId="50" applyNumberFormat="1" applyFont="1" applyFill="1" applyBorder="1" applyAlignment="1" applyProtection="1">
      <alignment vertical="center" wrapText="1"/>
      <protection locked="0"/>
    </xf>
    <xf numFmtId="177" fontId="3" fillId="34" borderId="3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3" xfId="50" applyNumberFormat="1" applyFont="1" applyBorder="1" applyAlignment="1" applyProtection="1">
      <alignment vertical="center" wrapText="1"/>
      <protection locked="0"/>
    </xf>
    <xf numFmtId="0" fontId="6" fillId="0" borderId="42" xfId="64" applyFont="1" applyBorder="1" applyAlignment="1">
      <alignment horizontal="center" vertical="center" wrapText="1"/>
      <protection/>
    </xf>
    <xf numFmtId="177" fontId="3" fillId="0" borderId="43" xfId="50" applyNumberFormat="1" applyFont="1" applyBorder="1" applyAlignment="1" applyProtection="1">
      <alignment vertical="center" wrapText="1"/>
      <protection locked="0"/>
    </xf>
    <xf numFmtId="177" fontId="3" fillId="0" borderId="44" xfId="50" applyNumberFormat="1" applyFont="1" applyBorder="1" applyAlignment="1" applyProtection="1">
      <alignment horizontal="right" vertical="center" wrapText="1"/>
      <protection locked="0"/>
    </xf>
    <xf numFmtId="177" fontId="3" fillId="34" borderId="44" xfId="50" applyNumberFormat="1" applyFont="1" applyFill="1" applyBorder="1" applyAlignment="1" applyProtection="1">
      <alignment vertical="center" wrapText="1"/>
      <protection locked="0"/>
    </xf>
    <xf numFmtId="177" fontId="3" fillId="34" borderId="44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42" xfId="50" applyNumberFormat="1" applyFont="1" applyBorder="1" applyAlignment="1" applyProtection="1">
      <alignment vertical="center" wrapText="1"/>
      <protection locked="0"/>
    </xf>
    <xf numFmtId="178" fontId="3" fillId="33" borderId="45" xfId="64" applyNumberFormat="1" applyFont="1" applyFill="1" applyBorder="1" applyAlignment="1" applyProtection="1">
      <alignment vertical="center" wrapText="1"/>
      <protection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4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48" xfId="64" applyNumberFormat="1" applyFont="1" applyFill="1" applyBorder="1" applyAlignment="1">
      <alignment horizontal="left" vertical="center" wrapText="1"/>
      <protection/>
    </xf>
    <xf numFmtId="176" fontId="6" fillId="0" borderId="24" xfId="64" applyNumberFormat="1" applyFont="1" applyFill="1" applyBorder="1" applyAlignment="1">
      <alignment horizontal="center" vertical="center" wrapText="1" shrinkToFit="1"/>
      <protection/>
    </xf>
    <xf numFmtId="177" fontId="3" fillId="0" borderId="2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7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9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7" fontId="3" fillId="0" borderId="3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33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2" xfId="64" applyNumberFormat="1" applyFont="1" applyFill="1" applyBorder="1" applyAlignment="1">
      <alignment horizontal="center" vertical="center" wrapText="1" shrinkToFit="1"/>
      <protection/>
    </xf>
    <xf numFmtId="177" fontId="3" fillId="0" borderId="5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53" xfId="64" applyNumberFormat="1" applyFont="1" applyFill="1" applyBorder="1" applyAlignment="1" applyProtection="1">
      <alignment vertical="center" wrapText="1"/>
      <protection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56" xfId="64" applyNumberFormat="1" applyFont="1" applyBorder="1" applyAlignment="1">
      <alignment horizontal="center" vertical="center" wrapText="1" shrinkToFit="1"/>
      <protection/>
    </xf>
    <xf numFmtId="177" fontId="3" fillId="0" borderId="5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Border="1" applyAlignment="1" applyProtection="1">
      <alignment horizontal="right" vertical="center" wrapText="1"/>
      <protection locked="0"/>
    </xf>
    <xf numFmtId="177" fontId="3" fillId="0" borderId="2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Border="1" applyAlignment="1" applyProtection="1">
      <alignment horizontal="left" vertical="center" wrapText="1"/>
      <protection locked="0"/>
    </xf>
    <xf numFmtId="177" fontId="3" fillId="0" borderId="2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6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61" xfId="64" applyNumberFormat="1" applyFont="1" applyFill="1" applyBorder="1" applyAlignment="1">
      <alignment horizontal="left" vertical="center" wrapText="1"/>
      <protection/>
    </xf>
    <xf numFmtId="176" fontId="6" fillId="0" borderId="62" xfId="64" applyNumberFormat="1" applyFont="1" applyBorder="1" applyAlignment="1">
      <alignment horizontal="center" vertical="center" wrapText="1" shrinkToFit="1"/>
      <protection/>
    </xf>
    <xf numFmtId="177" fontId="3" fillId="0" borderId="4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6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6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0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3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65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0" fontId="2" fillId="0" borderId="0" xfId="64" applyAlignment="1">
      <alignment horizontal="left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7" fontId="1" fillId="33" borderId="20" xfId="50" applyNumberFormat="1" applyFont="1" applyFill="1" applyBorder="1" applyAlignment="1" applyProtection="1">
      <alignment vertical="center" wrapText="1"/>
      <protection/>
    </xf>
    <xf numFmtId="177" fontId="3" fillId="33" borderId="66" xfId="50" applyNumberFormat="1" applyFont="1" applyFill="1" applyBorder="1" applyAlignment="1" applyProtection="1">
      <alignment vertical="center" wrapText="1"/>
      <protection/>
    </xf>
    <xf numFmtId="177" fontId="3" fillId="33" borderId="22" xfId="50" applyNumberFormat="1" applyFont="1" applyFill="1" applyBorder="1" applyAlignment="1" applyProtection="1">
      <alignment vertical="center" wrapText="1"/>
      <protection/>
    </xf>
    <xf numFmtId="177" fontId="3" fillId="0" borderId="38" xfId="64" applyNumberFormat="1" applyFont="1" applyBorder="1" applyAlignment="1" applyProtection="1">
      <alignment horizontal="right" vertical="center" wrapText="1"/>
      <protection locked="0"/>
    </xf>
    <xf numFmtId="177" fontId="3" fillId="0" borderId="31" xfId="64" applyNumberFormat="1" applyFont="1" applyBorder="1" applyAlignment="1" applyProtection="1">
      <alignment horizontal="right" vertical="center" wrapText="1"/>
      <protection locked="0"/>
    </xf>
    <xf numFmtId="177" fontId="3" fillId="0" borderId="30" xfId="64" applyNumberFormat="1" applyFont="1" applyBorder="1" applyAlignment="1" applyProtection="1">
      <alignment horizontal="right" vertical="center" wrapText="1"/>
      <protection locked="0"/>
    </xf>
    <xf numFmtId="176" fontId="6" fillId="0" borderId="67" xfId="64" applyNumberFormat="1" applyFont="1" applyBorder="1" applyAlignment="1">
      <alignment horizontal="center" vertical="center" textRotation="255" wrapText="1"/>
      <protection/>
    </xf>
    <xf numFmtId="176" fontId="6" fillId="0" borderId="68" xfId="64" applyNumberFormat="1" applyFont="1" applyBorder="1" applyAlignment="1">
      <alignment horizontal="center" vertical="center" textRotation="255" wrapText="1"/>
      <protection/>
    </xf>
    <xf numFmtId="176" fontId="6" fillId="0" borderId="19" xfId="64" applyNumberFormat="1" applyFont="1" applyBorder="1" applyAlignment="1">
      <alignment horizontal="center" vertical="center" wrapText="1"/>
      <protection/>
    </xf>
    <xf numFmtId="176" fontId="6" fillId="0" borderId="20" xfId="64" applyNumberFormat="1" applyFont="1" applyBorder="1" applyAlignment="1">
      <alignment horizontal="center" vertical="center" wrapText="1"/>
      <protection/>
    </xf>
    <xf numFmtId="176" fontId="6" fillId="0" borderId="69" xfId="64" applyNumberFormat="1" applyFont="1" applyBorder="1" applyAlignment="1">
      <alignment horizontal="center" vertical="center" wrapText="1"/>
      <protection/>
    </xf>
    <xf numFmtId="176" fontId="6" fillId="0" borderId="70" xfId="64" applyNumberFormat="1" applyFont="1" applyBorder="1" applyAlignment="1">
      <alignment horizontal="center" vertical="center" wrapText="1"/>
      <protection/>
    </xf>
    <xf numFmtId="176" fontId="6" fillId="0" borderId="71" xfId="64" applyNumberFormat="1" applyFont="1" applyBorder="1" applyAlignment="1">
      <alignment horizontal="center" vertical="center" wrapText="1"/>
      <protection/>
    </xf>
    <xf numFmtId="176" fontId="6" fillId="0" borderId="72" xfId="64" applyNumberFormat="1" applyFont="1" applyBorder="1" applyAlignment="1">
      <alignment horizontal="center" vertical="center" wrapText="1"/>
      <protection/>
    </xf>
    <xf numFmtId="176" fontId="6" fillId="0" borderId="73" xfId="64" applyNumberFormat="1" applyFont="1" applyBorder="1" applyAlignment="1">
      <alignment horizontal="center" vertical="center" wrapText="1"/>
      <protection/>
    </xf>
    <xf numFmtId="176" fontId="6" fillId="0" borderId="74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76" xfId="64" applyNumberFormat="1" applyFont="1" applyBorder="1" applyAlignment="1">
      <alignment horizontal="center" vertical="center" wrapText="1"/>
      <protection/>
    </xf>
    <xf numFmtId="176" fontId="6" fillId="0" borderId="77" xfId="64" applyNumberFormat="1" applyFont="1" applyBorder="1" applyAlignment="1">
      <alignment horizontal="center" vertical="center" wrapText="1"/>
      <protection/>
    </xf>
    <xf numFmtId="176" fontId="6" fillId="0" borderId="78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39" xfId="64" applyNumberFormat="1" applyFont="1" applyBorder="1" applyAlignment="1">
      <alignment horizontal="center" vertical="center" wrapText="1"/>
      <protection/>
    </xf>
    <xf numFmtId="0" fontId="6" fillId="0" borderId="79" xfId="64" applyFont="1" applyBorder="1" applyAlignment="1">
      <alignment horizontal="center" vertical="center" textRotation="255" wrapText="1"/>
      <protection/>
    </xf>
    <xf numFmtId="0" fontId="6" fillId="0" borderId="80" xfId="64" applyFont="1" applyBorder="1" applyAlignment="1">
      <alignment horizontal="center" vertical="center" textRotation="255" wrapText="1"/>
      <protection/>
    </xf>
    <xf numFmtId="0" fontId="6" fillId="0" borderId="81" xfId="64" applyFont="1" applyBorder="1" applyAlignment="1">
      <alignment horizontal="center" vertical="center" textRotation="255" wrapText="1"/>
      <protection/>
    </xf>
    <xf numFmtId="176" fontId="6" fillId="0" borderId="80" xfId="64" applyNumberFormat="1" applyFont="1" applyFill="1" applyBorder="1" applyAlignment="1">
      <alignment horizontal="center" vertical="center" textRotation="255" wrapText="1"/>
      <protection/>
    </xf>
    <xf numFmtId="176" fontId="6" fillId="0" borderId="81" xfId="64" applyNumberFormat="1" applyFont="1" applyFill="1" applyBorder="1" applyAlignment="1">
      <alignment horizontal="center" vertical="center" textRotation="255" wrapText="1"/>
      <protection/>
    </xf>
    <xf numFmtId="176" fontId="6" fillId="0" borderId="82" xfId="64" applyNumberFormat="1" applyFont="1" applyBorder="1" applyAlignment="1">
      <alignment horizontal="center" vertical="center" wrapText="1" shrinkToFit="1"/>
      <protection/>
    </xf>
    <xf numFmtId="176" fontId="6" fillId="0" borderId="65" xfId="64" applyNumberFormat="1" applyFont="1" applyBorder="1" applyAlignment="1">
      <alignment horizontal="center" vertical="center" wrapText="1" shrinkToFit="1"/>
      <protection/>
    </xf>
    <xf numFmtId="176" fontId="6" fillId="0" borderId="83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84" xfId="64" applyNumberFormat="1" applyFont="1" applyBorder="1" applyAlignment="1">
      <alignment horizontal="center" vertical="center" wrapText="1"/>
      <protection/>
    </xf>
    <xf numFmtId="176" fontId="6" fillId="0" borderId="85" xfId="64" applyNumberFormat="1" applyFont="1" applyBorder="1" applyAlignment="1">
      <alignment horizontal="center" vertical="center" wrapText="1"/>
      <protection/>
    </xf>
    <xf numFmtId="176" fontId="6" fillId="0" borderId="8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wrapText="1"/>
      <protection/>
    </xf>
    <xf numFmtId="176" fontId="6" fillId="0" borderId="88" xfId="64" applyNumberFormat="1" applyFont="1" applyBorder="1" applyAlignment="1">
      <alignment horizontal="center" vertical="center" wrapText="1"/>
      <protection/>
    </xf>
    <xf numFmtId="176" fontId="6" fillId="0" borderId="89" xfId="64" applyNumberFormat="1" applyFont="1" applyBorder="1" applyAlignment="1">
      <alignment horizontal="center" vertical="center" wrapText="1" shrinkToFit="1"/>
      <protection/>
    </xf>
    <xf numFmtId="176" fontId="6" fillId="0" borderId="77" xfId="64" applyNumberFormat="1" applyFont="1" applyBorder="1" applyAlignment="1">
      <alignment horizontal="center" vertical="center" wrapText="1" shrinkToFit="1"/>
      <protection/>
    </xf>
    <xf numFmtId="176" fontId="6" fillId="0" borderId="90" xfId="64" applyNumberFormat="1" applyFont="1" applyBorder="1" applyAlignment="1">
      <alignment horizontal="center" vertical="center" wrapText="1" shrinkToFit="1"/>
      <protection/>
    </xf>
    <xf numFmtId="176" fontId="6" fillId="0" borderId="91" xfId="64" applyNumberFormat="1" applyFont="1" applyBorder="1" applyAlignment="1">
      <alignment horizontal="center" vertical="center" wrapText="1" shrinkToFit="1"/>
      <protection/>
    </xf>
    <xf numFmtId="176" fontId="6" fillId="0" borderId="92" xfId="64" applyNumberFormat="1" applyFont="1" applyBorder="1" applyAlignment="1">
      <alignment horizontal="center" vertical="center" wrapText="1" shrinkToFit="1"/>
      <protection/>
    </xf>
    <xf numFmtId="176" fontId="6" fillId="0" borderId="93" xfId="64" applyNumberFormat="1" applyFont="1" applyBorder="1" applyAlignment="1">
      <alignment horizontal="center" vertical="center" wrapText="1" shrinkToFit="1"/>
      <protection/>
    </xf>
    <xf numFmtId="176" fontId="6" fillId="0" borderId="94" xfId="64" applyNumberFormat="1" applyFont="1" applyBorder="1" applyAlignment="1">
      <alignment horizontal="center" vertical="center" wrapText="1" shrinkToFit="1"/>
      <protection/>
    </xf>
    <xf numFmtId="176" fontId="6" fillId="0" borderId="90" xfId="64" applyNumberFormat="1" applyFont="1" applyBorder="1" applyAlignment="1">
      <alignment horizontal="center" vertical="center" wrapText="1"/>
      <protection/>
    </xf>
    <xf numFmtId="176" fontId="6" fillId="0" borderId="91" xfId="64" applyNumberFormat="1" applyFont="1" applyBorder="1" applyAlignment="1">
      <alignment horizontal="center" vertical="center" wrapText="1"/>
      <protection/>
    </xf>
    <xf numFmtId="176" fontId="6" fillId="0" borderId="95" xfId="64" applyNumberFormat="1" applyFont="1" applyBorder="1" applyAlignment="1">
      <alignment horizontal="center" vertical="center" wrapText="1"/>
      <protection/>
    </xf>
    <xf numFmtId="176" fontId="6" fillId="0" borderId="93" xfId="64" applyNumberFormat="1" applyFont="1" applyBorder="1" applyAlignment="1">
      <alignment horizontal="center" vertical="center" wrapText="1"/>
      <protection/>
    </xf>
    <xf numFmtId="176" fontId="6" fillId="0" borderId="94" xfId="64" applyNumberFormat="1" applyFont="1" applyBorder="1" applyAlignment="1">
      <alignment horizontal="center" vertical="center" wrapText="1"/>
      <protection/>
    </xf>
    <xf numFmtId="176" fontId="6" fillId="0" borderId="96" xfId="64" applyNumberFormat="1" applyFont="1" applyBorder="1" applyAlignment="1">
      <alignment horizontal="center" vertical="center" wrapText="1"/>
      <protection/>
    </xf>
    <xf numFmtId="176" fontId="6" fillId="0" borderId="97" xfId="64" applyNumberFormat="1" applyFont="1" applyBorder="1" applyAlignment="1">
      <alignment horizontal="center" vertical="center" wrapText="1"/>
      <protection/>
    </xf>
    <xf numFmtId="176" fontId="6" fillId="0" borderId="33" xfId="64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8"/>
  <sheetViews>
    <sheetView tabSelected="1" view="pageBreakPreview" zoomScale="80" zoomScaleNormal="89" zoomScaleSheetLayoutView="80" zoomScalePageLayoutView="0" workbookViewId="0" topLeftCell="A1">
      <selection activeCell="B1" sqref="B1"/>
    </sheetView>
  </sheetViews>
  <sheetFormatPr defaultColWidth="7.57421875" defaultRowHeight="12.75" customHeight="1"/>
  <cols>
    <col min="1" max="1" width="3.7109375" style="145" customWidth="1"/>
    <col min="2" max="2" width="12.00390625" style="145" customWidth="1"/>
    <col min="3" max="3" width="6.7109375" style="98" customWidth="1"/>
    <col min="4" max="4" width="1.1484375" style="146" customWidth="1"/>
    <col min="5" max="5" width="6.7109375" style="98" customWidth="1"/>
    <col min="6" max="6" width="1.1484375" style="147" customWidth="1"/>
    <col min="7" max="7" width="6.7109375" style="98" customWidth="1"/>
    <col min="8" max="8" width="1.1484375" style="146" customWidth="1"/>
    <col min="9" max="9" width="6.7109375" style="98" customWidth="1"/>
    <col min="10" max="10" width="1.1484375" style="147" customWidth="1"/>
    <col min="11" max="11" width="6.421875" style="98" customWidth="1"/>
    <col min="12" max="13" width="5.8515625" style="98" customWidth="1"/>
    <col min="14" max="15" width="6.421875" style="98" customWidth="1"/>
    <col min="16" max="17" width="5.00390625" style="98" customWidth="1"/>
    <col min="18" max="18" width="1.1484375" style="146" customWidth="1"/>
    <col min="19" max="19" width="3.28125" style="56" customWidth="1"/>
    <col min="20" max="20" width="1.1484375" style="144" customWidth="1"/>
    <col min="21" max="21" width="2.421875" style="5" customWidth="1"/>
    <col min="22" max="16384" width="7.421875" style="56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6"/>
      <c r="B3" s="6"/>
      <c r="C3" s="1"/>
      <c r="D3" s="2"/>
      <c r="E3" s="1"/>
      <c r="F3" s="7"/>
      <c r="G3" s="6"/>
      <c r="H3" s="2"/>
      <c r="I3" s="1"/>
      <c r="J3" s="7"/>
      <c r="K3" s="1"/>
      <c r="L3" s="1"/>
      <c r="M3" s="1"/>
      <c r="N3" s="1"/>
      <c r="O3" s="7"/>
      <c r="Q3" s="7"/>
      <c r="R3" s="2"/>
      <c r="S3" s="3"/>
      <c r="T3" s="2" t="s">
        <v>43</v>
      </c>
    </row>
    <row r="4" spans="1:20" ht="18" customHeight="1">
      <c r="A4" s="176"/>
      <c r="B4" s="177"/>
      <c r="C4" s="180" t="s">
        <v>2</v>
      </c>
      <c r="D4" s="181"/>
      <c r="E4" s="181"/>
      <c r="F4" s="181"/>
      <c r="G4" s="181"/>
      <c r="H4" s="181"/>
      <c r="I4" s="181"/>
      <c r="J4" s="181"/>
      <c r="K4" s="182"/>
      <c r="L4" s="183" t="s">
        <v>3</v>
      </c>
      <c r="M4" s="181"/>
      <c r="N4" s="181"/>
      <c r="O4" s="182"/>
      <c r="P4" s="183" t="s">
        <v>4</v>
      </c>
      <c r="Q4" s="181"/>
      <c r="R4" s="181"/>
      <c r="S4" s="181"/>
      <c r="T4" s="184"/>
    </row>
    <row r="5" spans="1:20" ht="18" customHeight="1">
      <c r="A5" s="178"/>
      <c r="B5" s="179"/>
      <c r="C5" s="185" t="s">
        <v>5</v>
      </c>
      <c r="D5" s="186"/>
      <c r="E5" s="186"/>
      <c r="F5" s="187"/>
      <c r="G5" s="165" t="s">
        <v>6</v>
      </c>
      <c r="H5" s="166"/>
      <c r="I5" s="166"/>
      <c r="J5" s="192"/>
      <c r="K5" s="158" t="s">
        <v>7</v>
      </c>
      <c r="L5" s="163" t="s">
        <v>8</v>
      </c>
      <c r="M5" s="197" t="s">
        <v>9</v>
      </c>
      <c r="N5" s="197" t="s">
        <v>10</v>
      </c>
      <c r="O5" s="158" t="s">
        <v>7</v>
      </c>
      <c r="P5" s="160" t="s">
        <v>11</v>
      </c>
      <c r="Q5" s="161"/>
      <c r="R5" s="161"/>
      <c r="S5" s="161"/>
      <c r="T5" s="162"/>
    </row>
    <row r="6" spans="1:20" ht="18" customHeight="1">
      <c r="A6" s="178"/>
      <c r="B6" s="179"/>
      <c r="C6" s="178"/>
      <c r="D6" s="179"/>
      <c r="E6" s="179"/>
      <c r="F6" s="188"/>
      <c r="G6" s="168"/>
      <c r="H6" s="169"/>
      <c r="I6" s="169"/>
      <c r="J6" s="193"/>
      <c r="K6" s="159"/>
      <c r="L6" s="164"/>
      <c r="M6" s="198"/>
      <c r="N6" s="198"/>
      <c r="O6" s="159"/>
      <c r="P6" s="163" t="s">
        <v>12</v>
      </c>
      <c r="Q6" s="165" t="s">
        <v>13</v>
      </c>
      <c r="R6" s="166"/>
      <c r="S6" s="166"/>
      <c r="T6" s="167"/>
    </row>
    <row r="7" spans="1:20" ht="18" customHeight="1" thickBot="1">
      <c r="A7" s="178"/>
      <c r="B7" s="179"/>
      <c r="C7" s="189"/>
      <c r="D7" s="190"/>
      <c r="E7" s="190"/>
      <c r="F7" s="191"/>
      <c r="G7" s="194"/>
      <c r="H7" s="195"/>
      <c r="I7" s="195"/>
      <c r="J7" s="196"/>
      <c r="K7" s="8" t="s">
        <v>14</v>
      </c>
      <c r="L7" s="164"/>
      <c r="M7" s="198"/>
      <c r="N7" s="198"/>
      <c r="O7" s="8" t="s">
        <v>14</v>
      </c>
      <c r="P7" s="164"/>
      <c r="Q7" s="168"/>
      <c r="R7" s="169"/>
      <c r="S7" s="169"/>
      <c r="T7" s="170"/>
    </row>
    <row r="8" spans="1:20" ht="18" customHeight="1" thickBot="1" thickTop="1">
      <c r="A8" s="171" t="s">
        <v>15</v>
      </c>
      <c r="B8" s="9" t="s">
        <v>16</v>
      </c>
      <c r="C8" s="10">
        <f>C9+C18</f>
        <v>84915</v>
      </c>
      <c r="D8" s="11" t="s">
        <v>17</v>
      </c>
      <c r="E8" s="12">
        <f>E9+E18</f>
        <v>0</v>
      </c>
      <c r="F8" s="13" t="s">
        <v>18</v>
      </c>
      <c r="G8" s="14">
        <f>G9+G18</f>
        <v>21847</v>
      </c>
      <c r="H8" s="11" t="s">
        <v>17</v>
      </c>
      <c r="I8" s="12">
        <f>I9+I18</f>
        <v>0</v>
      </c>
      <c r="J8" s="13" t="s">
        <v>18</v>
      </c>
      <c r="K8" s="15">
        <f>G8/C8*100</f>
        <v>25.72808102219867</v>
      </c>
      <c r="L8" s="12">
        <f>L9+L18</f>
        <v>476</v>
      </c>
      <c r="M8" s="16">
        <f>M9+M18</f>
        <v>380</v>
      </c>
      <c r="N8" s="12">
        <f>N9+N18</f>
        <v>0</v>
      </c>
      <c r="O8" s="15">
        <f>M8/L8*100</f>
        <v>79.83193277310924</v>
      </c>
      <c r="P8" s="12">
        <f>P9+P18</f>
        <v>0</v>
      </c>
      <c r="Q8" s="14">
        <f>Q9+Q18</f>
        <v>0</v>
      </c>
      <c r="R8" s="11" t="s">
        <v>17</v>
      </c>
      <c r="S8" s="17">
        <f>S9+S18</f>
        <v>0</v>
      </c>
      <c r="T8" s="18" t="s">
        <v>18</v>
      </c>
    </row>
    <row r="9" spans="1:20" ht="18" customHeight="1" thickBot="1">
      <c r="A9" s="172"/>
      <c r="B9" s="19" t="s">
        <v>19</v>
      </c>
      <c r="C9" s="20">
        <f>SUM(C10:C17)</f>
        <v>67111</v>
      </c>
      <c r="D9" s="21" t="s">
        <v>17</v>
      </c>
      <c r="E9" s="22">
        <f>SUM(E10:E17)</f>
        <v>0</v>
      </c>
      <c r="F9" s="23" t="s">
        <v>18</v>
      </c>
      <c r="G9" s="24">
        <f>SUM(G10:G17)</f>
        <v>14705</v>
      </c>
      <c r="H9" s="21" t="s">
        <v>17</v>
      </c>
      <c r="I9" s="22">
        <f>SUM(I10:I17)</f>
        <v>0</v>
      </c>
      <c r="J9" s="23" t="s">
        <v>18</v>
      </c>
      <c r="K9" s="25">
        <f aca="true" t="shared" si="0" ref="K9:K27">G9/C9*100</f>
        <v>21.911460118311453</v>
      </c>
      <c r="L9" s="22">
        <f>SUM(L10:L17)</f>
        <v>278</v>
      </c>
      <c r="M9" s="26">
        <f>SUM(M10:M17)</f>
        <v>226</v>
      </c>
      <c r="N9" s="22">
        <f>SUM(N10:N17)</f>
        <v>0</v>
      </c>
      <c r="O9" s="25">
        <f aca="true" t="shared" si="1" ref="O9:O27">M9/L9*100</f>
        <v>81.29496402877699</v>
      </c>
      <c r="P9" s="22">
        <f>SUM(P10:P17)</f>
        <v>0</v>
      </c>
      <c r="Q9" s="24">
        <f>SUM(Q10:Q17)</f>
        <v>0</v>
      </c>
      <c r="R9" s="21" t="s">
        <v>17</v>
      </c>
      <c r="S9" s="27">
        <f>SUM(S10:S17)</f>
        <v>0</v>
      </c>
      <c r="T9" s="28" t="s">
        <v>18</v>
      </c>
    </row>
    <row r="10" spans="1:20" ht="18" customHeight="1">
      <c r="A10" s="172"/>
      <c r="B10" s="29" t="s">
        <v>20</v>
      </c>
      <c r="C10" s="30">
        <v>33807</v>
      </c>
      <c r="D10" s="31" t="s">
        <v>17</v>
      </c>
      <c r="E10" s="32">
        <v>0</v>
      </c>
      <c r="F10" s="33" t="s">
        <v>18</v>
      </c>
      <c r="G10" s="34">
        <v>4257</v>
      </c>
      <c r="H10" s="31" t="s">
        <v>17</v>
      </c>
      <c r="I10" s="35">
        <v>0</v>
      </c>
      <c r="J10" s="33" t="s">
        <v>18</v>
      </c>
      <c r="K10" s="36">
        <f t="shared" si="0"/>
        <v>12.592066731741946</v>
      </c>
      <c r="L10" s="37">
        <v>32</v>
      </c>
      <c r="M10" s="38">
        <v>31</v>
      </c>
      <c r="N10" s="38">
        <v>0</v>
      </c>
      <c r="O10" s="36">
        <f t="shared" si="1"/>
        <v>96.875</v>
      </c>
      <c r="P10" s="38">
        <v>0</v>
      </c>
      <c r="Q10" s="34">
        <v>0</v>
      </c>
      <c r="R10" s="39" t="s">
        <v>17</v>
      </c>
      <c r="S10" s="40">
        <v>0</v>
      </c>
      <c r="T10" s="41" t="s">
        <v>18</v>
      </c>
    </row>
    <row r="11" spans="1:20" ht="18" customHeight="1">
      <c r="A11" s="172"/>
      <c r="B11" s="42" t="s">
        <v>21</v>
      </c>
      <c r="C11" s="43">
        <v>8515</v>
      </c>
      <c r="D11" s="44" t="s">
        <v>17</v>
      </c>
      <c r="E11" s="45">
        <v>0</v>
      </c>
      <c r="F11" s="46" t="s">
        <v>18</v>
      </c>
      <c r="G11" s="47">
        <v>2825</v>
      </c>
      <c r="H11" s="44" t="s">
        <v>17</v>
      </c>
      <c r="I11" s="45">
        <v>0</v>
      </c>
      <c r="J11" s="46" t="s">
        <v>18</v>
      </c>
      <c r="K11" s="48">
        <f t="shared" si="0"/>
        <v>33.17674691720493</v>
      </c>
      <c r="L11" s="49">
        <v>106</v>
      </c>
      <c r="M11" s="50">
        <v>79</v>
      </c>
      <c r="N11" s="50">
        <v>0</v>
      </c>
      <c r="O11" s="48">
        <f t="shared" si="1"/>
        <v>74.52830188679245</v>
      </c>
      <c r="P11" s="50">
        <v>0</v>
      </c>
      <c r="Q11" s="47">
        <v>0</v>
      </c>
      <c r="R11" s="51" t="s">
        <v>17</v>
      </c>
      <c r="S11" s="52">
        <v>0</v>
      </c>
      <c r="T11" s="53" t="s">
        <v>18</v>
      </c>
    </row>
    <row r="12" spans="1:20" ht="18" customHeight="1">
      <c r="A12" s="172"/>
      <c r="B12" s="54" t="s">
        <v>22</v>
      </c>
      <c r="C12" s="43">
        <v>7303</v>
      </c>
      <c r="D12" s="44" t="s">
        <v>17</v>
      </c>
      <c r="E12" s="45">
        <v>0</v>
      </c>
      <c r="F12" s="46" t="s">
        <v>18</v>
      </c>
      <c r="G12" s="47">
        <v>1687</v>
      </c>
      <c r="H12" s="44" t="s">
        <v>17</v>
      </c>
      <c r="I12" s="45">
        <v>0</v>
      </c>
      <c r="J12" s="46" t="s">
        <v>18</v>
      </c>
      <c r="K12" s="48">
        <f t="shared" si="0"/>
        <v>23.10009585102013</v>
      </c>
      <c r="L12" s="49">
        <v>8</v>
      </c>
      <c r="M12" s="50">
        <v>8</v>
      </c>
      <c r="N12" s="50">
        <v>0</v>
      </c>
      <c r="O12" s="48">
        <f t="shared" si="1"/>
        <v>100</v>
      </c>
      <c r="P12" s="151" t="s">
        <v>42</v>
      </c>
      <c r="Q12" s="47">
        <v>0</v>
      </c>
      <c r="R12" s="51" t="s">
        <v>17</v>
      </c>
      <c r="S12" s="52">
        <v>0</v>
      </c>
      <c r="T12" s="55" t="s">
        <v>18</v>
      </c>
    </row>
    <row r="13" spans="1:20" ht="18" customHeight="1">
      <c r="A13" s="172"/>
      <c r="B13" s="54" t="s">
        <v>23</v>
      </c>
      <c r="C13" s="43">
        <v>6635</v>
      </c>
      <c r="D13" s="44" t="s">
        <v>17</v>
      </c>
      <c r="E13" s="45">
        <v>0</v>
      </c>
      <c r="F13" s="46" t="s">
        <v>18</v>
      </c>
      <c r="G13" s="47">
        <v>1255</v>
      </c>
      <c r="H13" s="44" t="s">
        <v>17</v>
      </c>
      <c r="I13" s="45">
        <v>0</v>
      </c>
      <c r="J13" s="46" t="s">
        <v>18</v>
      </c>
      <c r="K13" s="48">
        <f t="shared" si="0"/>
        <v>18.914845516201957</v>
      </c>
      <c r="L13" s="49">
        <v>42</v>
      </c>
      <c r="M13" s="50">
        <v>30</v>
      </c>
      <c r="N13" s="50">
        <v>0</v>
      </c>
      <c r="O13" s="48">
        <f t="shared" si="1"/>
        <v>71.42857142857143</v>
      </c>
      <c r="P13" s="50">
        <v>0</v>
      </c>
      <c r="Q13" s="47">
        <v>0</v>
      </c>
      <c r="R13" s="51" t="s">
        <v>17</v>
      </c>
      <c r="S13" s="52">
        <v>0</v>
      </c>
      <c r="T13" s="55" t="s">
        <v>18</v>
      </c>
    </row>
    <row r="14" spans="1:20" ht="18" customHeight="1">
      <c r="A14" s="172"/>
      <c r="B14" s="54" t="s">
        <v>24</v>
      </c>
      <c r="C14" s="43">
        <v>2331</v>
      </c>
      <c r="D14" s="44" t="s">
        <v>17</v>
      </c>
      <c r="E14" s="45">
        <v>0</v>
      </c>
      <c r="F14" s="46" t="s">
        <v>18</v>
      </c>
      <c r="G14" s="47">
        <v>1240</v>
      </c>
      <c r="H14" s="44" t="s">
        <v>17</v>
      </c>
      <c r="I14" s="45">
        <v>0</v>
      </c>
      <c r="J14" s="46" t="s">
        <v>18</v>
      </c>
      <c r="K14" s="48">
        <f t="shared" si="0"/>
        <v>53.19605319605319</v>
      </c>
      <c r="L14" s="49">
        <v>21</v>
      </c>
      <c r="M14" s="50">
        <v>18</v>
      </c>
      <c r="N14" s="50">
        <v>0</v>
      </c>
      <c r="O14" s="48">
        <f t="shared" si="1"/>
        <v>85.71428571428571</v>
      </c>
      <c r="P14" s="151" t="s">
        <v>42</v>
      </c>
      <c r="Q14" s="47">
        <v>0</v>
      </c>
      <c r="R14" s="51" t="s">
        <v>17</v>
      </c>
      <c r="S14" s="52">
        <v>0</v>
      </c>
      <c r="T14" s="55" t="s">
        <v>18</v>
      </c>
    </row>
    <row r="15" spans="1:20" ht="18" customHeight="1">
      <c r="A15" s="172"/>
      <c r="B15" s="54" t="s">
        <v>25</v>
      </c>
      <c r="C15" s="43">
        <v>4769</v>
      </c>
      <c r="D15" s="44" t="s">
        <v>17</v>
      </c>
      <c r="E15" s="45">
        <v>0</v>
      </c>
      <c r="F15" s="46" t="s">
        <v>18</v>
      </c>
      <c r="G15" s="47">
        <v>1592</v>
      </c>
      <c r="H15" s="44" t="s">
        <v>17</v>
      </c>
      <c r="I15" s="45">
        <v>0</v>
      </c>
      <c r="J15" s="46" t="s">
        <v>18</v>
      </c>
      <c r="K15" s="48">
        <f t="shared" si="0"/>
        <v>33.38226043195638</v>
      </c>
      <c r="L15" s="49">
        <v>38</v>
      </c>
      <c r="M15" s="50">
        <v>33</v>
      </c>
      <c r="N15" s="50">
        <v>0</v>
      </c>
      <c r="O15" s="48">
        <f t="shared" si="1"/>
        <v>86.8421052631579</v>
      </c>
      <c r="P15" s="50">
        <v>0</v>
      </c>
      <c r="Q15" s="47">
        <v>0</v>
      </c>
      <c r="R15" s="51" t="s">
        <v>17</v>
      </c>
      <c r="S15" s="52">
        <v>0</v>
      </c>
      <c r="T15" s="55" t="s">
        <v>18</v>
      </c>
    </row>
    <row r="16" spans="1:20" ht="18" customHeight="1">
      <c r="A16" s="172"/>
      <c r="B16" s="54" t="s">
        <v>26</v>
      </c>
      <c r="C16" s="43">
        <v>1887</v>
      </c>
      <c r="D16" s="44" t="s">
        <v>17</v>
      </c>
      <c r="E16" s="45">
        <v>0</v>
      </c>
      <c r="F16" s="46" t="s">
        <v>18</v>
      </c>
      <c r="G16" s="47">
        <v>600</v>
      </c>
      <c r="H16" s="44" t="s">
        <v>17</v>
      </c>
      <c r="I16" s="45">
        <v>0</v>
      </c>
      <c r="J16" s="46" t="s">
        <v>18</v>
      </c>
      <c r="K16" s="48">
        <f t="shared" si="0"/>
        <v>31.79650238473768</v>
      </c>
      <c r="L16" s="49">
        <v>15</v>
      </c>
      <c r="M16" s="50">
        <v>12</v>
      </c>
      <c r="N16" s="50">
        <v>0</v>
      </c>
      <c r="O16" s="48">
        <f t="shared" si="1"/>
        <v>80</v>
      </c>
      <c r="P16" s="50">
        <v>0</v>
      </c>
      <c r="Q16" s="47">
        <v>0</v>
      </c>
      <c r="R16" s="51" t="s">
        <v>17</v>
      </c>
      <c r="S16" s="52">
        <v>0</v>
      </c>
      <c r="T16" s="55" t="s">
        <v>18</v>
      </c>
    </row>
    <row r="17" spans="1:20" ht="18" customHeight="1" thickBot="1">
      <c r="A17" s="172"/>
      <c r="B17" s="54" t="s">
        <v>27</v>
      </c>
      <c r="C17" s="43">
        <v>1864</v>
      </c>
      <c r="D17" s="44" t="s">
        <v>17</v>
      </c>
      <c r="E17" s="45">
        <v>0</v>
      </c>
      <c r="F17" s="46" t="s">
        <v>18</v>
      </c>
      <c r="G17" s="47">
        <v>1249</v>
      </c>
      <c r="H17" s="44" t="s">
        <v>17</v>
      </c>
      <c r="I17" s="45">
        <v>0</v>
      </c>
      <c r="J17" s="46" t="s">
        <v>18</v>
      </c>
      <c r="K17" s="48">
        <f t="shared" si="0"/>
        <v>67.00643776824035</v>
      </c>
      <c r="L17" s="49">
        <v>16</v>
      </c>
      <c r="M17" s="50">
        <v>15</v>
      </c>
      <c r="N17" s="50">
        <v>0</v>
      </c>
      <c r="O17" s="48">
        <f t="shared" si="1"/>
        <v>93.75</v>
      </c>
      <c r="P17" s="50">
        <v>0</v>
      </c>
      <c r="Q17" s="47">
        <v>0</v>
      </c>
      <c r="R17" s="51" t="s">
        <v>17</v>
      </c>
      <c r="S17" s="52">
        <v>0</v>
      </c>
      <c r="T17" s="55" t="s">
        <v>18</v>
      </c>
    </row>
    <row r="18" spans="1:20" ht="18" customHeight="1" thickBot="1" thickTop="1">
      <c r="A18" s="172"/>
      <c r="B18" s="57" t="s">
        <v>19</v>
      </c>
      <c r="C18" s="58">
        <f>SUM(C19:C21)</f>
        <v>17804</v>
      </c>
      <c r="D18" s="59" t="s">
        <v>17</v>
      </c>
      <c r="E18" s="60">
        <f>SUM(E19:E21)</f>
        <v>0</v>
      </c>
      <c r="F18" s="61" t="s">
        <v>18</v>
      </c>
      <c r="G18" s="62">
        <f>SUM(G19:G21)</f>
        <v>7142</v>
      </c>
      <c r="H18" s="59" t="s">
        <v>17</v>
      </c>
      <c r="I18" s="60">
        <f>SUM(I19:I21)</f>
        <v>0</v>
      </c>
      <c r="J18" s="61" t="s">
        <v>18</v>
      </c>
      <c r="K18" s="25">
        <f t="shared" si="0"/>
        <v>40.11458099303527</v>
      </c>
      <c r="L18" s="149">
        <f>SUM(L19:L21)</f>
        <v>198</v>
      </c>
      <c r="M18" s="150">
        <f>SUM(M19:M21)</f>
        <v>154</v>
      </c>
      <c r="N18" s="60">
        <f>SUM(N19:N21)</f>
        <v>0</v>
      </c>
      <c r="O18" s="25">
        <f t="shared" si="1"/>
        <v>77.77777777777779</v>
      </c>
      <c r="P18" s="148">
        <f>SUM(P19:P21)</f>
        <v>0</v>
      </c>
      <c r="Q18" s="63">
        <f>SUM(Q19:Q21)</f>
        <v>0</v>
      </c>
      <c r="R18" s="21" t="s">
        <v>17</v>
      </c>
      <c r="S18" s="27">
        <f>SUM(S19:S21)</f>
        <v>0</v>
      </c>
      <c r="T18" s="64" t="s">
        <v>18</v>
      </c>
    </row>
    <row r="19" spans="1:20" ht="18" customHeight="1">
      <c r="A19" s="172"/>
      <c r="B19" s="29" t="s">
        <v>28</v>
      </c>
      <c r="C19" s="65">
        <v>7422</v>
      </c>
      <c r="D19" s="66" t="s">
        <v>17</v>
      </c>
      <c r="E19" s="67">
        <v>0</v>
      </c>
      <c r="F19" s="68" t="s">
        <v>18</v>
      </c>
      <c r="G19" s="69">
        <v>3928</v>
      </c>
      <c r="H19" s="66" t="s">
        <v>17</v>
      </c>
      <c r="I19" s="67">
        <v>0</v>
      </c>
      <c r="J19" s="68" t="s">
        <v>18</v>
      </c>
      <c r="K19" s="36">
        <f t="shared" si="0"/>
        <v>52.923740231743466</v>
      </c>
      <c r="L19" s="37">
        <v>123</v>
      </c>
      <c r="M19" s="38">
        <v>95</v>
      </c>
      <c r="N19" s="38">
        <v>0</v>
      </c>
      <c r="O19" s="48">
        <f t="shared" si="1"/>
        <v>77.23577235772358</v>
      </c>
      <c r="P19" s="152" t="s">
        <v>42</v>
      </c>
      <c r="Q19" s="34">
        <v>0</v>
      </c>
      <c r="R19" s="39" t="s">
        <v>17</v>
      </c>
      <c r="S19" s="40">
        <v>0</v>
      </c>
      <c r="T19" s="41" t="s">
        <v>18</v>
      </c>
    </row>
    <row r="20" spans="1:20" ht="18" customHeight="1">
      <c r="A20" s="172"/>
      <c r="B20" s="54" t="s">
        <v>29</v>
      </c>
      <c r="C20" s="70">
        <v>5019</v>
      </c>
      <c r="D20" s="71" t="s">
        <v>17</v>
      </c>
      <c r="E20" s="72">
        <v>0</v>
      </c>
      <c r="F20" s="73" t="s">
        <v>18</v>
      </c>
      <c r="G20" s="74">
        <v>1753</v>
      </c>
      <c r="H20" s="71" t="s">
        <v>17</v>
      </c>
      <c r="I20" s="72">
        <v>0</v>
      </c>
      <c r="J20" s="73" t="s">
        <v>18</v>
      </c>
      <c r="K20" s="48">
        <f t="shared" si="0"/>
        <v>34.92727634987049</v>
      </c>
      <c r="L20" s="49">
        <v>29</v>
      </c>
      <c r="M20" s="50">
        <v>23</v>
      </c>
      <c r="N20" s="50">
        <v>0</v>
      </c>
      <c r="O20" s="48">
        <f t="shared" si="1"/>
        <v>79.3103448275862</v>
      </c>
      <c r="P20" s="50">
        <v>0</v>
      </c>
      <c r="Q20" s="47">
        <v>0</v>
      </c>
      <c r="R20" s="51" t="s">
        <v>17</v>
      </c>
      <c r="S20" s="52">
        <v>0</v>
      </c>
      <c r="T20" s="55" t="s">
        <v>18</v>
      </c>
    </row>
    <row r="21" spans="1:20" ht="18" customHeight="1" thickBot="1">
      <c r="A21" s="173"/>
      <c r="B21" s="75" t="s">
        <v>30</v>
      </c>
      <c r="C21" s="76">
        <v>5363</v>
      </c>
      <c r="D21" s="77" t="s">
        <v>17</v>
      </c>
      <c r="E21" s="78">
        <v>0</v>
      </c>
      <c r="F21" s="79" t="s">
        <v>18</v>
      </c>
      <c r="G21" s="80">
        <v>1461</v>
      </c>
      <c r="H21" s="77" t="s">
        <v>17</v>
      </c>
      <c r="I21" s="78">
        <v>0</v>
      </c>
      <c r="J21" s="79" t="s">
        <v>18</v>
      </c>
      <c r="K21" s="81">
        <f t="shared" si="0"/>
        <v>27.242215178071977</v>
      </c>
      <c r="L21" s="82">
        <v>46</v>
      </c>
      <c r="M21" s="83">
        <v>36</v>
      </c>
      <c r="N21" s="83">
        <v>0</v>
      </c>
      <c r="O21" s="81">
        <f t="shared" si="1"/>
        <v>78.26086956521739</v>
      </c>
      <c r="P21" s="83">
        <v>0</v>
      </c>
      <c r="Q21" s="84">
        <v>0</v>
      </c>
      <c r="R21" s="85" t="s">
        <v>17</v>
      </c>
      <c r="S21" s="86">
        <v>0</v>
      </c>
      <c r="T21" s="87" t="s">
        <v>18</v>
      </c>
    </row>
    <row r="22" spans="1:25" ht="18" customHeight="1">
      <c r="A22" s="174" t="s">
        <v>31</v>
      </c>
      <c r="B22" s="88" t="s">
        <v>32</v>
      </c>
      <c r="C22" s="89">
        <v>3491</v>
      </c>
      <c r="D22" s="90"/>
      <c r="E22" s="90"/>
      <c r="F22" s="91"/>
      <c r="G22" s="92">
        <v>3474</v>
      </c>
      <c r="H22" s="90"/>
      <c r="I22" s="93"/>
      <c r="J22" s="91"/>
      <c r="K22" s="94">
        <f t="shared" si="0"/>
        <v>99.51303351475222</v>
      </c>
      <c r="L22" s="153">
        <v>7</v>
      </c>
      <c r="M22" s="38">
        <v>7</v>
      </c>
      <c r="N22" s="38">
        <v>0</v>
      </c>
      <c r="O22" s="94">
        <f t="shared" si="1"/>
        <v>100</v>
      </c>
      <c r="P22" s="38">
        <v>0</v>
      </c>
      <c r="Q22" s="34">
        <v>0</v>
      </c>
      <c r="R22" s="95" t="s">
        <v>17</v>
      </c>
      <c r="S22" s="96">
        <v>0</v>
      </c>
      <c r="T22" s="53" t="s">
        <v>18</v>
      </c>
      <c r="U22" s="97"/>
      <c r="V22" s="98"/>
      <c r="W22" s="98"/>
      <c r="X22" s="98"/>
      <c r="Y22" s="98"/>
    </row>
    <row r="23" spans="1:25" ht="18" customHeight="1">
      <c r="A23" s="174"/>
      <c r="B23" s="199" t="s">
        <v>33</v>
      </c>
      <c r="C23" s="99">
        <v>929</v>
      </c>
      <c r="D23" s="100"/>
      <c r="E23" s="100"/>
      <c r="F23" s="101"/>
      <c r="G23" s="102">
        <v>624</v>
      </c>
      <c r="H23" s="100"/>
      <c r="I23" s="103"/>
      <c r="J23" s="101"/>
      <c r="K23" s="48">
        <f t="shared" si="0"/>
        <v>67.16899892357372</v>
      </c>
      <c r="L23" s="49">
        <v>1</v>
      </c>
      <c r="M23" s="50">
        <v>1</v>
      </c>
      <c r="N23" s="50">
        <v>0</v>
      </c>
      <c r="O23" s="48">
        <f t="shared" si="1"/>
        <v>100</v>
      </c>
      <c r="P23" s="50">
        <v>0</v>
      </c>
      <c r="Q23" s="47">
        <v>0</v>
      </c>
      <c r="R23" s="51" t="s">
        <v>17</v>
      </c>
      <c r="S23" s="52">
        <v>0</v>
      </c>
      <c r="T23" s="55" t="s">
        <v>18</v>
      </c>
      <c r="U23" s="97"/>
      <c r="V23" s="98"/>
      <c r="W23" s="98"/>
      <c r="X23" s="98"/>
      <c r="Y23" s="98"/>
    </row>
    <row r="24" spans="1:25" ht="18" customHeight="1" thickBot="1">
      <c r="A24" s="175"/>
      <c r="B24" s="104" t="s">
        <v>34</v>
      </c>
      <c r="C24" s="105">
        <v>323</v>
      </c>
      <c r="D24" s="106"/>
      <c r="E24" s="107"/>
      <c r="F24" s="108"/>
      <c r="G24" s="109">
        <v>318</v>
      </c>
      <c r="H24" s="106"/>
      <c r="I24" s="107"/>
      <c r="J24" s="108"/>
      <c r="K24" s="110">
        <f t="shared" si="0"/>
        <v>98.45201238390094</v>
      </c>
      <c r="L24" s="111">
        <v>0</v>
      </c>
      <c r="M24" s="112">
        <v>0</v>
      </c>
      <c r="N24" s="112">
        <v>0</v>
      </c>
      <c r="O24" s="81">
        <v>0</v>
      </c>
      <c r="P24" s="112">
        <v>0</v>
      </c>
      <c r="Q24" s="109">
        <v>0</v>
      </c>
      <c r="R24" s="95" t="s">
        <v>17</v>
      </c>
      <c r="S24" s="96">
        <v>0</v>
      </c>
      <c r="T24" s="53" t="s">
        <v>18</v>
      </c>
      <c r="U24" s="97"/>
      <c r="V24" s="98"/>
      <c r="W24" s="98"/>
      <c r="X24" s="98"/>
      <c r="Y24" s="98"/>
    </row>
    <row r="25" spans="1:20" ht="18" customHeight="1">
      <c r="A25" s="154" t="s">
        <v>35</v>
      </c>
      <c r="B25" s="113" t="s">
        <v>36</v>
      </c>
      <c r="C25" s="114">
        <v>2000</v>
      </c>
      <c r="D25" s="115"/>
      <c r="E25" s="116"/>
      <c r="F25" s="117"/>
      <c r="G25" s="118">
        <v>1957</v>
      </c>
      <c r="H25" s="115"/>
      <c r="I25" s="116"/>
      <c r="J25" s="117"/>
      <c r="K25" s="36">
        <f t="shared" si="0"/>
        <v>97.85000000000001</v>
      </c>
      <c r="L25" s="119">
        <v>15</v>
      </c>
      <c r="M25" s="120">
        <v>11</v>
      </c>
      <c r="N25" s="120">
        <v>0</v>
      </c>
      <c r="O25" s="94">
        <f t="shared" si="1"/>
        <v>73.33333333333333</v>
      </c>
      <c r="P25" s="121">
        <v>0</v>
      </c>
      <c r="Q25" s="118">
        <v>0</v>
      </c>
      <c r="R25" s="122" t="s">
        <v>17</v>
      </c>
      <c r="S25" s="123">
        <v>0</v>
      </c>
      <c r="T25" s="124" t="s">
        <v>18</v>
      </c>
    </row>
    <row r="26" spans="1:21" ht="18" customHeight="1" thickBot="1">
      <c r="A26" s="155"/>
      <c r="B26" s="125" t="s">
        <v>37</v>
      </c>
      <c r="C26" s="126">
        <v>0</v>
      </c>
      <c r="D26" s="127"/>
      <c r="E26" s="127"/>
      <c r="F26" s="128"/>
      <c r="G26" s="84">
        <v>0</v>
      </c>
      <c r="H26" s="127"/>
      <c r="I26" s="127"/>
      <c r="J26" s="128"/>
      <c r="K26" s="81">
        <v>0</v>
      </c>
      <c r="L26" s="82">
        <v>0</v>
      </c>
      <c r="M26" s="83">
        <v>0</v>
      </c>
      <c r="N26" s="83">
        <v>0</v>
      </c>
      <c r="O26" s="81">
        <v>0</v>
      </c>
      <c r="P26" s="129">
        <v>0</v>
      </c>
      <c r="Q26" s="84">
        <v>0</v>
      </c>
      <c r="R26" s="85" t="s">
        <v>17</v>
      </c>
      <c r="S26" s="86">
        <v>0</v>
      </c>
      <c r="T26" s="87" t="s">
        <v>18</v>
      </c>
      <c r="U26" s="5" t="s">
        <v>38</v>
      </c>
    </row>
    <row r="27" spans="1:20" ht="18" customHeight="1" thickBot="1">
      <c r="A27" s="156" t="s">
        <v>39</v>
      </c>
      <c r="B27" s="157"/>
      <c r="C27" s="130">
        <v>13391</v>
      </c>
      <c r="D27" s="131"/>
      <c r="E27" s="131"/>
      <c r="F27" s="132"/>
      <c r="G27" s="133">
        <v>12858</v>
      </c>
      <c r="H27" s="131"/>
      <c r="I27" s="131"/>
      <c r="J27" s="132"/>
      <c r="K27" s="25">
        <f t="shared" si="0"/>
        <v>96.01971473377642</v>
      </c>
      <c r="L27" s="134">
        <v>51</v>
      </c>
      <c r="M27" s="135">
        <v>36</v>
      </c>
      <c r="N27" s="135">
        <v>0</v>
      </c>
      <c r="O27" s="25">
        <f t="shared" si="1"/>
        <v>70.58823529411765</v>
      </c>
      <c r="P27" s="135">
        <v>0</v>
      </c>
      <c r="Q27" s="133">
        <v>0</v>
      </c>
      <c r="R27" s="136" t="s">
        <v>17</v>
      </c>
      <c r="S27" s="137">
        <v>0</v>
      </c>
      <c r="T27" s="138" t="s">
        <v>18</v>
      </c>
    </row>
    <row r="28" spans="1:19" ht="18" customHeight="1">
      <c r="A28" s="139"/>
      <c r="B28" s="140" t="s">
        <v>40</v>
      </c>
      <c r="C28" s="140"/>
      <c r="D28" s="140"/>
      <c r="E28" s="140"/>
      <c r="F28" s="141"/>
      <c r="G28" s="142"/>
      <c r="H28" s="143"/>
      <c r="I28" s="142"/>
      <c r="J28" s="141"/>
      <c r="K28" s="142"/>
      <c r="L28" s="142"/>
      <c r="M28" s="142"/>
      <c r="N28" s="141" t="s">
        <v>41</v>
      </c>
      <c r="O28" s="141"/>
      <c r="P28" s="142"/>
      <c r="Q28" s="142"/>
      <c r="R28" s="143"/>
      <c r="S28" s="142"/>
    </row>
  </sheetData>
  <sheetProtection sheet="1"/>
  <mergeCells count="18">
    <mergeCell ref="L4:O4"/>
    <mergeCell ref="P4:T4"/>
    <mergeCell ref="C5:F7"/>
    <mergeCell ref="G5:J7"/>
    <mergeCell ref="K5:K6"/>
    <mergeCell ref="L5:L7"/>
    <mergeCell ref="M5:M7"/>
    <mergeCell ref="N5:N7"/>
    <mergeCell ref="A25:A26"/>
    <mergeCell ref="A27:B27"/>
    <mergeCell ref="O5:O6"/>
    <mergeCell ref="P5:T5"/>
    <mergeCell ref="P6:P7"/>
    <mergeCell ref="Q6:T7"/>
    <mergeCell ref="A8:A21"/>
    <mergeCell ref="A22:A24"/>
    <mergeCell ref="A4:B7"/>
    <mergeCell ref="C4:K4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0" r:id="rId1"/>
  <headerFooter alignWithMargins="0">
    <oddFooter>&amp;L&amp;"ＭＳ Ｐゴシック,標準"&amp;10西濃地域の公衆衛生2011&amp;C&amp;"ＭＳ Ｐゴシック,標準"&amp;10－　126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2012-01-24T05:08:58Z</cp:lastPrinted>
  <dcterms:created xsi:type="dcterms:W3CDTF">2009-03-06T05:40:28Z</dcterms:created>
  <dcterms:modified xsi:type="dcterms:W3CDTF">2012-01-30T02:30:01Z</dcterms:modified>
  <cp:category/>
  <cp:version/>
  <cp:contentType/>
  <cp:contentStatus/>
</cp:coreProperties>
</file>