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3(総数)" sheetId="1" r:id="rId1"/>
    <sheet name="T6-3-1（男）" sheetId="2" r:id="rId2"/>
    <sheet name="T6-3-2（女）" sheetId="3" r:id="rId3"/>
  </sheets>
  <definedNames>
    <definedName name="_xlnm.Print_Area" localSheetId="0">'T6-3(総数)'!$A$1:$L$61</definedName>
    <definedName name="_xlnm.Print_Area" localSheetId="1">'T6-3-1（男）'!$A$1:$L$66</definedName>
    <definedName name="_xlnm.Print_Area" localSheetId="2">'T6-3-2（女）'!$A$1:$M$66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<sst xmlns="http://schemas.openxmlformats.org/spreadsheetml/2006/main" count="635" uniqueCount="109">
  <si>
    <t>　</t>
  </si>
  <si>
    <t>率</t>
  </si>
  <si>
    <t>＜総数＞</t>
  </si>
  <si>
    <t>受</t>
  </si>
  <si>
    <t>受</t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</si>
  <si>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</si>
  <si>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</si>
  <si>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</si>
  <si>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</si>
  <si>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</si>
  <si>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</si>
  <si>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</si>
  <si>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</si>
  <si>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</si>
  <si>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</si>
  <si>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</si>
  <si>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</si>
  <si>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</si>
  <si>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</si>
  <si>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</si>
  <si>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</si>
  <si>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</si>
  <si>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</si>
  <si>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</si>
  <si>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</si>
  <si>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</si>
  <si>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</si>
  <si>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</si>
  <si>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</si>
  <si>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</si>
  <si>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</si>
  <si>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</si>
  <si>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</si>
  <si>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</si>
  <si>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</si>
  <si>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</si>
  <si>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</si>
  <si>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</si>
  <si>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</si>
  <si>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</si>
  <si>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</si>
  <si>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</si>
  <si>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</si>
  <si>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</si>
  <si>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</si>
  <si>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</si>
  <si>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</si>
  <si>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</si>
  <si>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</si>
  <si>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</si>
  <si>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</si>
  <si>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</si>
  <si>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</si>
  <si>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</si>
  <si>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</si>
  <si>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（総数）</t>
  </si>
  <si>
    <t>市町村名</t>
  </si>
  <si>
    <t>対象者数</t>
  </si>
  <si>
    <t>受診者数</t>
  </si>
  <si>
    <t>受診率（％）</t>
  </si>
  <si>
    <t>＜胸部エックス線検査のみ＞</t>
  </si>
  <si>
    <t>受</t>
  </si>
  <si>
    <t>診</t>
  </si>
  <si>
    <t>診</t>
  </si>
  <si>
    <t>＜胸部エックス線検査及び喀痰細胞診＞</t>
  </si>
  <si>
    <t>（男）</t>
  </si>
  <si>
    <t>（女）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</si>
  <si>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</si>
  <si>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</si>
  <si>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</si>
  <si>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</si>
  <si>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</si>
  <si>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</si>
  <si>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</si>
  <si>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</si>
  <si>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</si>
  <si>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</si>
  <si>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</si>
  <si>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</si>
  <si>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</si>
  <si>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診</t>
  </si>
  <si>
    <t>市町名</t>
  </si>
  <si>
    <t>受</t>
  </si>
  <si>
    <t>診</t>
  </si>
  <si>
    <t>ウ　肺がん検診実施状況　総数（Ｔ６－３）</t>
  </si>
  <si>
    <t>ウ　肺がん検診実施状況　男（Ｔ６－３－１）</t>
  </si>
  <si>
    <t>ウ　肺がん検診実施状況　女（Ｔ６－３－２）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</si>
  <si>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</si>
  <si>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</si>
  <si>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</si>
  <si>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</si>
  <si>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</si>
  <si>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</si>
  <si>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</si>
  <si>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</si>
  <si>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</si>
  <si>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</si>
  <si>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再掲初回</t>
  </si>
  <si>
    <t>大 垣 市</t>
  </si>
  <si>
    <t>海 津 市</t>
  </si>
  <si>
    <t>精 密 検 査 結 果</t>
  </si>
  <si>
    <t>精検受診者</t>
  </si>
  <si>
    <t>-</t>
  </si>
  <si>
    <t>（平成２２年度）</t>
  </si>
  <si>
    <t>-</t>
  </si>
  <si>
    <t>（平成２2年度）</t>
  </si>
  <si>
    <t>-</t>
  </si>
  <si>
    <t>　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</si>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</sst>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9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8.75"/>
      <color indexed="53"/>
      <name val="ＭＳ Ｐゴシック"/>
      <family val="3"/>
    </font>
    <font>
      <sz val="9.2"/>
      <name val="ＭＳ Ｐ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1" xfId="61" applyFont="1" applyBorder="1" applyAlignment="1" applyProtection="1">
      <alignment vertical="center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4" fillId="0" borderId="0" xfId="61" applyFont="1" applyBorder="1" applyAlignment="1" applyProtection="1">
      <alignment vertical="center"/>
      <protection locked="0"/>
    </xf>
    <xf numFmtId="178" fontId="9" fillId="0" borderId="0" xfId="61" applyNumberFormat="1" applyFont="1" applyBorder="1" applyAlignment="1" applyProtection="1">
      <alignment vertical="center"/>
      <protection locked="0"/>
    </xf>
    <xf numFmtId="179" fontId="9" fillId="0" borderId="0" xfId="61" applyNumberFormat="1" applyFont="1" applyBorder="1" applyAlignment="1" applyProtection="1">
      <alignment vertical="center"/>
      <protection locked="0"/>
    </xf>
    <xf numFmtId="189" fontId="9" fillId="0" borderId="0" xfId="61" applyNumberFormat="1" applyFont="1" applyBorder="1" applyAlignment="1" applyProtection="1">
      <alignment vertical="center"/>
      <protection locked="0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178" fontId="2" fillId="0" borderId="0" xfId="61" applyNumberFormat="1" applyFont="1" applyAlignment="1" applyProtection="1">
      <alignment vertical="center"/>
      <protection locked="0"/>
    </xf>
    <xf numFmtId="179" fontId="2" fillId="0" borderId="0" xfId="61" applyNumberFormat="1" applyFont="1" applyAlignment="1" applyProtection="1">
      <alignment vertical="center"/>
      <protection locked="0"/>
    </xf>
    <xf numFmtId="189" fontId="2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>
      <alignment horizontal="right" vertical="center"/>
      <protection/>
    </xf>
    <xf numFmtId="178" fontId="4" fillId="0" borderId="0" xfId="61" applyNumberFormat="1" applyFont="1" applyAlignment="1" applyProtection="1">
      <alignment vertical="center"/>
      <protection locked="0"/>
    </xf>
    <xf numFmtId="179" fontId="4" fillId="0" borderId="0" xfId="61" applyNumberFormat="1" applyFont="1" applyAlignment="1" applyProtection="1">
      <alignment vertical="center"/>
      <protection locked="0"/>
    </xf>
    <xf numFmtId="189" fontId="4" fillId="0" borderId="0" xfId="61" applyNumberFormat="1" applyFont="1" applyAlignment="1" applyProtection="1">
      <alignment vertical="center"/>
      <protection locked="0"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178" fontId="2" fillId="33" borderId="13" xfId="61" applyNumberFormat="1" applyFont="1" applyFill="1" applyBorder="1" applyAlignment="1">
      <alignment vertical="center"/>
      <protection/>
    </xf>
    <xf numFmtId="178" fontId="2" fillId="33" borderId="14" xfId="61" applyNumberFormat="1" applyFont="1" applyFill="1" applyBorder="1" applyAlignment="1">
      <alignment vertical="center"/>
      <protection/>
    </xf>
    <xf numFmtId="195" fontId="2" fillId="33" borderId="15" xfId="61" applyNumberFormat="1" applyFont="1" applyFill="1" applyBorder="1" applyAlignment="1">
      <alignment vertical="center"/>
      <protection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178" fontId="2" fillId="33" borderId="18" xfId="61" applyNumberFormat="1" applyFont="1" applyFill="1" applyBorder="1" applyAlignment="1">
      <alignment vertical="center"/>
      <protection/>
    </xf>
    <xf numFmtId="178" fontId="2" fillId="33" borderId="19" xfId="61" applyNumberFormat="1" applyFont="1" applyFill="1" applyBorder="1" applyAlignment="1">
      <alignment vertical="center"/>
      <protection/>
    </xf>
    <xf numFmtId="195" fontId="2" fillId="33" borderId="20" xfId="61" applyNumberFormat="1" applyFont="1" applyFill="1" applyBorder="1" applyAlignment="1">
      <alignment vertical="center"/>
      <protection/>
    </xf>
    <xf numFmtId="178" fontId="2" fillId="33" borderId="21" xfId="61" applyNumberFormat="1" applyFont="1" applyFill="1" applyBorder="1" applyAlignment="1">
      <alignment vertical="center"/>
      <protection/>
    </xf>
    <xf numFmtId="178" fontId="2" fillId="33" borderId="22" xfId="61" applyNumberFormat="1" applyFont="1" applyFill="1" applyBorder="1" applyAlignment="1">
      <alignment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178" fontId="2" fillId="33" borderId="25" xfId="61" applyNumberFormat="1" applyFont="1" applyFill="1" applyBorder="1" applyAlignment="1">
      <alignment vertical="center"/>
      <protection/>
    </xf>
    <xf numFmtId="0" fontId="2" fillId="0" borderId="0" xfId="61" applyFont="1" applyAlignment="1" applyProtection="1">
      <alignment vertical="center"/>
      <protection locked="0"/>
    </xf>
    <xf numFmtId="0" fontId="4" fillId="0" borderId="26" xfId="61" applyFont="1" applyBorder="1" applyAlignment="1" applyProtection="1">
      <alignment vertical="center"/>
      <protection locked="0"/>
    </xf>
    <xf numFmtId="178" fontId="4" fillId="0" borderId="27" xfId="61" applyNumberFormat="1" applyFont="1" applyBorder="1" applyAlignment="1" applyProtection="1">
      <alignment horizontal="center" vertical="center"/>
      <protection locked="0"/>
    </xf>
    <xf numFmtId="178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vertical="center"/>
      <protection locked="0"/>
    </xf>
    <xf numFmtId="179" fontId="4" fillId="0" borderId="27" xfId="61" applyNumberFormat="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vertical="center"/>
      <protection locked="0"/>
    </xf>
    <xf numFmtId="178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horizontal="center" vertical="center"/>
      <protection locked="0"/>
    </xf>
    <xf numFmtId="179" fontId="4" fillId="0" borderId="10" xfId="61" applyNumberFormat="1" applyFont="1" applyBorder="1" applyAlignment="1" applyProtection="1">
      <alignment vertical="center"/>
      <protection locked="0"/>
    </xf>
    <xf numFmtId="41" fontId="4" fillId="33" borderId="28" xfId="61" applyNumberFormat="1" applyFont="1" applyFill="1" applyBorder="1" applyAlignment="1" applyProtection="1">
      <alignment horizontal="right" vertical="center"/>
      <protection/>
    </xf>
    <xf numFmtId="41" fontId="4" fillId="33" borderId="29" xfId="61" applyNumberFormat="1" applyFont="1" applyFill="1" applyBorder="1" applyAlignment="1" applyProtection="1">
      <alignment horizontal="right" vertical="center"/>
      <protection/>
    </xf>
    <xf numFmtId="191" fontId="4" fillId="33" borderId="29" xfId="61" applyNumberFormat="1" applyFont="1" applyFill="1" applyBorder="1" applyAlignment="1" applyProtection="1">
      <alignment horizontal="right" vertical="center"/>
      <protection/>
    </xf>
    <xf numFmtId="191" fontId="4" fillId="33" borderId="10" xfId="61" applyNumberFormat="1" applyFont="1" applyFill="1" applyBorder="1" applyAlignment="1" applyProtection="1">
      <alignment horizontal="right" vertical="center"/>
      <protection/>
    </xf>
    <xf numFmtId="0" fontId="4" fillId="0" borderId="30" xfId="61" applyFont="1" applyBorder="1" applyAlignment="1" applyProtection="1">
      <alignment horizontal="center" vertical="center"/>
      <protection locked="0"/>
    </xf>
    <xf numFmtId="41" fontId="9" fillId="33" borderId="27" xfId="61" applyNumberFormat="1" applyFont="1" applyFill="1" applyBorder="1" applyAlignment="1" applyProtection="1">
      <alignment vertical="center"/>
      <protection locked="0"/>
    </xf>
    <xf numFmtId="191" fontId="9" fillId="33" borderId="19" xfId="61" applyNumberFormat="1" applyFont="1" applyFill="1" applyBorder="1" applyAlignment="1" applyProtection="1">
      <alignment horizontal="right" vertical="center"/>
      <protection/>
    </xf>
    <xf numFmtId="0" fontId="4" fillId="0" borderId="31" xfId="61" applyFont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178" fontId="11" fillId="0" borderId="0" xfId="61" applyNumberFormat="1" applyFont="1" applyFill="1" applyBorder="1" applyAlignment="1" applyProtection="1">
      <alignment vertical="center"/>
      <protection locked="0"/>
    </xf>
    <xf numFmtId="41" fontId="9" fillId="0" borderId="0" xfId="61" applyNumberFormat="1" applyFont="1" applyFill="1" applyBorder="1" applyAlignment="1" applyProtection="1">
      <alignment horizontal="right" vertical="center"/>
      <protection locked="0"/>
    </xf>
    <xf numFmtId="41" fontId="9" fillId="0" borderId="0" xfId="61" applyNumberFormat="1" applyFont="1" applyFill="1" applyBorder="1" applyAlignment="1" applyProtection="1">
      <alignment vertical="center"/>
      <protection locked="0"/>
    </xf>
    <xf numFmtId="191" fontId="9" fillId="0" borderId="0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>
      <alignment/>
      <protection/>
    </xf>
    <xf numFmtId="0" fontId="12" fillId="0" borderId="26" xfId="61" applyFont="1" applyBorder="1" applyAlignment="1" applyProtection="1">
      <alignment vertical="center"/>
      <protection locked="0"/>
    </xf>
    <xf numFmtId="178" fontId="12" fillId="0" borderId="27" xfId="61" applyNumberFormat="1" applyFont="1" applyBorder="1" applyAlignment="1" applyProtection="1">
      <alignment horizontal="center" vertical="center"/>
      <protection locked="0"/>
    </xf>
    <xf numFmtId="178" fontId="12" fillId="0" borderId="27" xfId="61" applyNumberFormat="1" applyFont="1" applyBorder="1" applyAlignment="1" applyProtection="1">
      <alignment vertical="center"/>
      <protection locked="0"/>
    </xf>
    <xf numFmtId="179" fontId="12" fillId="0" borderId="27" xfId="61" applyNumberFormat="1" applyFont="1" applyBorder="1" applyAlignment="1" applyProtection="1">
      <alignment vertical="center"/>
      <protection locked="0"/>
    </xf>
    <xf numFmtId="179" fontId="12" fillId="0" borderId="27" xfId="61" applyNumberFormat="1" applyFont="1" applyBorder="1" applyAlignment="1" applyProtection="1">
      <alignment horizontal="center" vertical="center"/>
      <protection locked="0"/>
    </xf>
    <xf numFmtId="0" fontId="12" fillId="0" borderId="16" xfId="61" applyFont="1" applyBorder="1" applyAlignment="1" applyProtection="1">
      <alignment vertical="center"/>
      <protection locked="0"/>
    </xf>
    <xf numFmtId="178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Border="1" applyAlignment="1" applyProtection="1">
      <alignment horizontal="center" vertical="center"/>
      <protection locked="0"/>
    </xf>
    <xf numFmtId="0" fontId="12" fillId="0" borderId="16" xfId="61" applyFont="1" applyBorder="1" applyAlignment="1" applyProtection="1">
      <alignment horizontal="center" vertical="center"/>
      <protection locked="0"/>
    </xf>
    <xf numFmtId="178" fontId="12" fillId="0" borderId="10" xfId="61" applyNumberFormat="1" applyFont="1" applyBorder="1" applyAlignment="1" applyProtection="1">
      <alignment vertical="center"/>
      <protection locked="0"/>
    </xf>
    <xf numFmtId="179" fontId="12" fillId="0" borderId="10" xfId="61" applyNumberFormat="1" applyFont="1" applyBorder="1" applyAlignment="1" applyProtection="1">
      <alignment vertical="center"/>
      <protection locked="0"/>
    </xf>
    <xf numFmtId="178" fontId="2" fillId="0" borderId="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 applyProtection="1">
      <alignment horizontal="right" vertical="center"/>
      <protection locked="0"/>
    </xf>
    <xf numFmtId="191" fontId="4" fillId="34" borderId="10" xfId="61" applyNumberFormat="1" applyFont="1" applyFill="1" applyBorder="1" applyAlignment="1" applyProtection="1">
      <alignment horizontal="right" vertical="center"/>
      <protection/>
    </xf>
    <xf numFmtId="191" fontId="4" fillId="34" borderId="32" xfId="61" applyNumberFormat="1" applyFont="1" applyFill="1" applyBorder="1" applyAlignment="1" applyProtection="1">
      <alignment horizontal="right" vertical="center"/>
      <protection/>
    </xf>
    <xf numFmtId="41" fontId="4" fillId="0" borderId="11" xfId="61" applyNumberFormat="1" applyFont="1" applyBorder="1" applyAlignment="1" applyProtection="1">
      <alignment horizontal="right" vertical="center"/>
      <protection locked="0"/>
    </xf>
    <xf numFmtId="191" fontId="4" fillId="34" borderId="11" xfId="61" applyNumberFormat="1" applyFont="1" applyFill="1" applyBorder="1" applyAlignment="1" applyProtection="1">
      <alignment horizontal="right" vertical="center"/>
      <protection/>
    </xf>
    <xf numFmtId="41" fontId="4" fillId="0" borderId="19" xfId="61" applyNumberFormat="1" applyFont="1" applyBorder="1" applyAlignment="1" applyProtection="1">
      <alignment horizontal="right" vertical="center"/>
      <protection locked="0"/>
    </xf>
    <xf numFmtId="191" fontId="4" fillId="34" borderId="33" xfId="61" applyNumberFormat="1" applyFont="1" applyFill="1" applyBorder="1" applyAlignment="1" applyProtection="1">
      <alignment horizontal="right" vertical="center"/>
      <protection/>
    </xf>
    <xf numFmtId="191" fontId="4" fillId="34" borderId="34" xfId="61" applyNumberFormat="1" applyFont="1" applyFill="1" applyBorder="1" applyAlignment="1" applyProtection="1">
      <alignment horizontal="right" vertical="center"/>
      <protection/>
    </xf>
    <xf numFmtId="191" fontId="4" fillId="34" borderId="35" xfId="61" applyNumberFormat="1" applyFont="1" applyFill="1" applyBorder="1" applyAlignment="1" applyProtection="1">
      <alignment horizontal="right" vertical="center"/>
      <protection/>
    </xf>
    <xf numFmtId="41" fontId="4" fillId="0" borderId="36" xfId="61" applyNumberFormat="1" applyFont="1" applyBorder="1" applyAlignment="1" applyProtection="1">
      <alignment horizontal="right" vertical="center"/>
      <protection locked="0"/>
    </xf>
    <xf numFmtId="191" fontId="4" fillId="34" borderId="36" xfId="61" applyNumberFormat="1" applyFont="1" applyFill="1" applyBorder="1" applyAlignment="1" applyProtection="1">
      <alignment horizontal="right" vertical="center"/>
      <protection/>
    </xf>
    <xf numFmtId="191" fontId="4" fillId="34" borderId="37" xfId="61" applyNumberFormat="1" applyFont="1" applyFill="1" applyBorder="1" applyAlignment="1" applyProtection="1">
      <alignment horizontal="right" vertical="center"/>
      <protection/>
    </xf>
    <xf numFmtId="41" fontId="9" fillId="0" borderId="27" xfId="61" applyNumberFormat="1" applyFont="1" applyBorder="1" applyAlignment="1" applyProtection="1">
      <alignment vertical="center"/>
      <protection locked="0"/>
    </xf>
    <xf numFmtId="41" fontId="9" fillId="0" borderId="27" xfId="61" applyNumberFormat="1" applyFont="1" applyBorder="1" applyAlignment="1" applyProtection="1">
      <alignment horizontal="right" vertical="center"/>
      <protection locked="0"/>
    </xf>
    <xf numFmtId="41" fontId="9" fillId="0" borderId="38" xfId="61" applyNumberFormat="1" applyFont="1" applyBorder="1" applyAlignment="1" applyProtection="1">
      <alignment horizontal="right" vertical="center"/>
      <protection locked="0"/>
    </xf>
    <xf numFmtId="41" fontId="9" fillId="0" borderId="11" xfId="61" applyNumberFormat="1" applyFont="1" applyBorder="1" applyAlignment="1" applyProtection="1">
      <alignment vertical="center"/>
      <protection locked="0"/>
    </xf>
    <xf numFmtId="41" fontId="9" fillId="0" borderId="11" xfId="61" applyNumberFormat="1" applyFont="1" applyBorder="1" applyAlignment="1" applyProtection="1">
      <alignment horizontal="right" vertical="center"/>
      <protection locked="0"/>
    </xf>
    <xf numFmtId="41" fontId="9" fillId="0" borderId="10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horizontal="right" vertical="center"/>
      <protection locked="0"/>
    </xf>
    <xf numFmtId="41" fontId="9" fillId="0" borderId="39" xfId="61" applyNumberFormat="1" applyFont="1" applyBorder="1" applyAlignment="1" applyProtection="1">
      <alignment vertical="center"/>
      <protection locked="0"/>
    </xf>
    <xf numFmtId="41" fontId="9" fillId="0" borderId="36" xfId="61" applyNumberFormat="1" applyFont="1" applyBorder="1" applyAlignment="1" applyProtection="1">
      <alignment horizontal="right" vertical="center"/>
      <protection locked="0"/>
    </xf>
    <xf numFmtId="41" fontId="9" fillId="0" borderId="19" xfId="61" applyNumberFormat="1" applyFont="1" applyBorder="1" applyAlignment="1" applyProtection="1">
      <alignment horizontal="right" vertical="center"/>
      <protection locked="0"/>
    </xf>
    <xf numFmtId="0" fontId="1" fillId="0" borderId="0" xfId="61" applyFont="1" applyAlignment="1">
      <alignment horizontal="center" vertical="center"/>
      <protection/>
    </xf>
    <xf numFmtId="0" fontId="4" fillId="0" borderId="40" xfId="61" applyFont="1" applyBorder="1" applyAlignment="1">
      <alignment vertical="center" textRotation="255"/>
      <protection/>
    </xf>
    <xf numFmtId="0" fontId="4" fillId="0" borderId="41" xfId="61" applyFont="1" applyBorder="1" applyAlignment="1">
      <alignment vertical="center" textRotation="255"/>
      <protection/>
    </xf>
    <xf numFmtId="195" fontId="2" fillId="33" borderId="42" xfId="61" applyNumberFormat="1" applyFont="1" applyFill="1" applyBorder="1" applyAlignment="1">
      <alignment vertical="center"/>
      <protection/>
    </xf>
    <xf numFmtId="0" fontId="4" fillId="0" borderId="43" xfId="61" applyFont="1" applyBorder="1" applyAlignment="1" applyProtection="1">
      <alignment horizontal="center" vertical="center"/>
      <protection locked="0"/>
    </xf>
    <xf numFmtId="0" fontId="4" fillId="0" borderId="44" xfId="61" applyFont="1" applyBorder="1" applyAlignment="1" applyProtection="1">
      <alignment horizontal="center" vertical="center"/>
      <protection locked="0"/>
    </xf>
    <xf numFmtId="41" fontId="4" fillId="0" borderId="45" xfId="61" applyNumberFormat="1" applyFont="1" applyBorder="1" applyAlignment="1" applyProtection="1">
      <alignment horizontal="right" vertical="center"/>
      <protection locked="0"/>
    </xf>
    <xf numFmtId="41" fontId="4" fillId="0" borderId="46" xfId="61" applyNumberFormat="1" applyFont="1" applyBorder="1" applyAlignment="1" applyProtection="1">
      <alignment horizontal="right" vertical="center"/>
      <protection locked="0"/>
    </xf>
    <xf numFmtId="41" fontId="9" fillId="0" borderId="47" xfId="61" applyNumberFormat="1" applyFont="1" applyBorder="1" applyAlignment="1" applyProtection="1">
      <alignment horizontal="right" vertical="center"/>
      <protection locked="0"/>
    </xf>
    <xf numFmtId="191" fontId="4" fillId="34" borderId="47" xfId="61" applyNumberFormat="1" applyFont="1" applyFill="1" applyBorder="1" applyAlignment="1" applyProtection="1">
      <alignment horizontal="right" vertical="center"/>
      <protection/>
    </xf>
    <xf numFmtId="191" fontId="4" fillId="34" borderId="48" xfId="61" applyNumberFormat="1" applyFont="1" applyFill="1" applyBorder="1" applyAlignment="1" applyProtection="1">
      <alignment horizontal="right" vertical="center"/>
      <protection/>
    </xf>
    <xf numFmtId="41" fontId="4" fillId="0" borderId="47" xfId="61" applyNumberFormat="1" applyFont="1" applyBorder="1" applyAlignment="1" applyProtection="1">
      <alignment horizontal="right" vertical="center"/>
      <protection locked="0"/>
    </xf>
    <xf numFmtId="41" fontId="4" fillId="0" borderId="49" xfId="61" applyNumberFormat="1" applyFont="1" applyBorder="1" applyAlignment="1" applyProtection="1">
      <alignment horizontal="right" vertical="center"/>
      <protection locked="0"/>
    </xf>
    <xf numFmtId="188" fontId="2" fillId="33" borderId="50" xfId="61" applyNumberFormat="1" applyFont="1" applyFill="1" applyBorder="1" applyAlignment="1">
      <alignment vertical="center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53" xfId="61" applyFont="1" applyBorder="1" applyAlignment="1" applyProtection="1">
      <alignment horizontal="center" vertical="center"/>
      <protection locked="0"/>
    </xf>
    <xf numFmtId="0" fontId="7" fillId="0" borderId="54" xfId="61" applyFont="1" applyBorder="1" applyAlignment="1" applyProtection="1">
      <alignment horizontal="center" vertical="center"/>
      <protection locked="0"/>
    </xf>
    <xf numFmtId="0" fontId="7" fillId="0" borderId="53" xfId="61" applyFont="1" applyBorder="1" applyAlignment="1" applyProtection="1">
      <alignment vertical="center"/>
      <protection locked="0"/>
    </xf>
    <xf numFmtId="41" fontId="4" fillId="33" borderId="55" xfId="61" applyNumberFormat="1" applyFont="1" applyFill="1" applyBorder="1" applyAlignment="1" applyProtection="1">
      <alignment horizontal="right" vertical="center"/>
      <protection/>
    </xf>
    <xf numFmtId="41" fontId="4" fillId="33" borderId="56" xfId="61" applyNumberFormat="1" applyFont="1" applyFill="1" applyBorder="1" applyAlignment="1" applyProtection="1">
      <alignment horizontal="right" vertical="center"/>
      <protection/>
    </xf>
    <xf numFmtId="41" fontId="4" fillId="0" borderId="53" xfId="61" applyNumberFormat="1" applyFont="1" applyBorder="1" applyAlignment="1" applyProtection="1">
      <alignment horizontal="right" vertical="center"/>
      <protection locked="0"/>
    </xf>
    <xf numFmtId="41" fontId="4" fillId="0" borderId="54" xfId="61" applyNumberFormat="1" applyFont="1" applyBorder="1" applyAlignment="1" applyProtection="1">
      <alignment horizontal="right" vertical="center"/>
      <protection locked="0"/>
    </xf>
    <xf numFmtId="41" fontId="4" fillId="0" borderId="57" xfId="61" applyNumberFormat="1" applyFont="1" applyBorder="1" applyAlignment="1" applyProtection="1">
      <alignment horizontal="right" vertical="center"/>
      <protection locked="0"/>
    </xf>
    <xf numFmtId="41" fontId="4" fillId="0" borderId="58" xfId="61" applyNumberFormat="1" applyFont="1" applyBorder="1" applyAlignment="1" applyProtection="1">
      <alignment horizontal="right" vertical="center"/>
      <protection locked="0"/>
    </xf>
    <xf numFmtId="41" fontId="4" fillId="0" borderId="59" xfId="61" applyNumberFormat="1" applyFont="1" applyBorder="1" applyAlignment="1" applyProtection="1">
      <alignment horizontal="right" vertical="center"/>
      <protection locked="0"/>
    </xf>
    <xf numFmtId="41" fontId="4" fillId="0" borderId="60" xfId="61" applyNumberFormat="1" applyFont="1" applyBorder="1" applyAlignment="1" applyProtection="1">
      <alignment horizontal="right" vertical="center"/>
      <protection locked="0"/>
    </xf>
    <xf numFmtId="41" fontId="4" fillId="0" borderId="61" xfId="61" applyNumberFormat="1" applyFont="1" applyBorder="1" applyAlignment="1" applyProtection="1">
      <alignment horizontal="right" vertical="center"/>
      <protection locked="0"/>
    </xf>
    <xf numFmtId="41" fontId="9" fillId="0" borderId="51" xfId="61" applyNumberFormat="1" applyFont="1" applyBorder="1" applyAlignment="1" applyProtection="1">
      <alignment horizontal="right" vertical="center"/>
      <protection locked="0"/>
    </xf>
    <xf numFmtId="41" fontId="9" fillId="0" borderId="52" xfId="61" applyNumberFormat="1" applyFont="1" applyBorder="1" applyAlignment="1" applyProtection="1">
      <alignment horizontal="right" vertical="center"/>
      <protection locked="0"/>
    </xf>
    <xf numFmtId="41" fontId="9" fillId="0" borderId="57" xfId="61" applyNumberFormat="1" applyFont="1" applyBorder="1" applyAlignment="1" applyProtection="1">
      <alignment horizontal="right" vertical="center"/>
      <protection locked="0"/>
    </xf>
    <xf numFmtId="41" fontId="9" fillId="0" borderId="58" xfId="61" applyNumberFormat="1" applyFont="1" applyBorder="1" applyAlignment="1" applyProtection="1">
      <alignment horizontal="right" vertical="center"/>
      <protection locked="0"/>
    </xf>
    <xf numFmtId="41" fontId="9" fillId="0" borderId="58" xfId="61" applyNumberFormat="1" applyFont="1" applyBorder="1" applyAlignment="1" applyProtection="1">
      <alignment vertical="center"/>
      <protection locked="0"/>
    </xf>
    <xf numFmtId="41" fontId="9" fillId="0" borderId="62" xfId="61" applyNumberFormat="1" applyFont="1" applyBorder="1" applyAlignment="1" applyProtection="1">
      <alignment horizontal="right" vertical="center"/>
      <protection locked="0"/>
    </xf>
    <xf numFmtId="41" fontId="9" fillId="0" borderId="59" xfId="61" applyNumberFormat="1" applyFont="1" applyBorder="1" applyAlignment="1" applyProtection="1">
      <alignment horizontal="right" vertical="center"/>
      <protection locked="0"/>
    </xf>
    <xf numFmtId="41" fontId="9" fillId="0" borderId="60" xfId="61" applyNumberFormat="1" applyFont="1" applyBorder="1" applyAlignment="1" applyProtection="1">
      <alignment horizontal="right" vertical="center"/>
      <protection locked="0"/>
    </xf>
    <xf numFmtId="41" fontId="9" fillId="0" borderId="61" xfId="61" applyNumberFormat="1" applyFont="1" applyBorder="1" applyAlignment="1" applyProtection="1">
      <alignment horizontal="right" vertical="center"/>
      <protection locked="0"/>
    </xf>
    <xf numFmtId="41" fontId="4" fillId="0" borderId="63" xfId="61" applyNumberFormat="1" applyFont="1" applyBorder="1" applyAlignment="1" applyProtection="1">
      <alignment horizontal="right" vertical="center"/>
      <protection locked="0"/>
    </xf>
    <xf numFmtId="41" fontId="4" fillId="0" borderId="64" xfId="61" applyNumberFormat="1" applyFont="1" applyBorder="1" applyAlignment="1" applyProtection="1">
      <alignment horizontal="right" vertical="center"/>
      <protection locked="0"/>
    </xf>
    <xf numFmtId="41" fontId="9" fillId="0" borderId="57" xfId="61" applyNumberFormat="1" applyFont="1" applyFill="1" applyBorder="1" applyAlignment="1" applyProtection="1">
      <alignment horizontal="right" vertical="center"/>
      <protection locked="0"/>
    </xf>
    <xf numFmtId="191" fontId="4" fillId="34" borderId="65" xfId="61" applyNumberFormat="1" applyFont="1" applyFill="1" applyBorder="1" applyAlignment="1" applyProtection="1">
      <alignment horizontal="right" vertical="center"/>
      <protection/>
    </xf>
    <xf numFmtId="41" fontId="4" fillId="0" borderId="11" xfId="61" applyNumberFormat="1" applyFont="1" applyFill="1" applyBorder="1" applyAlignment="1" applyProtection="1">
      <alignment horizontal="right" vertical="center"/>
      <protection locked="0"/>
    </xf>
    <xf numFmtId="41" fontId="4" fillId="0" borderId="58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191" fontId="9" fillId="33" borderId="27" xfId="61" applyNumberFormat="1" applyFont="1" applyFill="1" applyBorder="1" applyAlignment="1" applyProtection="1">
      <alignment horizontal="right" vertical="center"/>
      <protection/>
    </xf>
    <xf numFmtId="41" fontId="4" fillId="0" borderId="27" xfId="61" applyNumberFormat="1" applyFont="1" applyBorder="1" applyAlignment="1" applyProtection="1">
      <alignment horizontal="right" vertical="center"/>
      <protection locked="0"/>
    </xf>
    <xf numFmtId="191" fontId="4" fillId="34" borderId="27" xfId="61" applyNumberFormat="1" applyFont="1" applyFill="1" applyBorder="1" applyAlignment="1" applyProtection="1">
      <alignment horizontal="right" vertical="center"/>
      <protection/>
    </xf>
    <xf numFmtId="41" fontId="9" fillId="0" borderId="66" xfId="61" applyNumberFormat="1" applyFont="1" applyBorder="1" applyAlignment="1" applyProtection="1">
      <alignment horizontal="right" vertical="center"/>
      <protection locked="0"/>
    </xf>
    <xf numFmtId="191" fontId="4" fillId="34" borderId="67" xfId="61" applyNumberFormat="1" applyFont="1" applyFill="1" applyBorder="1" applyAlignment="1" applyProtection="1">
      <alignment horizontal="right" vertical="center"/>
      <protection/>
    </xf>
    <xf numFmtId="41" fontId="6" fillId="0" borderId="0" xfId="61" applyNumberFormat="1">
      <alignment/>
      <protection/>
    </xf>
    <xf numFmtId="41" fontId="14" fillId="0" borderId="0" xfId="61" applyNumberFormat="1" applyFont="1" applyBorder="1" applyAlignment="1" applyProtection="1">
      <alignment horizontal="center" vertical="center"/>
      <protection locked="0"/>
    </xf>
    <xf numFmtId="178" fontId="2" fillId="33" borderId="68" xfId="61" applyNumberFormat="1" applyFont="1" applyFill="1" applyBorder="1" applyAlignment="1">
      <alignment vertical="center"/>
      <protection/>
    </xf>
    <xf numFmtId="178" fontId="2" fillId="33" borderId="69" xfId="61" applyNumberFormat="1" applyFont="1" applyFill="1" applyBorder="1" applyAlignment="1">
      <alignment vertical="center"/>
      <protection/>
    </xf>
    <xf numFmtId="195" fontId="2" fillId="33" borderId="70" xfId="61" applyNumberFormat="1" applyFont="1" applyFill="1" applyBorder="1" applyAlignment="1">
      <alignment vertical="center"/>
      <protection/>
    </xf>
    <xf numFmtId="191" fontId="4" fillId="33" borderId="14" xfId="61" applyNumberFormat="1" applyFont="1" applyFill="1" applyBorder="1" applyAlignment="1" applyProtection="1">
      <alignment horizontal="right" vertical="center"/>
      <protection/>
    </xf>
    <xf numFmtId="41" fontId="4" fillId="33" borderId="19" xfId="61" applyNumberFormat="1" applyFont="1" applyFill="1" applyBorder="1" applyAlignment="1" applyProtection="1">
      <alignment horizontal="right" vertical="center"/>
      <protection locked="0"/>
    </xf>
    <xf numFmtId="191" fontId="4" fillId="33" borderId="19" xfId="61" applyNumberFormat="1" applyFont="1" applyFill="1" applyBorder="1" applyAlignment="1" applyProtection="1">
      <alignment horizontal="right" vertical="center"/>
      <protection/>
    </xf>
    <xf numFmtId="41" fontId="9" fillId="33" borderId="71" xfId="61" applyNumberFormat="1" applyFont="1" applyFill="1" applyBorder="1" applyAlignment="1" applyProtection="1">
      <alignment vertical="center"/>
      <protection locked="0"/>
    </xf>
    <xf numFmtId="41" fontId="9" fillId="33" borderId="14" xfId="61" applyNumberFormat="1" applyFont="1" applyFill="1" applyBorder="1" applyAlignment="1" applyProtection="1">
      <alignment vertical="center"/>
      <protection locked="0"/>
    </xf>
    <xf numFmtId="191" fontId="9" fillId="33" borderId="14" xfId="61" applyNumberFormat="1" applyFont="1" applyFill="1" applyBorder="1" applyAlignment="1" applyProtection="1">
      <alignment horizontal="right" vertical="center"/>
      <protection/>
    </xf>
    <xf numFmtId="191" fontId="9" fillId="33" borderId="72" xfId="61" applyNumberFormat="1" applyFont="1" applyFill="1" applyBorder="1" applyAlignment="1" applyProtection="1">
      <alignment horizontal="right" vertical="center"/>
      <protection/>
    </xf>
    <xf numFmtId="41" fontId="9" fillId="33" borderId="15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vertical="center"/>
      <protection locked="0"/>
    </xf>
    <xf numFmtId="41" fontId="4" fillId="0" borderId="27" xfId="61" applyNumberFormat="1" applyFont="1" applyFill="1" applyBorder="1" applyAlignment="1" applyProtection="1">
      <alignment horizontal="right" vertical="center"/>
      <protection locked="0"/>
    </xf>
    <xf numFmtId="41" fontId="4" fillId="0" borderId="51" xfId="61" applyNumberFormat="1" applyFont="1" applyFill="1" applyBorder="1" applyAlignment="1" applyProtection="1">
      <alignment horizontal="right" vertical="center"/>
      <protection locked="0"/>
    </xf>
    <xf numFmtId="41" fontId="4" fillId="0" borderId="52" xfId="61" applyNumberFormat="1" applyFont="1" applyFill="1" applyBorder="1" applyAlignment="1" applyProtection="1">
      <alignment horizontal="right" vertical="center"/>
      <protection locked="0"/>
    </xf>
    <xf numFmtId="41" fontId="4" fillId="0" borderId="0" xfId="61" applyNumberFormat="1" applyFont="1" applyBorder="1" applyAlignment="1" applyProtection="1">
      <alignment horizontal="right" vertical="center"/>
      <protection locked="0"/>
    </xf>
    <xf numFmtId="41" fontId="4" fillId="0" borderId="73" xfId="61" applyNumberFormat="1" applyFont="1" applyBorder="1" applyAlignment="1" applyProtection="1">
      <alignment horizontal="right" vertical="center"/>
      <protection locked="0"/>
    </xf>
    <xf numFmtId="41" fontId="4" fillId="0" borderId="39" xfId="61" applyNumberFormat="1" applyFont="1" applyBorder="1" applyAlignment="1" applyProtection="1">
      <alignment horizontal="right" vertical="center"/>
      <protection locked="0"/>
    </xf>
    <xf numFmtId="191" fontId="4" fillId="33" borderId="74" xfId="61" applyNumberFormat="1" applyFont="1" applyFill="1" applyBorder="1" applyAlignment="1" applyProtection="1">
      <alignment horizontal="right" vertical="center"/>
      <protection/>
    </xf>
    <xf numFmtId="41" fontId="4" fillId="0" borderId="75" xfId="61" applyNumberFormat="1" applyFont="1" applyBorder="1" applyAlignment="1" applyProtection="1">
      <alignment horizontal="right" vertical="center"/>
      <protection locked="0"/>
    </xf>
    <xf numFmtId="41" fontId="4" fillId="0" borderId="39" xfId="61" applyNumberFormat="1" applyFont="1" applyFill="1" applyBorder="1" applyAlignment="1" applyProtection="1">
      <alignment horizontal="right" vertical="center"/>
      <protection locked="0"/>
    </xf>
    <xf numFmtId="41" fontId="4" fillId="35" borderId="75" xfId="61" applyNumberFormat="1" applyFont="1" applyFill="1" applyBorder="1" applyAlignment="1" applyProtection="1">
      <alignment horizontal="right" vertical="center"/>
      <protection locked="0"/>
    </xf>
    <xf numFmtId="41" fontId="4" fillId="35" borderId="39" xfId="61" applyNumberFormat="1" applyFont="1" applyFill="1" applyBorder="1" applyAlignment="1" applyProtection="1">
      <alignment horizontal="right" vertical="center"/>
      <protection locked="0"/>
    </xf>
    <xf numFmtId="41" fontId="4" fillId="35" borderId="11" xfId="61" applyNumberFormat="1" applyFont="1" applyFill="1" applyBorder="1" applyAlignment="1" applyProtection="1">
      <alignment horizontal="right" vertical="center"/>
      <protection locked="0"/>
    </xf>
    <xf numFmtId="41" fontId="9" fillId="0" borderId="11" xfId="61" applyNumberFormat="1" applyFont="1" applyFill="1" applyBorder="1" applyAlignment="1" applyProtection="1">
      <alignment horizontal="right" vertical="center"/>
      <protection locked="0"/>
    </xf>
    <xf numFmtId="41" fontId="9" fillId="0" borderId="19" xfId="61" applyNumberFormat="1" applyFont="1" applyFill="1" applyBorder="1" applyAlignment="1" applyProtection="1">
      <alignment horizontal="right" vertical="center"/>
      <protection locked="0"/>
    </xf>
    <xf numFmtId="41" fontId="9" fillId="0" borderId="39" xfId="61" applyNumberFormat="1" applyFont="1" applyFill="1" applyBorder="1" applyAlignment="1" applyProtection="1">
      <alignment horizontal="right" vertical="center"/>
      <protection locked="0"/>
    </xf>
    <xf numFmtId="41" fontId="9" fillId="0" borderId="58" xfId="61" applyNumberFormat="1" applyFont="1" applyFill="1" applyBorder="1" applyAlignment="1" applyProtection="1">
      <alignment horizontal="right" vertical="center"/>
      <protection locked="0"/>
    </xf>
    <xf numFmtId="41" fontId="4" fillId="0" borderId="75" xfId="61" applyNumberFormat="1" applyFont="1" applyFill="1" applyBorder="1" applyAlignment="1" applyProtection="1">
      <alignment horizontal="right" vertical="center"/>
      <protection locked="0"/>
    </xf>
    <xf numFmtId="41" fontId="4" fillId="35" borderId="57" xfId="61" applyNumberFormat="1" applyFont="1" applyFill="1" applyBorder="1" applyAlignment="1" applyProtection="1">
      <alignment horizontal="right" vertical="center"/>
      <protection locked="0"/>
    </xf>
    <xf numFmtId="41" fontId="4" fillId="35" borderId="58" xfId="61" applyNumberFormat="1" applyFont="1" applyFill="1" applyBorder="1" applyAlignment="1" applyProtection="1">
      <alignment horizontal="right" vertical="center"/>
      <protection locked="0"/>
    </xf>
    <xf numFmtId="41" fontId="9" fillId="35" borderId="19" xfId="61" applyNumberFormat="1" applyFont="1" applyFill="1" applyBorder="1" applyAlignment="1" applyProtection="1">
      <alignment horizontal="right" vertical="center"/>
      <protection locked="0"/>
    </xf>
    <xf numFmtId="41" fontId="9" fillId="35" borderId="11" xfId="61" applyNumberFormat="1" applyFont="1" applyFill="1" applyBorder="1" applyAlignment="1" applyProtection="1">
      <alignment horizontal="right" vertical="center"/>
      <protection locked="0"/>
    </xf>
    <xf numFmtId="41" fontId="4" fillId="0" borderId="76" xfId="61" applyNumberFormat="1" applyFont="1" applyBorder="1" applyAlignment="1" applyProtection="1">
      <alignment horizontal="right" vertical="center"/>
      <protection locked="0"/>
    </xf>
    <xf numFmtId="41" fontId="4" fillId="0" borderId="76" xfId="61" applyNumberFormat="1" applyFont="1" applyFill="1" applyBorder="1" applyAlignment="1" applyProtection="1">
      <alignment horizontal="right" vertical="center"/>
      <protection locked="0"/>
    </xf>
    <xf numFmtId="41" fontId="4" fillId="0" borderId="77" xfId="61" applyNumberFormat="1" applyFont="1" applyBorder="1" applyAlignment="1" applyProtection="1">
      <alignment horizontal="right" vertical="center"/>
      <protection locked="0"/>
    </xf>
    <xf numFmtId="41" fontId="4" fillId="0" borderId="78" xfId="61" applyNumberFormat="1" applyFont="1" applyBorder="1" applyAlignment="1" applyProtection="1">
      <alignment horizontal="right" vertical="center"/>
      <protection locked="0"/>
    </xf>
    <xf numFmtId="191" fontId="4" fillId="34" borderId="19" xfId="61" applyNumberFormat="1" applyFont="1" applyFill="1" applyBorder="1" applyAlignment="1" applyProtection="1">
      <alignment horizontal="right" vertical="center"/>
      <protection/>
    </xf>
    <xf numFmtId="41" fontId="4" fillId="0" borderId="71" xfId="61" applyNumberFormat="1" applyFont="1" applyFill="1" applyBorder="1" applyAlignment="1" applyProtection="1">
      <alignment horizontal="right" vertical="center"/>
      <protection locked="0"/>
    </xf>
    <xf numFmtId="41" fontId="4" fillId="0" borderId="79" xfId="61" applyNumberFormat="1" applyFont="1" applyBorder="1" applyAlignment="1" applyProtection="1">
      <alignment horizontal="right" vertical="center"/>
      <protection locked="0"/>
    </xf>
    <xf numFmtId="41" fontId="4" fillId="35" borderId="79" xfId="61" applyNumberFormat="1" applyFont="1" applyFill="1" applyBorder="1" applyAlignment="1" applyProtection="1">
      <alignment horizontal="right" vertical="center"/>
      <protection locked="0"/>
    </xf>
    <xf numFmtId="41" fontId="4" fillId="0" borderId="80" xfId="61" applyNumberFormat="1" applyFont="1" applyBorder="1" applyAlignment="1" applyProtection="1">
      <alignment horizontal="right" vertical="center"/>
      <protection locked="0"/>
    </xf>
    <xf numFmtId="41" fontId="4" fillId="0" borderId="81" xfId="61" applyNumberFormat="1" applyFont="1" applyBorder="1" applyAlignment="1" applyProtection="1">
      <alignment horizontal="right" vertical="center"/>
      <protection locked="0"/>
    </xf>
    <xf numFmtId="191" fontId="4" fillId="34" borderId="82" xfId="61" applyNumberFormat="1" applyFont="1" applyFill="1" applyBorder="1" applyAlignment="1" applyProtection="1">
      <alignment horizontal="right" vertical="center"/>
      <protection/>
    </xf>
    <xf numFmtId="41" fontId="4" fillId="0" borderId="83" xfId="61" applyNumberFormat="1" applyFont="1" applyBorder="1" applyAlignment="1" applyProtection="1">
      <alignment horizontal="right" vertical="center"/>
      <protection locked="0"/>
    </xf>
    <xf numFmtId="178" fontId="2" fillId="33" borderId="19" xfId="61" applyNumberFormat="1" applyFont="1" applyFill="1" applyBorder="1" applyAlignment="1">
      <alignment horizontal="right" vertical="center"/>
      <protection/>
    </xf>
    <xf numFmtId="195" fontId="2" fillId="33" borderId="42" xfId="61" applyNumberFormat="1" applyFont="1" applyFill="1" applyBorder="1" applyAlignment="1">
      <alignment horizontal="right" vertical="center"/>
      <protection/>
    </xf>
    <xf numFmtId="41" fontId="9" fillId="0" borderId="76" xfId="61" applyNumberFormat="1" applyFont="1" applyBorder="1" applyAlignment="1" applyProtection="1">
      <alignment horizontal="right" vertical="center"/>
      <protection locked="0"/>
    </xf>
    <xf numFmtId="41" fontId="9" fillId="0" borderId="73" xfId="61" applyNumberFormat="1" applyFont="1" applyBorder="1" applyAlignment="1" applyProtection="1">
      <alignment horizontal="right" vertical="center"/>
      <protection locked="0"/>
    </xf>
    <xf numFmtId="191" fontId="4" fillId="34" borderId="84" xfId="61" applyNumberFormat="1" applyFont="1" applyFill="1" applyBorder="1" applyAlignment="1" applyProtection="1">
      <alignment horizontal="right" vertical="center"/>
      <protection/>
    </xf>
    <xf numFmtId="191" fontId="4" fillId="34" borderId="85" xfId="61" applyNumberFormat="1" applyFont="1" applyFill="1" applyBorder="1" applyAlignment="1" applyProtection="1">
      <alignment horizontal="right" vertical="center"/>
      <protection/>
    </xf>
    <xf numFmtId="178" fontId="2" fillId="33" borderId="86" xfId="61" applyNumberFormat="1" applyFont="1" applyFill="1" applyBorder="1" applyAlignment="1">
      <alignment vertical="center"/>
      <protection/>
    </xf>
    <xf numFmtId="178" fontId="2" fillId="33" borderId="82" xfId="61" applyNumberFormat="1" applyFont="1" applyFill="1" applyBorder="1" applyAlignment="1">
      <alignment vertical="center"/>
      <protection/>
    </xf>
    <xf numFmtId="178" fontId="2" fillId="33" borderId="74" xfId="61" applyNumberFormat="1" applyFont="1" applyFill="1" applyBorder="1" applyAlignment="1">
      <alignment vertical="center"/>
      <protection/>
    </xf>
    <xf numFmtId="178" fontId="2" fillId="33" borderId="66" xfId="61" applyNumberFormat="1" applyFont="1" applyFill="1" applyBorder="1" applyAlignment="1">
      <alignment vertical="center"/>
      <protection/>
    </xf>
    <xf numFmtId="178" fontId="2" fillId="33" borderId="82" xfId="61" applyNumberFormat="1" applyFont="1" applyFill="1" applyBorder="1" applyAlignment="1">
      <alignment horizontal="right" vertical="center"/>
      <protection/>
    </xf>
    <xf numFmtId="195" fontId="2" fillId="33" borderId="87" xfId="61" applyNumberFormat="1" applyFont="1" applyFill="1" applyBorder="1" applyAlignment="1">
      <alignment vertical="center"/>
      <protection/>
    </xf>
    <xf numFmtId="178" fontId="2" fillId="33" borderId="88" xfId="61" applyNumberFormat="1" applyFont="1" applyFill="1" applyBorder="1" applyAlignment="1">
      <alignment vertical="center"/>
      <protection/>
    </xf>
    <xf numFmtId="191" fontId="4" fillId="36" borderId="89" xfId="61" applyNumberFormat="1" applyFont="1" applyFill="1" applyBorder="1" applyAlignment="1" applyProtection="1">
      <alignment horizontal="right" vertical="center"/>
      <protection/>
    </xf>
    <xf numFmtId="41" fontId="4" fillId="33" borderId="82" xfId="61" applyNumberFormat="1" applyFont="1" applyFill="1" applyBorder="1" applyAlignment="1" applyProtection="1">
      <alignment horizontal="right" vertical="center"/>
      <protection locked="0"/>
    </xf>
    <xf numFmtId="41" fontId="9" fillId="35" borderId="57" xfId="61" applyNumberFormat="1" applyFont="1" applyFill="1" applyBorder="1" applyAlignment="1" applyProtection="1">
      <alignment horizontal="right" vertical="center"/>
      <protection locked="0"/>
    </xf>
    <xf numFmtId="178" fontId="2" fillId="36" borderId="38" xfId="61" applyNumberFormat="1" applyFont="1" applyFill="1" applyBorder="1" applyAlignment="1">
      <alignment vertical="center"/>
      <protection/>
    </xf>
    <xf numFmtId="183" fontId="2" fillId="36" borderId="90" xfId="61" applyNumberFormat="1" applyFont="1" applyFill="1" applyBorder="1" applyAlignment="1">
      <alignment vertical="center"/>
      <protection/>
    </xf>
    <xf numFmtId="178" fontId="2" fillId="36" borderId="75" xfId="61" applyNumberFormat="1" applyFont="1" applyFill="1" applyBorder="1" applyAlignment="1">
      <alignment vertical="center"/>
      <protection/>
    </xf>
    <xf numFmtId="178" fontId="2" fillId="36" borderId="19" xfId="61" applyNumberFormat="1" applyFont="1" applyFill="1" applyBorder="1" applyAlignment="1">
      <alignment vertical="center"/>
      <protection/>
    </xf>
    <xf numFmtId="183" fontId="2" fillId="36" borderId="20" xfId="61" applyNumberFormat="1" applyFont="1" applyFill="1" applyBorder="1" applyAlignment="1">
      <alignment vertical="center"/>
      <protection/>
    </xf>
    <xf numFmtId="178" fontId="2" fillId="36" borderId="75" xfId="61" applyNumberFormat="1" applyFont="1" applyFill="1" applyBorder="1" applyAlignment="1">
      <alignment horizontal="right" vertical="center"/>
      <protection/>
    </xf>
    <xf numFmtId="183" fontId="2" fillId="36" borderId="20" xfId="61" applyNumberFormat="1" applyFont="1" applyFill="1" applyBorder="1" applyAlignment="1">
      <alignment horizontal="right" vertical="center"/>
      <protection/>
    </xf>
    <xf numFmtId="178" fontId="2" fillId="36" borderId="13" xfId="61" applyNumberFormat="1" applyFont="1" applyFill="1" applyBorder="1" applyAlignment="1">
      <alignment vertical="center"/>
      <protection/>
    </xf>
    <xf numFmtId="183" fontId="2" fillId="36" borderId="50" xfId="61" applyNumberFormat="1" applyFont="1" applyFill="1" applyBorder="1" applyAlignment="1">
      <alignment vertical="center"/>
      <protection/>
    </xf>
    <xf numFmtId="41" fontId="4" fillId="33" borderId="20" xfId="61" applyNumberFormat="1" applyFont="1" applyFill="1" applyBorder="1" applyAlignment="1" applyProtection="1">
      <alignment horizontal="right" vertical="center"/>
      <protection locked="0"/>
    </xf>
    <xf numFmtId="195" fontId="2" fillId="33" borderId="91" xfId="61" applyNumberFormat="1" applyFont="1" applyFill="1" applyBorder="1" applyAlignment="1">
      <alignment vertical="center"/>
      <protection/>
    </xf>
    <xf numFmtId="195" fontId="2" fillId="33" borderId="92" xfId="61" applyNumberFormat="1" applyFont="1" applyFill="1" applyBorder="1" applyAlignment="1">
      <alignment vertical="center"/>
      <protection/>
    </xf>
    <xf numFmtId="195" fontId="2" fillId="33" borderId="93" xfId="61" applyNumberFormat="1" applyFont="1" applyFill="1" applyBorder="1" applyAlignment="1">
      <alignment vertical="center"/>
      <protection/>
    </xf>
    <xf numFmtId="195" fontId="2" fillId="33" borderId="94" xfId="61" applyNumberFormat="1" applyFont="1" applyFill="1" applyBorder="1" applyAlignment="1">
      <alignment vertical="center"/>
      <protection/>
    </xf>
    <xf numFmtId="178" fontId="2" fillId="33" borderId="93" xfId="61" applyNumberFormat="1" applyFont="1" applyFill="1" applyBorder="1" applyAlignment="1">
      <alignment horizontal="right" vertical="center"/>
      <protection/>
    </xf>
    <xf numFmtId="195" fontId="2" fillId="33" borderId="95" xfId="61" applyNumberFormat="1" applyFont="1" applyFill="1" applyBorder="1" applyAlignment="1">
      <alignment vertical="center"/>
      <protection/>
    </xf>
    <xf numFmtId="0" fontId="4" fillId="0" borderId="96" xfId="61" applyFont="1" applyBorder="1" applyAlignment="1">
      <alignment vertical="center" textRotation="255"/>
      <protection/>
    </xf>
    <xf numFmtId="0" fontId="4" fillId="0" borderId="97" xfId="61" applyFont="1" applyBorder="1" applyAlignment="1">
      <alignment vertical="center" textRotation="255"/>
      <protection/>
    </xf>
    <xf numFmtId="41" fontId="4" fillId="33" borderId="98" xfId="61" applyNumberFormat="1" applyFont="1" applyFill="1" applyBorder="1" applyAlignment="1" applyProtection="1">
      <alignment horizontal="right" vertical="center"/>
      <protection/>
    </xf>
    <xf numFmtId="41" fontId="4" fillId="33" borderId="99" xfId="61" applyNumberFormat="1" applyFont="1" applyFill="1" applyBorder="1" applyAlignment="1" applyProtection="1">
      <alignment horizontal="right" vertical="center"/>
      <protection locked="0"/>
    </xf>
    <xf numFmtId="41" fontId="4" fillId="33" borderId="100" xfId="61" applyNumberFormat="1" applyFont="1" applyFill="1" applyBorder="1" applyAlignment="1" applyProtection="1">
      <alignment horizontal="right" vertical="center"/>
      <protection locked="0"/>
    </xf>
    <xf numFmtId="178" fontId="2" fillId="35" borderId="98" xfId="61" applyNumberFormat="1" applyFont="1" applyFill="1" applyBorder="1" applyAlignment="1">
      <alignment vertical="center"/>
      <protection/>
    </xf>
    <xf numFmtId="178" fontId="2" fillId="35" borderId="101" xfId="61" applyNumberFormat="1" applyFont="1" applyFill="1" applyBorder="1" applyAlignment="1">
      <alignment vertical="center"/>
      <protection/>
    </xf>
    <xf numFmtId="178" fontId="2" fillId="35" borderId="99" xfId="61" applyNumberFormat="1" applyFont="1" applyFill="1" applyBorder="1" applyAlignment="1">
      <alignment vertical="center"/>
      <protection/>
    </xf>
    <xf numFmtId="178" fontId="2" fillId="35" borderId="100" xfId="61" applyNumberFormat="1" applyFont="1" applyFill="1" applyBorder="1" applyAlignment="1">
      <alignment vertical="center"/>
      <protection/>
    </xf>
    <xf numFmtId="191" fontId="4" fillId="33" borderId="102" xfId="61" applyNumberFormat="1" applyFont="1" applyFill="1" applyBorder="1" applyAlignment="1" applyProtection="1">
      <alignment horizontal="right" vertical="center"/>
      <protection/>
    </xf>
    <xf numFmtId="191" fontId="4" fillId="33" borderId="99" xfId="61" applyNumberFormat="1" applyFont="1" applyFill="1" applyBorder="1" applyAlignment="1" applyProtection="1">
      <alignment horizontal="right" vertical="center"/>
      <protection/>
    </xf>
    <xf numFmtId="191" fontId="4" fillId="33" borderId="13" xfId="61" applyNumberFormat="1" applyFont="1" applyFill="1" applyBorder="1" applyAlignment="1" applyProtection="1">
      <alignment horizontal="right" vertical="center"/>
      <protection/>
    </xf>
    <xf numFmtId="41" fontId="4" fillId="33" borderId="88" xfId="61" applyNumberFormat="1" applyFont="1" applyFill="1" applyBorder="1" applyAlignment="1" applyProtection="1">
      <alignment horizontal="right" vertical="center"/>
      <protection/>
    </xf>
    <xf numFmtId="41" fontId="4" fillId="33" borderId="25" xfId="61" applyNumberFormat="1" applyFont="1" applyFill="1" applyBorder="1" applyAlignment="1" applyProtection="1">
      <alignment horizontal="right" vertical="center"/>
      <protection locked="0"/>
    </xf>
    <xf numFmtId="41" fontId="4" fillId="33" borderId="102" xfId="61" applyNumberFormat="1" applyFont="1" applyFill="1" applyBorder="1" applyAlignment="1" applyProtection="1">
      <alignment horizontal="right" vertical="center"/>
      <protection/>
    </xf>
    <xf numFmtId="191" fontId="4" fillId="33" borderId="103" xfId="61" applyNumberFormat="1" applyFont="1" applyFill="1" applyBorder="1" applyAlignment="1" applyProtection="1">
      <alignment horizontal="right" vertical="center"/>
      <protection/>
    </xf>
    <xf numFmtId="191" fontId="4" fillId="33" borderId="72" xfId="61" applyNumberFormat="1" applyFont="1" applyFill="1" applyBorder="1" applyAlignment="1" applyProtection="1">
      <alignment horizontal="right" vertical="center"/>
      <protection/>
    </xf>
    <xf numFmtId="41" fontId="4" fillId="33" borderId="103" xfId="61" applyNumberFormat="1" applyFont="1" applyFill="1" applyBorder="1" applyAlignment="1" applyProtection="1">
      <alignment horizontal="right" vertical="center"/>
      <protection/>
    </xf>
    <xf numFmtId="41" fontId="4" fillId="33" borderId="69" xfId="61" applyNumberFormat="1" applyFont="1" applyFill="1" applyBorder="1" applyAlignment="1" applyProtection="1">
      <alignment horizontal="right" vertical="center"/>
      <protection locked="0"/>
    </xf>
    <xf numFmtId="41" fontId="4" fillId="33" borderId="72" xfId="61" applyNumberFormat="1" applyFont="1" applyFill="1" applyBorder="1" applyAlignment="1" applyProtection="1">
      <alignment horizontal="right" vertical="center"/>
      <protection locked="0"/>
    </xf>
    <xf numFmtId="41" fontId="4" fillId="33" borderId="38" xfId="61" applyNumberFormat="1" applyFont="1" applyFill="1" applyBorder="1" applyAlignment="1" applyProtection="1">
      <alignment horizontal="right" vertical="center"/>
      <protection locked="0"/>
    </xf>
    <xf numFmtId="41" fontId="4" fillId="33" borderId="66" xfId="61" applyNumberFormat="1" applyFont="1" applyFill="1" applyBorder="1" applyAlignment="1" applyProtection="1">
      <alignment horizontal="right" vertical="center"/>
      <protection locked="0"/>
    </xf>
    <xf numFmtId="41" fontId="4" fillId="33" borderId="104" xfId="61" applyNumberFormat="1" applyFont="1" applyFill="1" applyBorder="1" applyAlignment="1" applyProtection="1">
      <alignment horizontal="right" vertical="center"/>
      <protection locked="0"/>
    </xf>
    <xf numFmtId="41" fontId="4" fillId="33" borderId="91" xfId="61" applyNumberFormat="1" applyFont="1" applyFill="1" applyBorder="1" applyAlignment="1" applyProtection="1">
      <alignment horizontal="right" vertical="center"/>
      <protection locked="0"/>
    </xf>
    <xf numFmtId="0" fontId="7" fillId="0" borderId="105" xfId="61" applyFont="1" applyBorder="1" applyAlignment="1" applyProtection="1">
      <alignment horizontal="center" vertical="center"/>
      <protection locked="0"/>
    </xf>
    <xf numFmtId="0" fontId="7" fillId="0" borderId="105" xfId="61" applyFont="1" applyBorder="1" applyAlignment="1" applyProtection="1">
      <alignment vertical="center"/>
      <protection locked="0"/>
    </xf>
    <xf numFmtId="41" fontId="4" fillId="33" borderId="106" xfId="61" applyNumberFormat="1" applyFont="1" applyFill="1" applyBorder="1" applyAlignment="1" applyProtection="1">
      <alignment horizontal="right" vertical="center"/>
      <protection/>
    </xf>
    <xf numFmtId="0" fontId="0" fillId="0" borderId="96" xfId="0" applyBorder="1" applyAlignment="1">
      <alignment/>
    </xf>
    <xf numFmtId="0" fontId="7" fillId="0" borderId="79" xfId="61" applyFont="1" applyBorder="1" applyAlignment="1" applyProtection="1">
      <alignment vertical="center"/>
      <protection locked="0"/>
    </xf>
    <xf numFmtId="0" fontId="7" fillId="0" borderId="81" xfId="61" applyFont="1" applyBorder="1" applyAlignment="1" applyProtection="1">
      <alignment vertical="center"/>
      <protection locked="0"/>
    </xf>
    <xf numFmtId="41" fontId="4" fillId="33" borderId="87" xfId="61" applyNumberFormat="1" applyFont="1" applyFill="1" applyBorder="1" applyAlignment="1" applyProtection="1">
      <alignment horizontal="right" vertical="center"/>
      <protection/>
    </xf>
    <xf numFmtId="41" fontId="4" fillId="33" borderId="107" xfId="61" applyNumberFormat="1" applyFont="1" applyFill="1" applyBorder="1" applyAlignment="1" applyProtection="1">
      <alignment horizontal="right" vertical="center"/>
      <protection locked="0"/>
    </xf>
    <xf numFmtId="41" fontId="4" fillId="33" borderId="50" xfId="61" applyNumberFormat="1" applyFont="1" applyFill="1" applyBorder="1" applyAlignment="1" applyProtection="1">
      <alignment horizontal="right" vertical="center"/>
      <protection locked="0"/>
    </xf>
    <xf numFmtId="41" fontId="9" fillId="33" borderId="38" xfId="61" applyNumberFormat="1" applyFont="1" applyFill="1" applyBorder="1" applyAlignment="1" applyProtection="1">
      <alignment vertical="center"/>
      <protection locked="0"/>
    </xf>
    <xf numFmtId="41" fontId="9" fillId="33" borderId="99" xfId="61" applyNumberFormat="1" applyFont="1" applyFill="1" applyBorder="1" applyAlignment="1" applyProtection="1">
      <alignment vertical="center"/>
      <protection locked="0"/>
    </xf>
    <xf numFmtId="41" fontId="9" fillId="33" borderId="13" xfId="61" applyNumberFormat="1" applyFont="1" applyFill="1" applyBorder="1" applyAlignment="1" applyProtection="1">
      <alignment vertical="center"/>
      <protection locked="0"/>
    </xf>
    <xf numFmtId="41" fontId="9" fillId="33" borderId="20" xfId="61" applyNumberFormat="1" applyFont="1" applyFill="1" applyBorder="1" applyAlignment="1" applyProtection="1">
      <alignment vertical="center"/>
      <protection locked="0"/>
    </xf>
    <xf numFmtId="41" fontId="9" fillId="33" borderId="19" xfId="61" applyNumberFormat="1" applyFont="1" applyFill="1" applyBorder="1" applyAlignment="1" applyProtection="1">
      <alignment horizontal="right" vertical="center"/>
      <protection locked="0"/>
    </xf>
    <xf numFmtId="41" fontId="9" fillId="33" borderId="14" xfId="61" applyNumberFormat="1" applyFont="1" applyFill="1" applyBorder="1" applyAlignment="1" applyProtection="1">
      <alignment horizontal="right" vertical="center"/>
      <protection locked="0"/>
    </xf>
    <xf numFmtId="41" fontId="9" fillId="33" borderId="27" xfId="61" applyNumberFormat="1" applyFont="1" applyFill="1" applyBorder="1" applyAlignment="1" applyProtection="1">
      <alignment horizontal="right" vertical="center"/>
      <protection locked="0"/>
    </xf>
    <xf numFmtId="178" fontId="2" fillId="36" borderId="99" xfId="61" applyNumberFormat="1" applyFont="1" applyFill="1" applyBorder="1" applyAlignment="1">
      <alignment vertical="center"/>
      <protection/>
    </xf>
    <xf numFmtId="178" fontId="2" fillId="36" borderId="99" xfId="61" applyNumberFormat="1" applyFont="1" applyFill="1" applyBorder="1" applyAlignment="1">
      <alignment horizontal="right" vertical="center"/>
      <protection/>
    </xf>
    <xf numFmtId="178" fontId="2" fillId="36" borderId="100" xfId="61" applyNumberFormat="1" applyFont="1" applyFill="1" applyBorder="1" applyAlignment="1">
      <alignment vertical="center"/>
      <protection/>
    </xf>
    <xf numFmtId="178" fontId="2" fillId="36" borderId="22" xfId="61" applyNumberFormat="1" applyFont="1" applyFill="1" applyBorder="1" applyAlignment="1">
      <alignment vertical="center"/>
      <protection/>
    </xf>
    <xf numFmtId="178" fontId="2" fillId="36" borderId="22" xfId="61" applyNumberFormat="1" applyFont="1" applyFill="1" applyBorder="1" applyAlignment="1">
      <alignment horizontal="right" vertical="center"/>
      <protection/>
    </xf>
    <xf numFmtId="178" fontId="2" fillId="36" borderId="108" xfId="61" applyNumberFormat="1" applyFont="1" applyFill="1" applyBorder="1" applyAlignment="1">
      <alignment vertical="center"/>
      <protection/>
    </xf>
    <xf numFmtId="41" fontId="4" fillId="33" borderId="96" xfId="61" applyNumberFormat="1" applyFont="1" applyFill="1" applyBorder="1" applyAlignment="1" applyProtection="1">
      <alignment horizontal="right" vertical="center"/>
      <protection locked="0"/>
    </xf>
    <xf numFmtId="41" fontId="4" fillId="33" borderId="68" xfId="61" applyNumberFormat="1" applyFont="1" applyFill="1" applyBorder="1" applyAlignment="1" applyProtection="1">
      <alignment horizontal="right" vertical="center"/>
      <protection locked="0"/>
    </xf>
    <xf numFmtId="191" fontId="4" fillId="33" borderId="109" xfId="61" applyNumberFormat="1" applyFont="1" applyFill="1" applyBorder="1" applyAlignment="1" applyProtection="1">
      <alignment horizontal="right" vertical="center"/>
      <protection/>
    </xf>
    <xf numFmtId="178" fontId="2" fillId="36" borderId="66" xfId="61" applyNumberFormat="1" applyFont="1" applyFill="1" applyBorder="1" applyAlignment="1">
      <alignment vertical="center"/>
      <protection/>
    </xf>
    <xf numFmtId="41" fontId="4" fillId="33" borderId="70" xfId="61" applyNumberFormat="1" applyFont="1" applyFill="1" applyBorder="1" applyAlignment="1" applyProtection="1">
      <alignment horizontal="right" vertical="center"/>
      <protection locked="0"/>
    </xf>
    <xf numFmtId="178" fontId="2" fillId="35" borderId="99" xfId="61" applyNumberFormat="1" applyFont="1" applyFill="1" applyBorder="1" applyAlignment="1">
      <alignment horizontal="right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0" fillId="0" borderId="110" xfId="0" applyBorder="1" applyAlignment="1">
      <alignment horizontal="center" vertical="center"/>
    </xf>
    <xf numFmtId="0" fontId="4" fillId="0" borderId="111" xfId="61" applyFont="1" applyBorder="1" applyAlignment="1">
      <alignment horizontal="center" vertical="center"/>
      <protection/>
    </xf>
    <xf numFmtId="0" fontId="0" fillId="0" borderId="112" xfId="0" applyBorder="1" applyAlignment="1">
      <alignment horizontal="center" vertical="center"/>
    </xf>
    <xf numFmtId="0" fontId="4" fillId="0" borderId="27" xfId="61" applyFont="1" applyBorder="1" applyAlignment="1">
      <alignment vertical="center" textRotation="255"/>
      <protection/>
    </xf>
    <xf numFmtId="0" fontId="0" fillId="0" borderId="113" xfId="0" applyBorder="1" applyAlignment="1">
      <alignment vertical="center" textRotation="255"/>
    </xf>
    <xf numFmtId="195" fontId="4" fillId="0" borderId="107" xfId="61" applyNumberFormat="1" applyFont="1" applyBorder="1" applyAlignment="1">
      <alignment vertical="center" textRotation="255"/>
      <protection/>
    </xf>
    <xf numFmtId="0" fontId="0" fillId="0" borderId="114" xfId="0" applyBorder="1" applyAlignment="1">
      <alignment vertical="center" textRotation="255"/>
    </xf>
    <xf numFmtId="0" fontId="7" fillId="0" borderId="115" xfId="61" applyFont="1" applyBorder="1" applyAlignment="1" applyProtection="1">
      <alignment horizontal="center" vertical="center"/>
      <protection locked="0"/>
    </xf>
    <xf numFmtId="0" fontId="7" fillId="0" borderId="116" xfId="61" applyFont="1" applyBorder="1" applyAlignment="1" applyProtection="1">
      <alignment horizontal="center" vertical="center"/>
      <protection locked="0"/>
    </xf>
    <xf numFmtId="0" fontId="7" fillId="0" borderId="117" xfId="61" applyFont="1" applyBorder="1" applyAlignment="1" applyProtection="1">
      <alignment horizontal="center" vertical="center"/>
      <protection locked="0"/>
    </xf>
    <xf numFmtId="195" fontId="4" fillId="0" borderId="71" xfId="61" applyNumberFormat="1" applyFont="1" applyBorder="1" applyAlignment="1">
      <alignment vertical="center" textRotation="255"/>
      <protection/>
    </xf>
    <xf numFmtId="0" fontId="0" fillId="0" borderId="118" xfId="0" applyBorder="1" applyAlignment="1">
      <alignment vertical="center" textRotation="255"/>
    </xf>
    <xf numFmtId="191" fontId="4" fillId="33" borderId="69" xfId="61" applyNumberFormat="1" applyFont="1" applyFill="1" applyBorder="1" applyAlignment="1" applyProtection="1">
      <alignment horizontal="right" vertical="center"/>
      <protection/>
    </xf>
    <xf numFmtId="191" fontId="4" fillId="33" borderId="38" xfId="6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7" width="10.125" style="10" customWidth="1"/>
    <col min="8" max="12" width="6.75390625" style="10" customWidth="1"/>
    <col min="13" max="16384" width="9.125" style="10" customWidth="1"/>
  </cols>
  <sheetData>
    <row r="1" spans="1:12" s="9" customFormat="1" ht="15" customHeight="1">
      <c r="A1" s="1" t="s">
        <v>84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55</v>
      </c>
      <c r="D3" s="20"/>
      <c r="E3" s="20" t="s">
        <v>103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79" t="s">
        <v>56</v>
      </c>
      <c r="B4" s="281" t="s">
        <v>57</v>
      </c>
      <c r="C4" s="283" t="s">
        <v>58</v>
      </c>
      <c r="D4" s="227"/>
      <c r="E4" s="285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80"/>
      <c r="B5" s="282"/>
      <c r="C5" s="284"/>
      <c r="D5" s="228" t="s">
        <v>97</v>
      </c>
      <c r="E5" s="286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54" t="s">
        <v>43</v>
      </c>
      <c r="B6" s="232">
        <f>SUM(B7:B17)</f>
        <v>88343</v>
      </c>
      <c r="C6" s="203">
        <f>SUM(C7:C17)</f>
        <v>14394</v>
      </c>
      <c r="D6" s="207">
        <f>SUM(D7:D17)</f>
        <v>4113</v>
      </c>
      <c r="E6" s="221">
        <f aca="true" t="shared" si="0" ref="E6:E17">C6/B6*100</f>
        <v>16.2933112980089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42" t="s">
        <v>44</v>
      </c>
      <c r="B7" s="233">
        <f>'T6-3-1（男）'!B7+'T6-3-2（女）'!B7</f>
        <v>25756</v>
      </c>
      <c r="C7" s="204">
        <f>B29+B51</f>
        <v>6284</v>
      </c>
      <c r="D7" s="201">
        <f>'T6-3-1（男）'!D7+'T6-3-2（女）'!D7</f>
        <v>2147</v>
      </c>
      <c r="E7" s="222">
        <f t="shared" si="0"/>
        <v>24.39819847802454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45</v>
      </c>
      <c r="B8" s="234">
        <f>'T6-3-1（男）'!B8+'T6-3-2（女）'!B8</f>
        <v>10292</v>
      </c>
      <c r="C8" s="32">
        <f aca="true" t="shared" si="1" ref="C8:C17">B30+B52</f>
        <v>133</v>
      </c>
      <c r="D8" s="32">
        <f>'T6-3-1（男）'!D8+'T6-3-2（女）'!D8</f>
        <v>23</v>
      </c>
      <c r="E8" s="223">
        <f t="shared" si="0"/>
        <v>1.2922658375437233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46</v>
      </c>
      <c r="B9" s="234">
        <f>'T6-3-1（男）'!B9+'T6-3-2（女）'!B9</f>
        <v>9819</v>
      </c>
      <c r="C9" s="32">
        <f t="shared" si="1"/>
        <v>1287</v>
      </c>
      <c r="D9" s="32">
        <f>'T6-3-1（男）'!D9+'T6-3-2（女）'!D9</f>
        <v>588</v>
      </c>
      <c r="E9" s="223">
        <f t="shared" si="0"/>
        <v>13.107241063244729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47</v>
      </c>
      <c r="B10" s="234">
        <f>'T6-3-1（男）'!B10+'T6-3-2（女）'!B10</f>
        <v>16484</v>
      </c>
      <c r="C10" s="32">
        <f t="shared" si="1"/>
        <v>2149</v>
      </c>
      <c r="D10" s="32">
        <f>'T6-3-1（男）'!D10+'T6-3-2（女）'!D10</f>
        <v>610</v>
      </c>
      <c r="E10" s="223">
        <f t="shared" si="0"/>
        <v>13.036884251395293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48</v>
      </c>
      <c r="B11" s="234">
        <f>'T6-3-1（男）'!B11+'T6-3-2（女）'!B11</f>
        <v>2643</v>
      </c>
      <c r="C11" s="32">
        <f t="shared" si="1"/>
        <v>594</v>
      </c>
      <c r="D11" s="32">
        <f>'T6-3-1（男）'!D11+'T6-3-2（女）'!D11</f>
        <v>81</v>
      </c>
      <c r="E11" s="223">
        <f t="shared" si="0"/>
        <v>22.474460839954595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49</v>
      </c>
      <c r="B12" s="234">
        <f>'T6-3-1（男）'!B12+'T6-3-2（女）'!B12</f>
        <v>11426</v>
      </c>
      <c r="C12" s="32">
        <f t="shared" si="1"/>
        <v>1591</v>
      </c>
      <c r="D12" s="32">
        <f>'T6-3-1（男）'!D12+'T6-3-2（女）'!D12</f>
        <v>176</v>
      </c>
      <c r="E12" s="223">
        <f t="shared" si="0"/>
        <v>13.924382986171887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50</v>
      </c>
      <c r="B13" s="234">
        <f>'T6-3-1（男）'!B13+'T6-3-2（女）'!B13</f>
        <v>2874</v>
      </c>
      <c r="C13" s="32">
        <f t="shared" si="1"/>
        <v>199</v>
      </c>
      <c r="D13" s="32">
        <f>'T6-3-1（男）'!D13+'T6-3-2（女）'!D13</f>
        <v>44</v>
      </c>
      <c r="E13" s="223">
        <f t="shared" si="0"/>
        <v>6.924147529575504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51</v>
      </c>
      <c r="B14" s="234">
        <f>'T6-3-1（男）'!B14+'T6-3-2（女）'!B14</f>
        <v>3512</v>
      </c>
      <c r="C14" s="32">
        <f t="shared" si="1"/>
        <v>2082</v>
      </c>
      <c r="D14" s="32">
        <f>'T6-3-1（男）'!D14+'T6-3-2（女）'!D14</f>
        <v>400</v>
      </c>
      <c r="E14" s="224">
        <f t="shared" si="0"/>
        <v>59.28246013667427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52</v>
      </c>
      <c r="B15" s="278" t="s">
        <v>102</v>
      </c>
      <c r="C15" s="32">
        <f t="shared" si="1"/>
        <v>0</v>
      </c>
      <c r="D15" s="195" t="s">
        <v>102</v>
      </c>
      <c r="E15" s="225" t="s">
        <v>106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53</v>
      </c>
      <c r="B16" s="278" t="s">
        <v>102</v>
      </c>
      <c r="C16" s="32">
        <f t="shared" si="1"/>
        <v>0</v>
      </c>
      <c r="D16" s="195" t="s">
        <v>102</v>
      </c>
      <c r="E16" s="225" t="s">
        <v>102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54</v>
      </c>
      <c r="B17" s="235">
        <f>'T6-3-1（男）'!B17+'T6-3-2（女）'!B17</f>
        <v>5537</v>
      </c>
      <c r="C17" s="202">
        <f t="shared" si="1"/>
        <v>75</v>
      </c>
      <c r="D17" s="202">
        <f>'T6-3-1（男）'!D17+'T6-3-2（女）'!D17</f>
        <v>44</v>
      </c>
      <c r="E17" s="226">
        <f t="shared" si="0"/>
        <v>1.3545241105291674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39"/>
      <c r="L19" s="20" t="s">
        <v>103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87" t="s">
        <v>100</v>
      </c>
      <c r="H20" s="288"/>
      <c r="I20" s="288"/>
      <c r="J20" s="289"/>
      <c r="K20" s="254"/>
      <c r="L20" s="113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255" t="s">
        <v>9</v>
      </c>
      <c r="K21" s="251" t="s">
        <v>10</v>
      </c>
      <c r="L21" s="115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56" t="s">
        <v>17</v>
      </c>
      <c r="K22" s="251"/>
      <c r="L22" s="115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56" t="s">
        <v>22</v>
      </c>
      <c r="K23" s="251" t="s">
        <v>23</v>
      </c>
      <c r="L23" s="115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56" t="s">
        <v>28</v>
      </c>
      <c r="K24" s="251" t="s">
        <v>0</v>
      </c>
      <c r="L24" s="115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56" t="s">
        <v>33</v>
      </c>
      <c r="K25" s="251" t="s">
        <v>34</v>
      </c>
      <c r="L25" s="115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56" t="s">
        <v>40</v>
      </c>
      <c r="K26" s="252" t="s">
        <v>0</v>
      </c>
      <c r="L26" s="115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56" t="s">
        <v>42</v>
      </c>
      <c r="K27" s="252"/>
      <c r="L27" s="115" t="s">
        <v>0</v>
      </c>
    </row>
    <row r="28" spans="1:12" ht="15" customHeight="1" thickBot="1" thickTop="1">
      <c r="A28" s="54" t="s">
        <v>43</v>
      </c>
      <c r="B28" s="229">
        <f>SUM(B29:B39)</f>
        <v>13594</v>
      </c>
      <c r="C28" s="239">
        <f>SUM(C29:C39)</f>
        <v>220</v>
      </c>
      <c r="D28" s="242">
        <f aca="true" t="shared" si="2" ref="D28:D39">C28/B28*100</f>
        <v>1.618361041636016</v>
      </c>
      <c r="E28" s="244">
        <f>SUM(E29:E39)</f>
        <v>155</v>
      </c>
      <c r="F28" s="236">
        <f aca="true" t="shared" si="3" ref="F28:F39">E28/C28*100</f>
        <v>70.45454545454545</v>
      </c>
      <c r="G28" s="239">
        <f aca="true" t="shared" si="4" ref="G28:L28">SUM(G29:G39)</f>
        <v>39</v>
      </c>
      <c r="H28" s="241">
        <f t="shared" si="4"/>
        <v>6</v>
      </c>
      <c r="I28" s="51">
        <f t="shared" si="4"/>
        <v>6</v>
      </c>
      <c r="J28" s="257">
        <f t="shared" si="4"/>
        <v>104</v>
      </c>
      <c r="K28" s="253">
        <f t="shared" si="4"/>
        <v>4</v>
      </c>
      <c r="L28" s="118">
        <f t="shared" si="4"/>
        <v>61</v>
      </c>
    </row>
    <row r="29" spans="1:12" ht="15" customHeight="1">
      <c r="A29" s="142" t="s">
        <v>44</v>
      </c>
      <c r="B29" s="274">
        <f>'T6-3-1（男）'!B29+'T6-3-2（女）'!B29</f>
        <v>6172</v>
      </c>
      <c r="C29" s="273">
        <f>'T6-3-1（男）'!C29+'T6-3-2（女）'!C29</f>
        <v>32</v>
      </c>
      <c r="D29" s="292">
        <f t="shared" si="2"/>
        <v>0.5184705119896306</v>
      </c>
      <c r="E29" s="245">
        <f>'T6-3-1（男）'!E29+'T6-3-2（女）'!E29</f>
        <v>31</v>
      </c>
      <c r="F29" s="293">
        <f t="shared" si="3"/>
        <v>96.875</v>
      </c>
      <c r="G29" s="248">
        <f>'T6-3-1（男）'!G29+'T6-3-2（女）'!G29</f>
        <v>4</v>
      </c>
      <c r="H29" s="247">
        <f>'T6-3-1（男）'!H29+'T6-3-2（女）'!H29</f>
        <v>3</v>
      </c>
      <c r="I29" s="248">
        <f>'T6-3-1（男）'!I29+'T6-3-2（女）'!I29</f>
        <v>1</v>
      </c>
      <c r="J29" s="258">
        <f>'T6-3-1（男）'!J29+'T6-3-2（女）'!J29</f>
        <v>23</v>
      </c>
      <c r="K29" s="247">
        <f>'T6-3-1（男）'!K29+'T6-3-2（女）'!K29</f>
        <v>0</v>
      </c>
      <c r="L29" s="277">
        <f>'T6-3-1（男）'!L29+'T6-3-2（女）'!L29</f>
        <v>1</v>
      </c>
    </row>
    <row r="30" spans="1:12" ht="15" customHeight="1">
      <c r="A30" s="30" t="s">
        <v>45</v>
      </c>
      <c r="B30" s="230">
        <f>'T6-3-1（男）'!B30+'T6-3-2（女）'!B30</f>
        <v>75</v>
      </c>
      <c r="C30" s="154">
        <f>'T6-3-1（男）'!C30+'T6-3-2（女）'!C30</f>
        <v>0</v>
      </c>
      <c r="D30" s="155">
        <f t="shared" si="2"/>
        <v>0</v>
      </c>
      <c r="E30" s="154">
        <f>'T6-3-1（男）'!E30+'T6-3-2（女）'!E30</f>
        <v>0</v>
      </c>
      <c r="F30" s="237" t="s">
        <v>102</v>
      </c>
      <c r="G30" s="154">
        <f>'T6-3-1（男）'!G30+'T6-3-2（女）'!G30</f>
        <v>0</v>
      </c>
      <c r="H30" s="230">
        <f>'T6-3-1（男）'!H30+'T6-3-2（女）'!H30</f>
        <v>0</v>
      </c>
      <c r="I30" s="154">
        <f>'T6-3-1（男）'!I30+'T6-3-2（女）'!I30</f>
        <v>0</v>
      </c>
      <c r="J30" s="220">
        <f>'T6-3-1（男）'!J30+'T6-3-2（女）'!J30</f>
        <v>0</v>
      </c>
      <c r="K30" s="230">
        <f>'T6-3-1（男）'!K30+'T6-3-2（女）'!K30</f>
        <v>0</v>
      </c>
      <c r="L30" s="220">
        <f>'T6-3-1（男）'!L30+'T6-3-2（女）'!L30</f>
        <v>0</v>
      </c>
    </row>
    <row r="31" spans="1:12" ht="15" customHeight="1">
      <c r="A31" s="30" t="s">
        <v>46</v>
      </c>
      <c r="B31" s="230">
        <f>'T6-3-1（男）'!B31+'T6-3-2（女）'!B31</f>
        <v>836</v>
      </c>
      <c r="C31" s="154">
        <f>'T6-3-1（男）'!C31+'T6-3-2（女）'!C31</f>
        <v>19</v>
      </c>
      <c r="D31" s="155">
        <f t="shared" si="2"/>
        <v>2.272727272727273</v>
      </c>
      <c r="E31" s="154">
        <f>'T6-3-1（男）'!E31+'T6-3-2（女）'!E31</f>
        <v>17</v>
      </c>
      <c r="F31" s="237">
        <f t="shared" si="3"/>
        <v>89.47368421052632</v>
      </c>
      <c r="G31" s="154">
        <f>'T6-3-1（男）'!G31+'T6-3-2（女）'!G31</f>
        <v>7</v>
      </c>
      <c r="H31" s="230">
        <f>'T6-3-1（男）'!H31+'T6-3-2（女）'!H31</f>
        <v>0</v>
      </c>
      <c r="I31" s="154">
        <f>'T6-3-1（男）'!I31+'T6-3-2（女）'!I31</f>
        <v>0</v>
      </c>
      <c r="J31" s="220">
        <f>'T6-3-1（男）'!J31+'T6-3-2（女）'!J31</f>
        <v>10</v>
      </c>
      <c r="K31" s="230">
        <f>'T6-3-1（男）'!K31+'T6-3-2（女）'!K31</f>
        <v>0</v>
      </c>
      <c r="L31" s="220">
        <f>'T6-3-1（男）'!L31+'T6-3-2（女）'!L31</f>
        <v>2</v>
      </c>
    </row>
    <row r="32" spans="1:12" ht="15" customHeight="1">
      <c r="A32" s="30" t="s">
        <v>47</v>
      </c>
      <c r="B32" s="230">
        <f>'T6-3-1（男）'!B32+'T6-3-2（女）'!B32</f>
        <v>2121</v>
      </c>
      <c r="C32" s="154">
        <f>'T6-3-1（男）'!C32+'T6-3-2（女）'!C32</f>
        <v>103</v>
      </c>
      <c r="D32" s="155">
        <f t="shared" si="2"/>
        <v>4.856199905704856</v>
      </c>
      <c r="E32" s="154">
        <f>'T6-3-1（男）'!E32+'T6-3-2（女）'!E32</f>
        <v>50</v>
      </c>
      <c r="F32" s="237">
        <f t="shared" si="3"/>
        <v>48.54368932038835</v>
      </c>
      <c r="G32" s="154">
        <f>'T6-3-1（男）'!G32+'T6-3-2（女）'!G32</f>
        <v>10</v>
      </c>
      <c r="H32" s="230">
        <f>'T6-3-1（男）'!H32+'T6-3-2（女）'!H32</f>
        <v>0</v>
      </c>
      <c r="I32" s="154">
        <f>'T6-3-1（男）'!I32+'T6-3-2（女）'!I32</f>
        <v>1</v>
      </c>
      <c r="J32" s="220">
        <f>'T6-3-1（男）'!J32+'T6-3-2（女）'!J32</f>
        <v>39</v>
      </c>
      <c r="K32" s="230">
        <f>'T6-3-1（男）'!K32+'T6-3-2（女）'!K32</f>
        <v>2</v>
      </c>
      <c r="L32" s="220">
        <f>'T6-3-1（男）'!L32+'T6-3-2（女）'!L32</f>
        <v>51</v>
      </c>
    </row>
    <row r="33" spans="1:12" ht="15" customHeight="1">
      <c r="A33" s="30" t="s">
        <v>48</v>
      </c>
      <c r="B33" s="230">
        <f>'T6-3-1（男）'!B33+'T6-3-2（女）'!B33</f>
        <v>546</v>
      </c>
      <c r="C33" s="154">
        <f>'T6-3-1（男）'!C33+'T6-3-2（女）'!C33</f>
        <v>8</v>
      </c>
      <c r="D33" s="155">
        <f t="shared" si="2"/>
        <v>1.465201465201465</v>
      </c>
      <c r="E33" s="154">
        <f>'T6-3-1（男）'!E33+'T6-3-2（女）'!E33</f>
        <v>7</v>
      </c>
      <c r="F33" s="237">
        <f t="shared" si="3"/>
        <v>87.5</v>
      </c>
      <c r="G33" s="154">
        <f>'T6-3-1（男）'!G33+'T6-3-2（女）'!G33</f>
        <v>4</v>
      </c>
      <c r="H33" s="230">
        <f>'T6-3-1（男）'!H33+'T6-3-2（女）'!H33</f>
        <v>1</v>
      </c>
      <c r="I33" s="154">
        <f>'T6-3-1（男）'!I33+'T6-3-2（女）'!I33</f>
        <v>0</v>
      </c>
      <c r="J33" s="220">
        <f>'T6-3-1（男）'!J33+'T6-3-2（女）'!J33</f>
        <v>2</v>
      </c>
      <c r="K33" s="230">
        <f>'T6-3-1（男）'!K33+'T6-3-2（女）'!K33</f>
        <v>1</v>
      </c>
      <c r="L33" s="220">
        <f>'T6-3-1（男）'!L33+'T6-3-2（女）'!L33</f>
        <v>0</v>
      </c>
    </row>
    <row r="34" spans="1:12" ht="15" customHeight="1">
      <c r="A34" s="30" t="s">
        <v>49</v>
      </c>
      <c r="B34" s="230">
        <f>'T6-3-1（男）'!B34+'T6-3-2（女）'!B34</f>
        <v>1581</v>
      </c>
      <c r="C34" s="154">
        <f>'T6-3-1（男）'!C34+'T6-3-2（女）'!C34</f>
        <v>39</v>
      </c>
      <c r="D34" s="155">
        <f t="shared" si="2"/>
        <v>2.4667931688804554</v>
      </c>
      <c r="E34" s="154">
        <f>'T6-3-1（男）'!E34+'T6-3-2（女）'!E34</f>
        <v>34</v>
      </c>
      <c r="F34" s="237">
        <f t="shared" si="3"/>
        <v>87.17948717948718</v>
      </c>
      <c r="G34" s="154">
        <f>'T6-3-1（男）'!G34+'T6-3-2（女）'!G34</f>
        <v>9</v>
      </c>
      <c r="H34" s="230">
        <f>'T6-3-1（男）'!H34+'T6-3-2（女）'!H34</f>
        <v>1</v>
      </c>
      <c r="I34" s="154">
        <f>'T6-3-1（男）'!I34+'T6-3-2（女）'!I34</f>
        <v>2</v>
      </c>
      <c r="J34" s="220">
        <f>'T6-3-1（男）'!J34+'T6-3-2（女）'!J34</f>
        <v>22</v>
      </c>
      <c r="K34" s="230">
        <f>'T6-3-1（男）'!K34+'T6-3-2（女）'!K34</f>
        <v>0</v>
      </c>
      <c r="L34" s="220">
        <f>'T6-3-1（男）'!L34+'T6-3-2（女）'!L34</f>
        <v>5</v>
      </c>
    </row>
    <row r="35" spans="1:12" ht="15" customHeight="1">
      <c r="A35" s="30" t="s">
        <v>50</v>
      </c>
      <c r="B35" s="230">
        <f>'T6-3-1（男）'!B35+'T6-3-2（女）'!B35</f>
        <v>173</v>
      </c>
      <c r="C35" s="154">
        <f>'T6-3-1（男）'!C35+'T6-3-2（女）'!C35</f>
        <v>1</v>
      </c>
      <c r="D35" s="155">
        <f t="shared" si="2"/>
        <v>0.5780346820809248</v>
      </c>
      <c r="E35" s="154">
        <f>'T6-3-1（男）'!E35+'T6-3-2（女）'!E35</f>
        <v>1</v>
      </c>
      <c r="F35" s="237">
        <f t="shared" si="3"/>
        <v>100</v>
      </c>
      <c r="G35" s="154">
        <f>'T6-3-1（男）'!G35+'T6-3-2（女）'!G35</f>
        <v>0</v>
      </c>
      <c r="H35" s="230">
        <f>'T6-3-1（男）'!H35+'T6-3-2（女）'!H35</f>
        <v>0</v>
      </c>
      <c r="I35" s="154">
        <f>'T6-3-1（男）'!I35+'T6-3-2（女）'!I35</f>
        <v>1</v>
      </c>
      <c r="J35" s="220">
        <f>'T6-3-1（男）'!J35+'T6-3-2（女）'!J35</f>
        <v>0</v>
      </c>
      <c r="K35" s="230">
        <f>'T6-3-1（男）'!K35+'T6-3-2（女）'!K35</f>
        <v>0</v>
      </c>
      <c r="L35" s="220">
        <f>'T6-3-1（男）'!L35+'T6-3-2（女）'!L35</f>
        <v>0</v>
      </c>
    </row>
    <row r="36" spans="1:12" ht="15" customHeight="1">
      <c r="A36" s="30" t="s">
        <v>51</v>
      </c>
      <c r="B36" s="230">
        <f>'T6-3-1（男）'!B36+'T6-3-2（女）'!B36</f>
        <v>2034</v>
      </c>
      <c r="C36" s="154">
        <f>'T6-3-1（男）'!C36+'T6-3-2（女）'!C36</f>
        <v>16</v>
      </c>
      <c r="D36" s="155">
        <f t="shared" si="2"/>
        <v>0.7866273352999017</v>
      </c>
      <c r="E36" s="154">
        <f>'T6-3-1（男）'!E36+'T6-3-2（女）'!E36</f>
        <v>13</v>
      </c>
      <c r="F36" s="237">
        <f t="shared" si="3"/>
        <v>81.25</v>
      </c>
      <c r="G36" s="154">
        <f>'T6-3-1（男）'!G36+'T6-3-2（女）'!G36</f>
        <v>3</v>
      </c>
      <c r="H36" s="230">
        <f>'T6-3-1（男）'!H36+'T6-3-2（女）'!H36</f>
        <v>1</v>
      </c>
      <c r="I36" s="154">
        <f>'T6-3-1（男）'!I36+'T6-3-2（女）'!I36</f>
        <v>1</v>
      </c>
      <c r="J36" s="220">
        <f>'T6-3-1（男）'!J36+'T6-3-2（女）'!J36</f>
        <v>8</v>
      </c>
      <c r="K36" s="230">
        <f>'T6-3-1（男）'!K36+'T6-3-2（女）'!K36</f>
        <v>1</v>
      </c>
      <c r="L36" s="220">
        <f>'T6-3-1（男）'!L36+'T6-3-2（女）'!L36</f>
        <v>2</v>
      </c>
    </row>
    <row r="37" spans="1:12" ht="15" customHeight="1">
      <c r="A37" s="102" t="s">
        <v>52</v>
      </c>
      <c r="B37" s="230">
        <f>'T6-3-1（男）'!B37+'T6-3-2（女）'!B37</f>
        <v>0</v>
      </c>
      <c r="C37" s="154">
        <f>'T6-3-1（男）'!C37+'T6-3-2（女）'!C37</f>
        <v>0</v>
      </c>
      <c r="D37" s="155" t="s">
        <v>102</v>
      </c>
      <c r="E37" s="154">
        <f>'T6-3-1（男）'!E37+'T6-3-2（女）'!E37</f>
        <v>0</v>
      </c>
      <c r="F37" s="237" t="s">
        <v>102</v>
      </c>
      <c r="G37" s="154">
        <f>'T6-3-1（男）'!G37+'T6-3-2（女）'!G37</f>
        <v>0</v>
      </c>
      <c r="H37" s="230">
        <f>'T6-3-1（男）'!H37+'T6-3-2（女）'!H37</f>
        <v>0</v>
      </c>
      <c r="I37" s="154">
        <f>'T6-3-1（男）'!I37+'T6-3-2（女）'!I37</f>
        <v>0</v>
      </c>
      <c r="J37" s="220">
        <f>'T6-3-1（男）'!J37+'T6-3-2（女）'!J37</f>
        <v>0</v>
      </c>
      <c r="K37" s="230">
        <f>'T6-3-1（男）'!K37+'T6-3-2（女）'!K37</f>
        <v>0</v>
      </c>
      <c r="L37" s="220">
        <f>'T6-3-1（男）'!L37+'T6-3-2（女）'!L37</f>
        <v>0</v>
      </c>
    </row>
    <row r="38" spans="1:12" ht="15" customHeight="1">
      <c r="A38" s="30" t="s">
        <v>53</v>
      </c>
      <c r="B38" s="230">
        <f>'T6-3-1（男）'!B38+'T6-3-2（女）'!B38</f>
        <v>0</v>
      </c>
      <c r="C38" s="154">
        <f>'T6-3-1（男）'!C38+'T6-3-2（女）'!C38</f>
        <v>0</v>
      </c>
      <c r="D38" s="155" t="s">
        <v>102</v>
      </c>
      <c r="E38" s="154">
        <f>'T6-3-1（男）'!E38+'T6-3-2（女）'!E38</f>
        <v>0</v>
      </c>
      <c r="F38" s="237" t="s">
        <v>102</v>
      </c>
      <c r="G38" s="154">
        <f>'T6-3-1（男）'!G38+'T6-3-2（女）'!G38</f>
        <v>0</v>
      </c>
      <c r="H38" s="230">
        <f>'T6-3-1（男）'!H38+'T6-3-2（女）'!H38</f>
        <v>0</v>
      </c>
      <c r="I38" s="154">
        <f>'T6-3-1（男）'!I38+'T6-3-2（女）'!I38</f>
        <v>0</v>
      </c>
      <c r="J38" s="220">
        <f>'T6-3-1（男）'!J38+'T6-3-2（女）'!J38</f>
        <v>0</v>
      </c>
      <c r="K38" s="230">
        <f>'T6-3-1（男）'!K38+'T6-3-2（女）'!K38</f>
        <v>0</v>
      </c>
      <c r="L38" s="220">
        <f>'T6-3-1（男）'!L38+'T6-3-2（女）'!L38</f>
        <v>0</v>
      </c>
    </row>
    <row r="39" spans="1:12" ht="15" customHeight="1" thickBot="1">
      <c r="A39" s="57" t="s">
        <v>54</v>
      </c>
      <c r="B39" s="240">
        <f>'T6-3-1（男）'!B39+'T6-3-2（女）'!B39</f>
        <v>56</v>
      </c>
      <c r="C39" s="231">
        <f>'T6-3-1（男）'!C39+'T6-3-2（女）'!C39</f>
        <v>2</v>
      </c>
      <c r="D39" s="243">
        <f t="shared" si="2"/>
        <v>3.571428571428571</v>
      </c>
      <c r="E39" s="246">
        <f>'T6-3-1（男）'!E39+'T6-3-2（女）'!E39</f>
        <v>2</v>
      </c>
      <c r="F39" s="238">
        <f t="shared" si="3"/>
        <v>100</v>
      </c>
      <c r="G39" s="209">
        <f>'T6-3-1（男）'!G39+'T6-3-2（女）'!G39</f>
        <v>2</v>
      </c>
      <c r="H39" s="249">
        <f>'T6-3-1（男）'!H39+'T6-3-2（女）'!H39</f>
        <v>0</v>
      </c>
      <c r="I39" s="249">
        <f>'T6-3-1（男）'!I39+'T6-3-2（女）'!I39</f>
        <v>0</v>
      </c>
      <c r="J39" s="259">
        <f>'T6-3-1（男）'!J39+'T6-3-2（女）'!J39</f>
        <v>0</v>
      </c>
      <c r="K39" s="231">
        <f>'T6-3-1（男）'!K39+'T6-3-2（女）'!K39</f>
        <v>0</v>
      </c>
      <c r="L39" s="250">
        <f>'T6-3-1（男）'!L39+'T6-3-2（女）'!L39</f>
        <v>0</v>
      </c>
    </row>
    <row r="40" spans="1:12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</row>
    <row r="41" spans="1:12" s="9" customFormat="1" ht="21.75" customHeight="1" thickBot="1">
      <c r="A41" s="11" t="s">
        <v>64</v>
      </c>
      <c r="B41" s="6"/>
      <c r="C41" s="6"/>
      <c r="D41" s="7"/>
      <c r="E41" s="6"/>
      <c r="F41" s="7"/>
      <c r="G41" s="6"/>
      <c r="H41" s="7"/>
      <c r="I41" s="6"/>
      <c r="J41" s="8"/>
      <c r="K41" s="39"/>
      <c r="L41" s="20" t="s">
        <v>103</v>
      </c>
    </row>
    <row r="42" spans="1:12" ht="15" customHeight="1">
      <c r="A42" s="40"/>
      <c r="B42" s="41" t="s">
        <v>4</v>
      </c>
      <c r="C42" s="42"/>
      <c r="D42" s="43"/>
      <c r="E42" s="41"/>
      <c r="F42" s="44"/>
      <c r="G42" s="287" t="s">
        <v>100</v>
      </c>
      <c r="H42" s="288"/>
      <c r="I42" s="288"/>
      <c r="J42" s="289"/>
      <c r="K42" s="254"/>
      <c r="L42" s="113"/>
    </row>
    <row r="43" spans="1:12" ht="15" customHeight="1">
      <c r="A43" s="45" t="s">
        <v>0</v>
      </c>
      <c r="B43" s="47"/>
      <c r="C43" s="47" t="s">
        <v>5</v>
      </c>
      <c r="D43" s="48" t="s">
        <v>5</v>
      </c>
      <c r="E43" s="47" t="s">
        <v>6</v>
      </c>
      <c r="F43" s="48" t="s">
        <v>6</v>
      </c>
      <c r="G43" s="4"/>
      <c r="H43" s="5" t="s">
        <v>7</v>
      </c>
      <c r="I43" s="4" t="s">
        <v>8</v>
      </c>
      <c r="J43" s="255" t="s">
        <v>9</v>
      </c>
      <c r="K43" s="251" t="s">
        <v>10</v>
      </c>
      <c r="L43" s="115" t="s">
        <v>6</v>
      </c>
    </row>
    <row r="44" spans="1:12" ht="15" customHeight="1">
      <c r="A44" s="45" t="s">
        <v>11</v>
      </c>
      <c r="B44" s="47" t="s">
        <v>63</v>
      </c>
      <c r="C44" s="47" t="s">
        <v>6</v>
      </c>
      <c r="D44" s="48" t="s">
        <v>6</v>
      </c>
      <c r="E44" s="47" t="s">
        <v>13</v>
      </c>
      <c r="F44" s="48" t="s">
        <v>13</v>
      </c>
      <c r="G44" s="3" t="s">
        <v>14</v>
      </c>
      <c r="H44" s="3" t="s">
        <v>15</v>
      </c>
      <c r="I44" s="2" t="s">
        <v>16</v>
      </c>
      <c r="J44" s="256" t="s">
        <v>17</v>
      </c>
      <c r="K44" s="251"/>
      <c r="L44" s="115" t="s">
        <v>13</v>
      </c>
    </row>
    <row r="45" spans="1:12" ht="15" customHeight="1">
      <c r="A45" s="29" t="s">
        <v>18</v>
      </c>
      <c r="B45" s="46"/>
      <c r="C45" s="47" t="s">
        <v>13</v>
      </c>
      <c r="D45" s="48" t="s">
        <v>13</v>
      </c>
      <c r="E45" s="47" t="s">
        <v>3</v>
      </c>
      <c r="F45" s="48" t="s">
        <v>3</v>
      </c>
      <c r="G45" s="3" t="s">
        <v>19</v>
      </c>
      <c r="H45" s="3" t="s">
        <v>20</v>
      </c>
      <c r="I45" s="2" t="s">
        <v>21</v>
      </c>
      <c r="J45" s="256" t="s">
        <v>22</v>
      </c>
      <c r="K45" s="251" t="s">
        <v>23</v>
      </c>
      <c r="L45" s="115" t="s">
        <v>10</v>
      </c>
    </row>
    <row r="46" spans="1:12" ht="15" customHeight="1">
      <c r="A46" s="29"/>
      <c r="B46" s="47" t="s">
        <v>24</v>
      </c>
      <c r="C46" s="47" t="s">
        <v>24</v>
      </c>
      <c r="D46" s="48" t="s">
        <v>1</v>
      </c>
      <c r="E46" s="47" t="s">
        <v>12</v>
      </c>
      <c r="F46" s="48" t="s">
        <v>12</v>
      </c>
      <c r="G46" s="3" t="s">
        <v>25</v>
      </c>
      <c r="H46" s="3" t="s">
        <v>26</v>
      </c>
      <c r="I46" s="2" t="s">
        <v>27</v>
      </c>
      <c r="J46" s="256" t="s">
        <v>28</v>
      </c>
      <c r="K46" s="251" t="s">
        <v>0</v>
      </c>
      <c r="L46" s="115" t="s">
        <v>3</v>
      </c>
    </row>
    <row r="47" spans="1:12" ht="15" customHeight="1">
      <c r="A47" s="45"/>
      <c r="B47" s="46"/>
      <c r="C47" s="47" t="s">
        <v>29</v>
      </c>
      <c r="D47" s="49" t="s">
        <v>0</v>
      </c>
      <c r="E47" s="47" t="s">
        <v>24</v>
      </c>
      <c r="F47" s="48" t="s">
        <v>1</v>
      </c>
      <c r="G47" s="3" t="s">
        <v>30</v>
      </c>
      <c r="H47" s="3" t="s">
        <v>31</v>
      </c>
      <c r="I47" s="2" t="s">
        <v>32</v>
      </c>
      <c r="J47" s="256" t="s">
        <v>33</v>
      </c>
      <c r="K47" s="251" t="s">
        <v>34</v>
      </c>
      <c r="L47" s="115" t="s">
        <v>12</v>
      </c>
    </row>
    <row r="48" spans="1:12" ht="15" customHeight="1">
      <c r="A48" s="45"/>
      <c r="B48" s="47" t="s">
        <v>35</v>
      </c>
      <c r="C48" s="46"/>
      <c r="D48" s="48" t="s">
        <v>36</v>
      </c>
      <c r="E48" s="47" t="s">
        <v>29</v>
      </c>
      <c r="F48" s="48" t="s">
        <v>36</v>
      </c>
      <c r="G48" s="3" t="s">
        <v>37</v>
      </c>
      <c r="H48" s="3" t="s">
        <v>38</v>
      </c>
      <c r="I48" s="2" t="s">
        <v>39</v>
      </c>
      <c r="J48" s="256" t="s">
        <v>40</v>
      </c>
      <c r="K48" s="252" t="s">
        <v>0</v>
      </c>
      <c r="L48" s="115" t="s">
        <v>24</v>
      </c>
    </row>
    <row r="49" spans="1:12" ht="15" customHeight="1" thickBot="1">
      <c r="A49" s="45"/>
      <c r="B49" s="47" t="s">
        <v>0</v>
      </c>
      <c r="C49" s="47" t="s">
        <v>0</v>
      </c>
      <c r="D49" s="48" t="s">
        <v>0</v>
      </c>
      <c r="E49" s="47" t="s">
        <v>0</v>
      </c>
      <c r="F49" s="48" t="s">
        <v>0</v>
      </c>
      <c r="G49" s="2"/>
      <c r="H49" s="3" t="s">
        <v>24</v>
      </c>
      <c r="I49" s="2" t="s">
        <v>41</v>
      </c>
      <c r="J49" s="256" t="s">
        <v>42</v>
      </c>
      <c r="K49" s="252"/>
      <c r="L49" s="115" t="s">
        <v>0</v>
      </c>
    </row>
    <row r="50" spans="1:12" ht="15" customHeight="1" thickBot="1" thickTop="1">
      <c r="A50" s="54" t="s">
        <v>43</v>
      </c>
      <c r="B50" s="229">
        <f>SUM(B51:B61)</f>
        <v>800</v>
      </c>
      <c r="C50" s="51">
        <f>SUM(C51:C61)</f>
        <v>26</v>
      </c>
      <c r="D50" s="52">
        <f>C50/B50*100</f>
        <v>3.25</v>
      </c>
      <c r="E50" s="51">
        <f>SUM(E51:E61)</f>
        <v>21</v>
      </c>
      <c r="F50" s="52">
        <f>E50/C50*100</f>
        <v>80.76923076923077</v>
      </c>
      <c r="G50" s="51">
        <f aca="true" t="shared" si="5" ref="G50:L50">SUM(G51:G61)</f>
        <v>8</v>
      </c>
      <c r="H50" s="51">
        <f t="shared" si="5"/>
        <v>2</v>
      </c>
      <c r="I50" s="51">
        <f t="shared" si="5"/>
        <v>2</v>
      </c>
      <c r="J50" s="257">
        <f t="shared" si="5"/>
        <v>9</v>
      </c>
      <c r="K50" s="253">
        <f t="shared" si="5"/>
        <v>2</v>
      </c>
      <c r="L50" s="118">
        <f t="shared" si="5"/>
        <v>3</v>
      </c>
    </row>
    <row r="51" spans="1:12" ht="15" customHeight="1">
      <c r="A51" s="142" t="s">
        <v>44</v>
      </c>
      <c r="B51" s="260">
        <f>'T6-3-1（男）'!B51+'T6-3-2（女）'!B51</f>
        <v>112</v>
      </c>
      <c r="C51" s="55">
        <f>'T6-3-1（男）'!C51+'T6-3-2（女）'!C51</f>
        <v>0</v>
      </c>
      <c r="D51" s="143">
        <f>C51/B51*100</f>
        <v>0</v>
      </c>
      <c r="E51" s="55">
        <f>'T6-3-1（男）'!E51+'T6-3-2（女）'!E51</f>
        <v>0</v>
      </c>
      <c r="F51" s="266" t="s">
        <v>102</v>
      </c>
      <c r="G51" s="55">
        <f>'T6-3-1（男）'!G51+'T6-3-2（女）'!G51</f>
        <v>0</v>
      </c>
      <c r="H51" s="55">
        <f>'T6-3-1（男）'!H51+'T6-3-2（女）'!H51</f>
        <v>0</v>
      </c>
      <c r="I51" s="55">
        <f>'T6-3-1（男）'!I51+'T6-3-2（女）'!I51</f>
        <v>0</v>
      </c>
      <c r="J51" s="156">
        <f>'T6-3-1（男）'!J51+'T6-3-2（女）'!J51</f>
        <v>0</v>
      </c>
      <c r="K51" s="260">
        <f>'T6-3-1（男）'!K51+'T6-3-2（女）'!K51</f>
        <v>0</v>
      </c>
      <c r="L51" s="156">
        <f>'T6-3-1（男）'!L51+'T6-3-2（女）'!L51</f>
        <v>0</v>
      </c>
    </row>
    <row r="52" spans="1:12" ht="15" customHeight="1">
      <c r="A52" s="30" t="s">
        <v>45</v>
      </c>
      <c r="B52" s="261">
        <f>'T6-3-1（男）'!B52+'T6-3-2（女）'!B52</f>
        <v>58</v>
      </c>
      <c r="C52" s="161">
        <f>'T6-3-1（男）'!C52+'T6-3-2（女）'!C52</f>
        <v>0</v>
      </c>
      <c r="D52" s="56">
        <f aca="true" t="shared" si="6" ref="D52:D61">C52/B52*100</f>
        <v>0</v>
      </c>
      <c r="E52" s="161">
        <f>'T6-3-1（男）'!E52+'T6-3-2（女）'!E52</f>
        <v>0</v>
      </c>
      <c r="F52" s="56" t="s">
        <v>102</v>
      </c>
      <c r="G52" s="264">
        <f>'T6-3-1（男）'!G52+'T6-3-2（女）'!G52</f>
        <v>0</v>
      </c>
      <c r="H52" s="161">
        <f>'T6-3-1（男）'!H52+'T6-3-2（女）'!H52</f>
        <v>0</v>
      </c>
      <c r="I52" s="161">
        <f>'T6-3-1（男）'!I52+'T6-3-2（女）'!I52</f>
        <v>0</v>
      </c>
      <c r="J52" s="263">
        <f>'T6-3-1（男）'!J52+'T6-3-2（女）'!J52</f>
        <v>0</v>
      </c>
      <c r="K52" s="261">
        <f>'T6-3-1（男）'!K52+'T6-3-2（女）'!K52</f>
        <v>0</v>
      </c>
      <c r="L52" s="263">
        <f>'T6-3-1（男）'!L52+'T6-3-2（女）'!L52</f>
        <v>0</v>
      </c>
    </row>
    <row r="53" spans="1:12" ht="15" customHeight="1">
      <c r="A53" s="30" t="s">
        <v>46</v>
      </c>
      <c r="B53" s="261">
        <f>'T6-3-1（男）'!B53+'T6-3-2（女）'!B53</f>
        <v>451</v>
      </c>
      <c r="C53" s="161">
        <f>'T6-3-1（男）'!C53+'T6-3-2（女）'!C53</f>
        <v>20</v>
      </c>
      <c r="D53" s="56">
        <f t="shared" si="6"/>
        <v>4.434589800443459</v>
      </c>
      <c r="E53" s="161">
        <f>'T6-3-1（男）'!E53+'T6-3-2（女）'!E53</f>
        <v>19</v>
      </c>
      <c r="F53" s="56">
        <f>E53/C53*100</f>
        <v>95</v>
      </c>
      <c r="G53" s="264">
        <f>'T6-3-1（男）'!G53+'T6-3-2（女）'!G53</f>
        <v>8</v>
      </c>
      <c r="H53" s="161">
        <f>'T6-3-1（男）'!H53+'T6-3-2（女）'!H53</f>
        <v>2</v>
      </c>
      <c r="I53" s="161">
        <f>'T6-3-1（男）'!I53+'T6-3-2（女）'!I53</f>
        <v>1</v>
      </c>
      <c r="J53" s="263">
        <f>'T6-3-1（男）'!J53+'T6-3-2（女）'!J53</f>
        <v>8</v>
      </c>
      <c r="K53" s="261">
        <f>'T6-3-1（男）'!K53+'T6-3-2（女）'!K53</f>
        <v>0</v>
      </c>
      <c r="L53" s="263">
        <f>'T6-3-1（男）'!L53+'T6-3-2（女）'!L53</f>
        <v>1</v>
      </c>
    </row>
    <row r="54" spans="1:12" ht="15" customHeight="1">
      <c r="A54" s="30" t="s">
        <v>47</v>
      </c>
      <c r="B54" s="261">
        <f>'T6-3-1（男）'!B54+'T6-3-2（女）'!B54</f>
        <v>28</v>
      </c>
      <c r="C54" s="161">
        <f>'T6-3-1（男）'!C54+'T6-3-2（女）'!C54</f>
        <v>2</v>
      </c>
      <c r="D54" s="56">
        <f t="shared" si="6"/>
        <v>7.142857142857142</v>
      </c>
      <c r="E54" s="161">
        <f>'T6-3-1（男）'!E54+'T6-3-2（女）'!E54</f>
        <v>0</v>
      </c>
      <c r="F54" s="56">
        <f aca="true" t="shared" si="7" ref="F54:F61">E54/C54*100</f>
        <v>0</v>
      </c>
      <c r="G54" s="264">
        <f>'T6-3-1（男）'!G54+'T6-3-2（女）'!G54</f>
        <v>0</v>
      </c>
      <c r="H54" s="161">
        <f>'T6-3-1（男）'!H54+'T6-3-2（女）'!H54</f>
        <v>0</v>
      </c>
      <c r="I54" s="161">
        <f>'T6-3-1（男）'!I54+'T6-3-2（女）'!I54</f>
        <v>0</v>
      </c>
      <c r="J54" s="263">
        <f>'T6-3-1（男）'!J54+'T6-3-2（女）'!J54</f>
        <v>0</v>
      </c>
      <c r="K54" s="261">
        <f>'T6-3-1（男）'!K54+'T6-3-2（女）'!K54</f>
        <v>0</v>
      </c>
      <c r="L54" s="263">
        <f>'T6-3-1（男）'!L54+'T6-3-2（女）'!L54</f>
        <v>2</v>
      </c>
    </row>
    <row r="55" spans="1:12" ht="15" customHeight="1">
      <c r="A55" s="30" t="s">
        <v>48</v>
      </c>
      <c r="B55" s="261">
        <f>'T6-3-1（男）'!B55+'T6-3-2（女）'!B55</f>
        <v>48</v>
      </c>
      <c r="C55" s="161">
        <f>'T6-3-1（男）'!C55+'T6-3-2（女）'!C55</f>
        <v>1</v>
      </c>
      <c r="D55" s="56">
        <f t="shared" si="6"/>
        <v>2.083333333333333</v>
      </c>
      <c r="E55" s="161">
        <f>'T6-3-1（男）'!E55+'T6-3-2（女）'!E55</f>
        <v>1</v>
      </c>
      <c r="F55" s="56">
        <f t="shared" si="7"/>
        <v>100</v>
      </c>
      <c r="G55" s="264">
        <f>'T6-3-1（男）'!G55+'T6-3-2（女）'!G55</f>
        <v>0</v>
      </c>
      <c r="H55" s="161">
        <f>'T6-3-1（男）'!H55+'T6-3-2（女）'!H55</f>
        <v>0</v>
      </c>
      <c r="I55" s="161">
        <f>'T6-3-1（男）'!I55+'T6-3-2（女）'!I55</f>
        <v>0</v>
      </c>
      <c r="J55" s="263">
        <f>'T6-3-1（男）'!J55+'T6-3-2（女）'!J55</f>
        <v>1</v>
      </c>
      <c r="K55" s="261">
        <f>'T6-3-1（男）'!K55+'T6-3-2（女）'!K55</f>
        <v>0</v>
      </c>
      <c r="L55" s="263">
        <f>'T6-3-1（男）'!L55+'T6-3-2（女）'!L55</f>
        <v>0</v>
      </c>
    </row>
    <row r="56" spans="1:12" ht="15" customHeight="1">
      <c r="A56" s="30" t="s">
        <v>49</v>
      </c>
      <c r="B56" s="261">
        <f>'T6-3-1（男）'!B56+'T6-3-2（女）'!B56</f>
        <v>10</v>
      </c>
      <c r="C56" s="161">
        <f>'T6-3-1（男）'!C56+'T6-3-2（女）'!C56</f>
        <v>0</v>
      </c>
      <c r="D56" s="56">
        <f t="shared" si="6"/>
        <v>0</v>
      </c>
      <c r="E56" s="161">
        <f>'T6-3-1（男）'!E56+'T6-3-2（女）'!E56</f>
        <v>0</v>
      </c>
      <c r="F56" s="56" t="s">
        <v>102</v>
      </c>
      <c r="G56" s="264">
        <f>'T6-3-1（男）'!G56+'T6-3-2（女）'!G56</f>
        <v>0</v>
      </c>
      <c r="H56" s="161">
        <f>'T6-3-1（男）'!H56+'T6-3-2（女）'!H56</f>
        <v>0</v>
      </c>
      <c r="I56" s="161">
        <f>'T6-3-1（男）'!I56+'T6-3-2（女）'!I56</f>
        <v>0</v>
      </c>
      <c r="J56" s="263">
        <f>'T6-3-1（男）'!J56+'T6-3-2（女）'!J56</f>
        <v>0</v>
      </c>
      <c r="K56" s="261">
        <f>'T6-3-1（男）'!K56+'T6-3-2（女）'!K56</f>
        <v>0</v>
      </c>
      <c r="L56" s="263">
        <f>'T6-3-1（男）'!L56+'T6-3-2（女）'!L56</f>
        <v>0</v>
      </c>
    </row>
    <row r="57" spans="1:12" ht="15" customHeight="1">
      <c r="A57" s="30" t="s">
        <v>50</v>
      </c>
      <c r="B57" s="261">
        <f>'T6-3-1（男）'!B57+'T6-3-2（女）'!B57</f>
        <v>26</v>
      </c>
      <c r="C57" s="161">
        <f>'T6-3-1（男）'!C57+'T6-3-2（女）'!C57</f>
        <v>0</v>
      </c>
      <c r="D57" s="56">
        <f t="shared" si="6"/>
        <v>0</v>
      </c>
      <c r="E57" s="161">
        <f>'T6-3-1（男）'!E57+'T6-3-2（女）'!E57</f>
        <v>0</v>
      </c>
      <c r="F57" s="56" t="s">
        <v>102</v>
      </c>
      <c r="G57" s="264">
        <f>'T6-3-1（男）'!G57+'T6-3-2（女）'!G57</f>
        <v>0</v>
      </c>
      <c r="H57" s="161">
        <f>'T6-3-1（男）'!H57+'T6-3-2（女）'!H57</f>
        <v>0</v>
      </c>
      <c r="I57" s="161">
        <f>'T6-3-1（男）'!I57+'T6-3-2（女）'!I57</f>
        <v>0</v>
      </c>
      <c r="J57" s="263">
        <f>'T6-3-1（男）'!J57+'T6-3-2（女）'!J57</f>
        <v>0</v>
      </c>
      <c r="K57" s="261">
        <f>'T6-3-1（男）'!K57+'T6-3-2（女）'!K57</f>
        <v>0</v>
      </c>
      <c r="L57" s="263">
        <f>'T6-3-1（男）'!L57+'T6-3-2（女）'!L57</f>
        <v>0</v>
      </c>
    </row>
    <row r="58" spans="1:12" ht="15" customHeight="1">
      <c r="A58" s="30" t="s">
        <v>51</v>
      </c>
      <c r="B58" s="261">
        <f>'T6-3-1（男）'!B58+'T6-3-2（女）'!B58</f>
        <v>48</v>
      </c>
      <c r="C58" s="161">
        <f>'T6-3-1（男）'!C58+'T6-3-2（女）'!C58</f>
        <v>2</v>
      </c>
      <c r="D58" s="56">
        <f t="shared" si="6"/>
        <v>4.166666666666666</v>
      </c>
      <c r="E58" s="161">
        <f>'T6-3-1（男）'!E58+'T6-3-2（女）'!E58</f>
        <v>0</v>
      </c>
      <c r="F58" s="56">
        <f t="shared" si="7"/>
        <v>0</v>
      </c>
      <c r="G58" s="264">
        <f>'T6-3-1（男）'!G58+'T6-3-2（女）'!G58</f>
        <v>0</v>
      </c>
      <c r="H58" s="161">
        <f>'T6-3-1（男）'!H58+'T6-3-2（女）'!H58</f>
        <v>0</v>
      </c>
      <c r="I58" s="161">
        <f>'T6-3-1（男）'!I58+'T6-3-2（女）'!I58</f>
        <v>0</v>
      </c>
      <c r="J58" s="263">
        <f>'T6-3-1（男）'!J58+'T6-3-2（女）'!J58</f>
        <v>0</v>
      </c>
      <c r="K58" s="261">
        <f>'T6-3-1（男）'!K58+'T6-3-2（女）'!K58</f>
        <v>2</v>
      </c>
      <c r="L58" s="263">
        <f>'T6-3-1（男）'!L58+'T6-3-2（女）'!L58</f>
        <v>0</v>
      </c>
    </row>
    <row r="59" spans="1:12" ht="15" customHeight="1">
      <c r="A59" s="102" t="s">
        <v>52</v>
      </c>
      <c r="B59" s="261">
        <f>'T6-3-1（男）'!B59+'T6-3-2（女）'!B59</f>
        <v>0</v>
      </c>
      <c r="C59" s="161">
        <f>'T6-3-1（男）'!C59+'T6-3-2（女）'!C59</f>
        <v>0</v>
      </c>
      <c r="D59" s="56" t="s">
        <v>102</v>
      </c>
      <c r="E59" s="161">
        <f>'T6-3-1（男）'!E59+'T6-3-2（女）'!E59</f>
        <v>0</v>
      </c>
      <c r="F59" s="56" t="s">
        <v>108</v>
      </c>
      <c r="G59" s="264">
        <f>'T6-3-1（男）'!G59+'T6-3-2（女）'!G59</f>
        <v>0</v>
      </c>
      <c r="H59" s="161">
        <f>'T6-3-1（男）'!H59+'T6-3-2（女）'!H59</f>
        <v>0</v>
      </c>
      <c r="I59" s="161">
        <f>'T6-3-1（男）'!I59+'T6-3-2（女）'!I59</f>
        <v>0</v>
      </c>
      <c r="J59" s="263">
        <f>'T6-3-1（男）'!J59+'T6-3-2（女）'!J59</f>
        <v>0</v>
      </c>
      <c r="K59" s="261">
        <f>'T6-3-1（男）'!K59+'T6-3-2（女）'!K59</f>
        <v>0</v>
      </c>
      <c r="L59" s="263">
        <f>'T6-3-1（男）'!L59+'T6-3-2（女）'!L59</f>
        <v>0</v>
      </c>
    </row>
    <row r="60" spans="1:12" ht="15" customHeight="1">
      <c r="A60" s="30" t="s">
        <v>53</v>
      </c>
      <c r="B60" s="261">
        <f>'T6-3-1（男）'!B60+'T6-3-2（女）'!B60</f>
        <v>0</v>
      </c>
      <c r="C60" s="161">
        <f>'T6-3-1（男）'!C60+'T6-3-2（女）'!C60</f>
        <v>0</v>
      </c>
      <c r="D60" s="56" t="s">
        <v>102</v>
      </c>
      <c r="E60" s="161">
        <f>'T6-3-1（男）'!E60+'T6-3-2（女）'!E60</f>
        <v>0</v>
      </c>
      <c r="F60" s="56" t="s">
        <v>102</v>
      </c>
      <c r="G60" s="264">
        <f>'T6-3-1（男）'!G60+'T6-3-2（女）'!G60</f>
        <v>0</v>
      </c>
      <c r="H60" s="161">
        <f>'T6-3-1（男）'!H60+'T6-3-2（女）'!H60</f>
        <v>0</v>
      </c>
      <c r="I60" s="161">
        <f>'T6-3-1（男）'!I60+'T6-3-2（女）'!I60</f>
        <v>0</v>
      </c>
      <c r="J60" s="263">
        <f>'T6-3-1（男）'!J60+'T6-3-2（女）'!J60</f>
        <v>0</v>
      </c>
      <c r="K60" s="261">
        <f>'T6-3-1（男）'!K60+'T6-3-2（女）'!K60</f>
        <v>0</v>
      </c>
      <c r="L60" s="263">
        <f>'T6-3-1（男）'!L60+'T6-3-2（女）'!L60</f>
        <v>0</v>
      </c>
    </row>
    <row r="61" spans="1:12" ht="15" customHeight="1" thickBot="1">
      <c r="A61" s="57" t="s">
        <v>54</v>
      </c>
      <c r="B61" s="262">
        <f>'T6-3-1（男）'!B61+'T6-3-2（女）'!B61</f>
        <v>19</v>
      </c>
      <c r="C61" s="157">
        <f>'T6-3-1（男）'!C61+'T6-3-2（女）'!C61</f>
        <v>1</v>
      </c>
      <c r="D61" s="158">
        <f t="shared" si="6"/>
        <v>5.263157894736842</v>
      </c>
      <c r="E61" s="157">
        <f>'T6-3-1（男）'!E61+'T6-3-2（女）'!E61</f>
        <v>1</v>
      </c>
      <c r="F61" s="159">
        <f t="shared" si="7"/>
        <v>100</v>
      </c>
      <c r="G61" s="265" t="s">
        <v>102</v>
      </c>
      <c r="H61" s="157">
        <f>'T6-3-1（男）'!H61+'T6-3-2（女）'!H61</f>
        <v>0</v>
      </c>
      <c r="I61" s="157">
        <f>'T6-3-1（男）'!I61+'T6-3-2（女）'!I61</f>
        <v>1</v>
      </c>
      <c r="J61" s="160">
        <f>'T6-3-1（男）'!J61+'T6-3-2（女）'!J61</f>
        <v>0</v>
      </c>
      <c r="K61" s="262">
        <f>'T6-3-1（男）'!K61+'T6-3-2（女）'!K61</f>
        <v>0</v>
      </c>
      <c r="L61" s="160">
        <f>'T6-3-1（男）'!L61+'T6-3-2（女）'!L61</f>
        <v>0</v>
      </c>
    </row>
    <row r="62" spans="1:12" s="63" customFormat="1" ht="21" customHeight="1">
      <c r="A62" s="58"/>
      <c r="B62" s="59"/>
      <c r="C62" s="60"/>
      <c r="D62" s="61"/>
      <c r="E62" s="60"/>
      <c r="F62" s="62"/>
      <c r="G62" s="60"/>
      <c r="H62" s="62"/>
      <c r="I62" s="60"/>
      <c r="J62" s="60"/>
      <c r="K62" s="60"/>
      <c r="L62" s="60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Ｐゴシック,標準"&amp;9西濃地域の公衆衛生2011&amp;C&amp;"ＭＳ Ｐゴシック,標準"&amp;9－　&amp;P+93　－&amp;R&amp;"ＭＳ Ｐゴシック,標準"&amp;9第６章　健康増進</oddFooter>
  </headerFooter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A1">
      <selection activeCell="E4" sqref="E4:E5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6384" width="9.125" style="10" customWidth="1"/>
  </cols>
  <sheetData>
    <row r="1" spans="1:12" s="9" customFormat="1" ht="15" customHeight="1">
      <c r="A1" s="1" t="s">
        <v>85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15" t="s">
        <v>2</v>
      </c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15" t="s">
        <v>65</v>
      </c>
      <c r="D3" s="20"/>
      <c r="E3" s="20" t="s">
        <v>103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79" t="s">
        <v>56</v>
      </c>
      <c r="B4" s="281" t="s">
        <v>57</v>
      </c>
      <c r="C4" s="283" t="s">
        <v>58</v>
      </c>
      <c r="D4" s="99"/>
      <c r="E4" s="290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80"/>
      <c r="B5" s="282"/>
      <c r="C5" s="284"/>
      <c r="D5" s="100" t="s">
        <v>97</v>
      </c>
      <c r="E5" s="291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6">
        <f>SUM(B7:B17)</f>
        <v>36549</v>
      </c>
      <c r="C6" s="203">
        <f>SUM(C7:C17)</f>
        <v>5608</v>
      </c>
      <c r="D6" s="27">
        <f>SUM(D7:D17)</f>
        <v>1673</v>
      </c>
      <c r="E6" s="28">
        <f aca="true" t="shared" si="0" ref="E6:E14">C6/B6*100</f>
        <v>15.343785055678676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42" t="s">
        <v>98</v>
      </c>
      <c r="B7" s="150">
        <v>9116</v>
      </c>
      <c r="C7" s="201">
        <f>B29+B51</f>
        <v>2223</v>
      </c>
      <c r="D7" s="151">
        <v>811</v>
      </c>
      <c r="E7" s="152">
        <f>C7/B7*100</f>
        <v>24.385695480473892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31">
        <v>4164</v>
      </c>
      <c r="C8" s="201">
        <f aca="true" t="shared" si="1" ref="C8:D16">B30+B52</f>
        <v>93</v>
      </c>
      <c r="D8" s="195">
        <v>14</v>
      </c>
      <c r="E8" s="33">
        <f t="shared" si="0"/>
        <v>2.23342939481268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34">
        <v>4158</v>
      </c>
      <c r="C9" s="201">
        <f t="shared" si="1"/>
        <v>603</v>
      </c>
      <c r="D9" s="195">
        <v>275</v>
      </c>
      <c r="E9" s="33">
        <f t="shared" si="0"/>
        <v>14.502164502164502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34">
        <v>7791</v>
      </c>
      <c r="C10" s="201">
        <f t="shared" si="1"/>
        <v>836</v>
      </c>
      <c r="D10" s="195">
        <v>251</v>
      </c>
      <c r="E10" s="33">
        <f t="shared" si="0"/>
        <v>10.730329867796176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34">
        <v>945</v>
      </c>
      <c r="C11" s="201">
        <f t="shared" si="1"/>
        <v>297</v>
      </c>
      <c r="D11" s="195">
        <v>40</v>
      </c>
      <c r="E11" s="33">
        <f t="shared" si="0"/>
        <v>31.428571428571427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34">
        <v>5504</v>
      </c>
      <c r="C12" s="201">
        <f t="shared" si="1"/>
        <v>636</v>
      </c>
      <c r="D12" s="195">
        <v>77</v>
      </c>
      <c r="E12" s="33">
        <f t="shared" si="0"/>
        <v>11.555232558139535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35">
        <v>1431</v>
      </c>
      <c r="C13" s="201">
        <f t="shared" si="1"/>
        <v>75</v>
      </c>
      <c r="D13" s="195">
        <v>20</v>
      </c>
      <c r="E13" s="33">
        <f t="shared" si="0"/>
        <v>5.2410901467505235</v>
      </c>
      <c r="F13" s="6"/>
      <c r="G13" s="75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31">
        <v>1155</v>
      </c>
      <c r="C14" s="201">
        <f t="shared" si="1"/>
        <v>812</v>
      </c>
      <c r="D14" s="195">
        <v>166</v>
      </c>
      <c r="E14" s="101">
        <f t="shared" si="0"/>
        <v>70.3030303030303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35">
        <v>0</v>
      </c>
      <c r="C15" s="201">
        <f t="shared" si="1"/>
        <v>0</v>
      </c>
      <c r="D15" s="201">
        <f t="shared" si="1"/>
        <v>0</v>
      </c>
      <c r="E15" s="196" t="s">
        <v>102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35">
        <v>0</v>
      </c>
      <c r="C16" s="201">
        <f t="shared" si="1"/>
        <v>0</v>
      </c>
      <c r="D16" s="201">
        <f t="shared" si="1"/>
        <v>0</v>
      </c>
      <c r="E16" s="196" t="s">
        <v>104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38">
        <v>2285</v>
      </c>
      <c r="C17" s="202">
        <f>B39+B61</f>
        <v>33</v>
      </c>
      <c r="D17" s="205">
        <v>19</v>
      </c>
      <c r="E17" s="111">
        <f>C17/B17*100</f>
        <v>1.4442013129102844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103</v>
      </c>
    </row>
    <row r="20" spans="1:12" ht="15" customHeight="1">
      <c r="A20" s="40"/>
      <c r="B20" s="41" t="s">
        <v>61</v>
      </c>
      <c r="C20" s="42"/>
      <c r="D20" s="43"/>
      <c r="E20" s="41"/>
      <c r="F20" s="44"/>
      <c r="G20" s="287" t="s">
        <v>100</v>
      </c>
      <c r="H20" s="288"/>
      <c r="I20" s="288"/>
      <c r="J20" s="288"/>
      <c r="K20" s="112"/>
      <c r="L20" s="113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14" t="s">
        <v>10</v>
      </c>
      <c r="L21" s="115" t="s">
        <v>6</v>
      </c>
    </row>
    <row r="22" spans="1:12" ht="15" customHeight="1">
      <c r="A22" s="45" t="s">
        <v>11</v>
      </c>
      <c r="B22" s="47" t="s">
        <v>62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14"/>
      <c r="L22" s="115" t="s">
        <v>13</v>
      </c>
    </row>
    <row r="23" spans="1:12" ht="15" customHeight="1">
      <c r="A23" s="29" t="s">
        <v>18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14" t="s">
        <v>23</v>
      </c>
      <c r="L23" s="115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14" t="s">
        <v>0</v>
      </c>
      <c r="L24" s="115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14" t="s">
        <v>34</v>
      </c>
      <c r="L25" s="115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6" t="s">
        <v>0</v>
      </c>
      <c r="L26" s="115" t="s">
        <v>24</v>
      </c>
    </row>
    <row r="27" spans="1:12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6"/>
      <c r="L27" s="115" t="s">
        <v>0</v>
      </c>
    </row>
    <row r="28" spans="1:12" ht="15" customHeight="1" thickBot="1" thickTop="1">
      <c r="A28" s="54" t="s">
        <v>43</v>
      </c>
      <c r="B28" s="50">
        <f>SUM(B29:B39)</f>
        <v>5020</v>
      </c>
      <c r="C28" s="51">
        <f>SUM(C29:C39)</f>
        <v>111</v>
      </c>
      <c r="D28" s="52">
        <f>C28/B28*100</f>
        <v>2.2111553784860556</v>
      </c>
      <c r="E28" s="51">
        <f>SUM(E29:E39)</f>
        <v>75</v>
      </c>
      <c r="F28" s="52">
        <f>E28/C28*100</f>
        <v>67.56756756756756</v>
      </c>
      <c r="G28" s="51">
        <f aca="true" t="shared" si="2" ref="G28:L28">SUM(G29:G39)</f>
        <v>14</v>
      </c>
      <c r="H28" s="51">
        <f t="shared" si="2"/>
        <v>6</v>
      </c>
      <c r="I28" s="51">
        <f t="shared" si="2"/>
        <v>2</v>
      </c>
      <c r="J28" s="51">
        <f t="shared" si="2"/>
        <v>53</v>
      </c>
      <c r="K28" s="117">
        <f t="shared" si="2"/>
        <v>2</v>
      </c>
      <c r="L28" s="118">
        <f t="shared" si="2"/>
        <v>34</v>
      </c>
    </row>
    <row r="29" spans="1:12" ht="15" customHeight="1">
      <c r="A29" s="142" t="s">
        <v>44</v>
      </c>
      <c r="B29" s="144">
        <v>2124</v>
      </c>
      <c r="C29" s="144">
        <v>17</v>
      </c>
      <c r="D29" s="145">
        <f aca="true" t="shared" si="3" ref="D29:D36">C29/B29*100</f>
        <v>0.800376647834275</v>
      </c>
      <c r="E29" s="162">
        <v>16</v>
      </c>
      <c r="F29" s="208">
        <f>E29/C29*100</f>
        <v>94.11764705882352</v>
      </c>
      <c r="G29" s="162">
        <v>1</v>
      </c>
      <c r="H29" s="162">
        <v>3</v>
      </c>
      <c r="I29" s="162">
        <v>0</v>
      </c>
      <c r="J29" s="188">
        <v>12</v>
      </c>
      <c r="K29" s="163">
        <v>0</v>
      </c>
      <c r="L29" s="164">
        <v>1</v>
      </c>
    </row>
    <row r="30" spans="1:12" ht="15" customHeight="1">
      <c r="A30" s="30" t="s">
        <v>45</v>
      </c>
      <c r="B30" s="79">
        <v>68</v>
      </c>
      <c r="C30" s="79">
        <v>0</v>
      </c>
      <c r="D30" s="80">
        <f t="shared" si="3"/>
        <v>0</v>
      </c>
      <c r="E30" s="183">
        <v>0</v>
      </c>
      <c r="F30" s="187">
        <v>0</v>
      </c>
      <c r="G30" s="167">
        <v>0</v>
      </c>
      <c r="H30" s="79">
        <v>0</v>
      </c>
      <c r="I30" s="79">
        <v>0</v>
      </c>
      <c r="J30" s="189">
        <v>0</v>
      </c>
      <c r="K30" s="121">
        <v>0</v>
      </c>
      <c r="L30" s="122">
        <v>0</v>
      </c>
    </row>
    <row r="31" spans="1:12" ht="15" customHeight="1">
      <c r="A31" s="30" t="s">
        <v>46</v>
      </c>
      <c r="B31" s="79">
        <v>295</v>
      </c>
      <c r="C31" s="79">
        <v>13</v>
      </c>
      <c r="D31" s="80">
        <f t="shared" si="3"/>
        <v>4.406779661016949</v>
      </c>
      <c r="E31" s="183">
        <v>11</v>
      </c>
      <c r="F31" s="187">
        <f aca="true" t="shared" si="4" ref="F31:F36">E31/C31*100</f>
        <v>84.61538461538461</v>
      </c>
      <c r="G31" s="167">
        <v>4</v>
      </c>
      <c r="H31" s="79">
        <v>0</v>
      </c>
      <c r="I31" s="79">
        <v>0</v>
      </c>
      <c r="J31" s="189">
        <v>7</v>
      </c>
      <c r="K31" s="121">
        <v>0</v>
      </c>
      <c r="L31" s="122">
        <v>2</v>
      </c>
    </row>
    <row r="32" spans="1:12" ht="15" customHeight="1">
      <c r="A32" s="30" t="s">
        <v>47</v>
      </c>
      <c r="B32" s="79">
        <v>813</v>
      </c>
      <c r="C32" s="79">
        <v>47</v>
      </c>
      <c r="D32" s="80">
        <f t="shared" si="3"/>
        <v>5.781057810578106</v>
      </c>
      <c r="E32" s="184">
        <v>21</v>
      </c>
      <c r="F32" s="187">
        <f t="shared" si="4"/>
        <v>44.680851063829785</v>
      </c>
      <c r="G32" s="167">
        <v>3</v>
      </c>
      <c r="H32" s="79">
        <v>0</v>
      </c>
      <c r="I32" s="79">
        <v>1</v>
      </c>
      <c r="J32" s="189">
        <v>17</v>
      </c>
      <c r="K32" s="121">
        <v>0</v>
      </c>
      <c r="L32" s="140">
        <v>26</v>
      </c>
    </row>
    <row r="33" spans="1:12" ht="15" customHeight="1">
      <c r="A33" s="30" t="s">
        <v>48</v>
      </c>
      <c r="B33" s="79">
        <v>252</v>
      </c>
      <c r="C33" s="79">
        <v>5</v>
      </c>
      <c r="D33" s="80">
        <f t="shared" si="3"/>
        <v>1.984126984126984</v>
      </c>
      <c r="E33" s="183">
        <v>4</v>
      </c>
      <c r="F33" s="187">
        <f t="shared" si="4"/>
        <v>80</v>
      </c>
      <c r="G33" s="172">
        <v>3</v>
      </c>
      <c r="H33" s="173">
        <v>1</v>
      </c>
      <c r="I33" s="173">
        <v>0</v>
      </c>
      <c r="J33" s="190">
        <v>0</v>
      </c>
      <c r="K33" s="179">
        <v>1</v>
      </c>
      <c r="L33" s="180">
        <v>0</v>
      </c>
    </row>
    <row r="34" spans="1:12" ht="15" customHeight="1">
      <c r="A34" s="30" t="s">
        <v>49</v>
      </c>
      <c r="B34" s="79">
        <v>627</v>
      </c>
      <c r="C34" s="79">
        <v>18</v>
      </c>
      <c r="D34" s="80">
        <f t="shared" si="3"/>
        <v>2.8708133971291865</v>
      </c>
      <c r="E34" s="183">
        <v>15</v>
      </c>
      <c r="F34" s="187">
        <f t="shared" si="4"/>
        <v>83.33333333333334</v>
      </c>
      <c r="G34" s="167">
        <v>1</v>
      </c>
      <c r="H34" s="79">
        <v>1</v>
      </c>
      <c r="I34" s="79">
        <v>0</v>
      </c>
      <c r="J34" s="189">
        <v>13</v>
      </c>
      <c r="K34" s="121">
        <v>0</v>
      </c>
      <c r="L34" s="122">
        <v>3</v>
      </c>
    </row>
    <row r="35" spans="1:12" ht="15" customHeight="1">
      <c r="A35" s="30" t="s">
        <v>50</v>
      </c>
      <c r="B35" s="79">
        <v>57</v>
      </c>
      <c r="C35" s="79">
        <v>0</v>
      </c>
      <c r="D35" s="80">
        <f t="shared" si="3"/>
        <v>0</v>
      </c>
      <c r="E35" s="183">
        <v>0</v>
      </c>
      <c r="F35" s="187">
        <v>0</v>
      </c>
      <c r="G35" s="167">
        <v>0</v>
      </c>
      <c r="H35" s="79">
        <v>0</v>
      </c>
      <c r="I35" s="79">
        <v>0</v>
      </c>
      <c r="J35" s="189">
        <v>0</v>
      </c>
      <c r="K35" s="121">
        <v>0</v>
      </c>
      <c r="L35" s="122">
        <v>0</v>
      </c>
    </row>
    <row r="36" spans="1:12" ht="15" customHeight="1">
      <c r="A36" s="103" t="s">
        <v>51</v>
      </c>
      <c r="B36" s="104">
        <v>769</v>
      </c>
      <c r="C36" s="104">
        <v>10</v>
      </c>
      <c r="D36" s="80">
        <f t="shared" si="3"/>
        <v>1.3003901170351104</v>
      </c>
      <c r="E36" s="105">
        <v>7</v>
      </c>
      <c r="F36" s="187">
        <f t="shared" si="4"/>
        <v>70</v>
      </c>
      <c r="G36" s="185">
        <v>1</v>
      </c>
      <c r="H36" s="104">
        <v>1</v>
      </c>
      <c r="I36" s="104">
        <v>1</v>
      </c>
      <c r="J36" s="191">
        <v>4</v>
      </c>
      <c r="K36" s="135">
        <v>1</v>
      </c>
      <c r="L36" s="136">
        <v>2</v>
      </c>
    </row>
    <row r="37" spans="1:12" ht="15" customHeight="1">
      <c r="A37" s="29" t="s">
        <v>52</v>
      </c>
      <c r="B37" s="76">
        <v>0</v>
      </c>
      <c r="C37" s="76">
        <v>0</v>
      </c>
      <c r="D37" s="80">
        <v>0</v>
      </c>
      <c r="E37" s="76">
        <v>0</v>
      </c>
      <c r="F37" s="187">
        <v>0</v>
      </c>
      <c r="G37" s="165">
        <v>0</v>
      </c>
      <c r="H37" s="76">
        <v>0</v>
      </c>
      <c r="I37" s="76">
        <v>0</v>
      </c>
      <c r="J37" s="192">
        <v>0</v>
      </c>
      <c r="K37" s="119">
        <v>0</v>
      </c>
      <c r="L37" s="120">
        <v>0</v>
      </c>
    </row>
    <row r="38" spans="1:12" ht="15" customHeight="1">
      <c r="A38" s="30" t="s">
        <v>53</v>
      </c>
      <c r="B38" s="79">
        <v>0</v>
      </c>
      <c r="C38" s="79">
        <v>0</v>
      </c>
      <c r="D38" s="80">
        <v>0</v>
      </c>
      <c r="E38" s="79">
        <v>0</v>
      </c>
      <c r="F38" s="187">
        <v>0</v>
      </c>
      <c r="G38" s="167">
        <v>0</v>
      </c>
      <c r="H38" s="79">
        <v>0</v>
      </c>
      <c r="I38" s="79">
        <v>0</v>
      </c>
      <c r="J38" s="189">
        <v>0</v>
      </c>
      <c r="K38" s="121">
        <v>0</v>
      </c>
      <c r="L38" s="122">
        <v>0</v>
      </c>
    </row>
    <row r="39" spans="1:12" ht="15" customHeight="1" thickBot="1">
      <c r="A39" s="57" t="s">
        <v>54</v>
      </c>
      <c r="B39" s="85">
        <v>15</v>
      </c>
      <c r="C39" s="85">
        <v>1</v>
      </c>
      <c r="D39" s="87">
        <f>C39/B39*100</f>
        <v>6.666666666666667</v>
      </c>
      <c r="E39" s="85">
        <v>1</v>
      </c>
      <c r="F39" s="193">
        <f>E39/C39*100</f>
        <v>100</v>
      </c>
      <c r="G39" s="186">
        <v>1</v>
      </c>
      <c r="H39" s="85">
        <v>0</v>
      </c>
      <c r="I39" s="85">
        <v>0</v>
      </c>
      <c r="J39" s="194">
        <v>0</v>
      </c>
      <c r="K39" s="124">
        <v>0</v>
      </c>
      <c r="L39" s="125">
        <v>0</v>
      </c>
    </row>
    <row r="40" spans="1:12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</row>
    <row r="41" spans="1:12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103</v>
      </c>
    </row>
    <row r="42" spans="1:12" ht="15" customHeight="1">
      <c r="A42" s="64"/>
      <c r="B42" s="65" t="s">
        <v>4</v>
      </c>
      <c r="C42" s="66"/>
      <c r="D42" s="67"/>
      <c r="E42" s="65"/>
      <c r="F42" s="68"/>
      <c r="G42" s="287" t="s">
        <v>100</v>
      </c>
      <c r="H42" s="288"/>
      <c r="I42" s="288"/>
      <c r="J42" s="288"/>
      <c r="K42" s="112"/>
      <c r="L42" s="113"/>
    </row>
    <row r="43" spans="1:12" ht="15" customHeight="1">
      <c r="A43" s="69" t="s">
        <v>0</v>
      </c>
      <c r="B43" s="70"/>
      <c r="C43" s="70" t="s">
        <v>5</v>
      </c>
      <c r="D43" s="71" t="s">
        <v>5</v>
      </c>
      <c r="E43" s="70" t="s">
        <v>6</v>
      </c>
      <c r="F43" s="71" t="s">
        <v>6</v>
      </c>
      <c r="G43" s="4"/>
      <c r="H43" s="5" t="s">
        <v>7</v>
      </c>
      <c r="I43" s="4" t="s">
        <v>8</v>
      </c>
      <c r="J43" s="4" t="s">
        <v>9</v>
      </c>
      <c r="K43" s="114" t="s">
        <v>10</v>
      </c>
      <c r="L43" s="115" t="s">
        <v>6</v>
      </c>
    </row>
    <row r="44" spans="1:12" ht="15" customHeight="1">
      <c r="A44" s="69" t="s">
        <v>11</v>
      </c>
      <c r="B44" s="70" t="s">
        <v>63</v>
      </c>
      <c r="C44" s="70" t="s">
        <v>6</v>
      </c>
      <c r="D44" s="71" t="s">
        <v>6</v>
      </c>
      <c r="E44" s="70" t="s">
        <v>13</v>
      </c>
      <c r="F44" s="71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14"/>
      <c r="L44" s="115" t="s">
        <v>13</v>
      </c>
    </row>
    <row r="45" spans="1:12" ht="15" customHeight="1">
      <c r="A45" s="72" t="s">
        <v>18</v>
      </c>
      <c r="B45" s="73"/>
      <c r="C45" s="70" t="s">
        <v>13</v>
      </c>
      <c r="D45" s="71" t="s">
        <v>13</v>
      </c>
      <c r="E45" s="70" t="s">
        <v>3</v>
      </c>
      <c r="F45" s="71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14" t="s">
        <v>23</v>
      </c>
      <c r="L45" s="115" t="s">
        <v>10</v>
      </c>
    </row>
    <row r="46" spans="1:12" ht="15" customHeight="1">
      <c r="A46" s="72"/>
      <c r="B46" s="70" t="s">
        <v>24</v>
      </c>
      <c r="C46" s="70" t="s">
        <v>24</v>
      </c>
      <c r="D46" s="71" t="s">
        <v>1</v>
      </c>
      <c r="E46" s="70" t="s">
        <v>12</v>
      </c>
      <c r="F46" s="71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14" t="s">
        <v>0</v>
      </c>
      <c r="L46" s="115" t="s">
        <v>3</v>
      </c>
    </row>
    <row r="47" spans="1:12" ht="15" customHeight="1">
      <c r="A47" s="69"/>
      <c r="B47" s="73"/>
      <c r="C47" s="70" t="s">
        <v>29</v>
      </c>
      <c r="D47" s="74" t="s">
        <v>0</v>
      </c>
      <c r="E47" s="70" t="s">
        <v>24</v>
      </c>
      <c r="F47" s="71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14" t="s">
        <v>34</v>
      </c>
      <c r="L47" s="115" t="s">
        <v>12</v>
      </c>
    </row>
    <row r="48" spans="1:12" ht="15" customHeight="1">
      <c r="A48" s="69"/>
      <c r="B48" s="70" t="s">
        <v>35</v>
      </c>
      <c r="C48" s="73"/>
      <c r="D48" s="71" t="s">
        <v>36</v>
      </c>
      <c r="E48" s="70" t="s">
        <v>29</v>
      </c>
      <c r="F48" s="71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6" t="s">
        <v>0</v>
      </c>
      <c r="L48" s="115" t="s">
        <v>24</v>
      </c>
    </row>
    <row r="49" spans="1:12" ht="15" customHeight="1" thickBot="1">
      <c r="A49" s="69"/>
      <c r="B49" s="70" t="s">
        <v>0</v>
      </c>
      <c r="C49" s="70" t="s">
        <v>0</v>
      </c>
      <c r="D49" s="71" t="s">
        <v>0</v>
      </c>
      <c r="E49" s="70" t="s">
        <v>0</v>
      </c>
      <c r="F49" s="71" t="s">
        <v>0</v>
      </c>
      <c r="G49" s="2"/>
      <c r="H49" s="3" t="s">
        <v>24</v>
      </c>
      <c r="I49" s="2" t="s">
        <v>41</v>
      </c>
      <c r="J49" s="2" t="s">
        <v>42</v>
      </c>
      <c r="K49" s="116"/>
      <c r="L49" s="115" t="s">
        <v>0</v>
      </c>
    </row>
    <row r="50" spans="1:12" ht="15" customHeight="1" thickBot="1" thickTop="1">
      <c r="A50" s="54" t="s">
        <v>43</v>
      </c>
      <c r="B50" s="50">
        <f>SUM(B51:B61)</f>
        <v>588</v>
      </c>
      <c r="C50" s="51">
        <f>SUM(C51:C61)</f>
        <v>26</v>
      </c>
      <c r="D50" s="52">
        <f>C50/B50*100</f>
        <v>4.421768707482993</v>
      </c>
      <c r="E50" s="51">
        <f>SUM(E51:E61)</f>
        <v>21</v>
      </c>
      <c r="F50" s="52">
        <f>E50/C50*100</f>
        <v>80.76923076923077</v>
      </c>
      <c r="G50" s="51">
        <f aca="true" t="shared" si="5" ref="G50:L50">SUM(G51:G61)</f>
        <v>8</v>
      </c>
      <c r="H50" s="51">
        <f t="shared" si="5"/>
        <v>2</v>
      </c>
      <c r="I50" s="51">
        <f t="shared" si="5"/>
        <v>2</v>
      </c>
      <c r="J50" s="51">
        <f t="shared" si="5"/>
        <v>9</v>
      </c>
      <c r="K50" s="117">
        <f t="shared" si="5"/>
        <v>2</v>
      </c>
      <c r="L50" s="118">
        <f t="shared" si="5"/>
        <v>3</v>
      </c>
    </row>
    <row r="51" spans="1:12" ht="15" customHeight="1">
      <c r="A51" s="142" t="s">
        <v>44</v>
      </c>
      <c r="B51" s="88">
        <v>99</v>
      </c>
      <c r="C51" s="89">
        <v>0</v>
      </c>
      <c r="D51" s="145">
        <f aca="true" t="shared" si="6" ref="D51:D61">C51/B51*100</f>
        <v>0</v>
      </c>
      <c r="E51" s="146">
        <v>0</v>
      </c>
      <c r="F51" s="147" t="s">
        <v>104</v>
      </c>
      <c r="G51" s="90">
        <v>0</v>
      </c>
      <c r="H51" s="89">
        <v>0</v>
      </c>
      <c r="I51" s="89">
        <v>0</v>
      </c>
      <c r="J51" s="89">
        <v>0</v>
      </c>
      <c r="K51" s="126">
        <v>0</v>
      </c>
      <c r="L51" s="127">
        <v>0</v>
      </c>
    </row>
    <row r="52" spans="1:12" ht="15" customHeight="1">
      <c r="A52" s="30" t="s">
        <v>45</v>
      </c>
      <c r="B52" s="91">
        <v>25</v>
      </c>
      <c r="C52" s="92">
        <v>0</v>
      </c>
      <c r="D52" s="80">
        <f t="shared" si="6"/>
        <v>0</v>
      </c>
      <c r="E52" s="97">
        <v>0</v>
      </c>
      <c r="F52" s="82" t="s">
        <v>102</v>
      </c>
      <c r="G52" s="94">
        <v>0</v>
      </c>
      <c r="H52" s="92">
        <v>0</v>
      </c>
      <c r="I52" s="92">
        <v>0</v>
      </c>
      <c r="J52" s="92">
        <v>0</v>
      </c>
      <c r="K52" s="128">
        <v>0</v>
      </c>
      <c r="L52" s="129">
        <v>0</v>
      </c>
    </row>
    <row r="53" spans="1:12" ht="15" customHeight="1">
      <c r="A53" s="30" t="s">
        <v>46</v>
      </c>
      <c r="B53" s="92">
        <v>308</v>
      </c>
      <c r="C53" s="92">
        <v>20</v>
      </c>
      <c r="D53" s="80">
        <f t="shared" si="6"/>
        <v>6.493506493506493</v>
      </c>
      <c r="E53" s="97">
        <v>19</v>
      </c>
      <c r="F53" s="82">
        <f>E53/C53*100</f>
        <v>95</v>
      </c>
      <c r="G53" s="95">
        <v>8</v>
      </c>
      <c r="H53" s="92">
        <v>2</v>
      </c>
      <c r="I53" s="92">
        <v>1</v>
      </c>
      <c r="J53" s="91">
        <v>8</v>
      </c>
      <c r="K53" s="128">
        <v>0</v>
      </c>
      <c r="L53" s="130">
        <v>1</v>
      </c>
    </row>
    <row r="54" spans="1:12" ht="15" customHeight="1">
      <c r="A54" s="30" t="s">
        <v>47</v>
      </c>
      <c r="B54" s="91">
        <v>23</v>
      </c>
      <c r="C54" s="174">
        <v>2</v>
      </c>
      <c r="D54" s="80">
        <f t="shared" si="6"/>
        <v>8.695652173913043</v>
      </c>
      <c r="E54" s="175">
        <v>0</v>
      </c>
      <c r="F54" s="82">
        <f aca="true" t="shared" si="7" ref="F54:F61">E54/C54*100</f>
        <v>0</v>
      </c>
      <c r="G54" s="176">
        <v>0</v>
      </c>
      <c r="H54" s="174">
        <v>0</v>
      </c>
      <c r="I54" s="174">
        <v>0</v>
      </c>
      <c r="J54" s="174">
        <v>0</v>
      </c>
      <c r="K54" s="137">
        <v>0</v>
      </c>
      <c r="L54" s="177">
        <v>2</v>
      </c>
    </row>
    <row r="55" spans="1:12" ht="15" customHeight="1">
      <c r="A55" s="30" t="s">
        <v>48</v>
      </c>
      <c r="B55" s="92">
        <v>45</v>
      </c>
      <c r="C55" s="92">
        <v>1</v>
      </c>
      <c r="D55" s="80">
        <f t="shared" si="6"/>
        <v>2.2222222222222223</v>
      </c>
      <c r="E55" s="181">
        <v>1</v>
      </c>
      <c r="F55" s="82">
        <f t="shared" si="7"/>
        <v>100</v>
      </c>
      <c r="G55" s="182">
        <v>0</v>
      </c>
      <c r="H55" s="182">
        <v>0</v>
      </c>
      <c r="I55" s="182">
        <v>0</v>
      </c>
      <c r="J55" s="182">
        <v>1</v>
      </c>
      <c r="K55" s="128">
        <v>0</v>
      </c>
      <c r="L55" s="129">
        <v>0</v>
      </c>
    </row>
    <row r="56" spans="1:12" ht="15" customHeight="1">
      <c r="A56" s="30" t="s">
        <v>49</v>
      </c>
      <c r="B56" s="91">
        <v>9</v>
      </c>
      <c r="C56" s="92">
        <v>0</v>
      </c>
      <c r="D56" s="80">
        <f t="shared" si="6"/>
        <v>0</v>
      </c>
      <c r="E56" s="97">
        <v>0</v>
      </c>
      <c r="F56" s="199" t="s">
        <v>104</v>
      </c>
      <c r="G56" s="92">
        <v>0</v>
      </c>
      <c r="H56" s="92">
        <v>0</v>
      </c>
      <c r="I56" s="92">
        <v>0</v>
      </c>
      <c r="J56" s="92">
        <v>0</v>
      </c>
      <c r="K56" s="128">
        <v>0</v>
      </c>
      <c r="L56" s="129">
        <v>0</v>
      </c>
    </row>
    <row r="57" spans="1:12" ht="15" customHeight="1">
      <c r="A57" s="30" t="s">
        <v>50</v>
      </c>
      <c r="B57" s="92">
        <v>18</v>
      </c>
      <c r="C57" s="92">
        <v>0</v>
      </c>
      <c r="D57" s="80">
        <f t="shared" si="6"/>
        <v>0</v>
      </c>
      <c r="E57" s="197">
        <v>0</v>
      </c>
      <c r="F57" s="187" t="s">
        <v>104</v>
      </c>
      <c r="G57" s="94">
        <v>0</v>
      </c>
      <c r="H57" s="92">
        <v>0</v>
      </c>
      <c r="I57" s="92">
        <v>0</v>
      </c>
      <c r="J57" s="92">
        <v>0</v>
      </c>
      <c r="K57" s="128">
        <v>0</v>
      </c>
      <c r="L57" s="129">
        <v>0</v>
      </c>
    </row>
    <row r="58" spans="1:12" ht="15" customHeight="1">
      <c r="A58" s="30" t="s">
        <v>51</v>
      </c>
      <c r="B58" s="91">
        <v>43</v>
      </c>
      <c r="C58" s="92">
        <v>2</v>
      </c>
      <c r="D58" s="80">
        <f t="shared" si="6"/>
        <v>4.651162790697675</v>
      </c>
      <c r="E58" s="93">
        <v>0</v>
      </c>
      <c r="F58" s="187">
        <f t="shared" si="7"/>
        <v>0</v>
      </c>
      <c r="G58" s="94">
        <v>0</v>
      </c>
      <c r="H58" s="91">
        <v>0</v>
      </c>
      <c r="I58" s="92">
        <v>0</v>
      </c>
      <c r="J58" s="92">
        <v>0</v>
      </c>
      <c r="K58" s="210">
        <v>2</v>
      </c>
      <c r="L58" s="129">
        <v>0</v>
      </c>
    </row>
    <row r="59" spans="1:12" ht="15" customHeight="1">
      <c r="A59" s="102" t="s">
        <v>52</v>
      </c>
      <c r="B59" s="106">
        <v>0</v>
      </c>
      <c r="C59" s="106">
        <v>0</v>
      </c>
      <c r="D59" s="80" t="s">
        <v>102</v>
      </c>
      <c r="E59" s="106">
        <v>0</v>
      </c>
      <c r="F59" s="187" t="s">
        <v>102</v>
      </c>
      <c r="G59" s="198">
        <v>0</v>
      </c>
      <c r="H59" s="106">
        <v>0</v>
      </c>
      <c r="I59" s="106">
        <v>0</v>
      </c>
      <c r="J59" s="106">
        <v>0</v>
      </c>
      <c r="K59" s="131">
        <v>0</v>
      </c>
      <c r="L59" s="132">
        <v>0</v>
      </c>
    </row>
    <row r="60" spans="1:12" ht="15" customHeight="1">
      <c r="A60" s="30" t="s">
        <v>53</v>
      </c>
      <c r="B60" s="92">
        <v>0</v>
      </c>
      <c r="C60" s="92">
        <v>0</v>
      </c>
      <c r="D60" s="80" t="s">
        <v>102</v>
      </c>
      <c r="E60" s="92">
        <v>0</v>
      </c>
      <c r="F60" s="187" t="s">
        <v>104</v>
      </c>
      <c r="G60" s="94">
        <v>0</v>
      </c>
      <c r="H60" s="92">
        <v>0</v>
      </c>
      <c r="I60" s="92">
        <v>0</v>
      </c>
      <c r="J60" s="92">
        <v>0</v>
      </c>
      <c r="K60" s="128">
        <v>0</v>
      </c>
      <c r="L60" s="129">
        <v>0</v>
      </c>
    </row>
    <row r="61" spans="1:12" ht="15" customHeight="1" thickBot="1">
      <c r="A61" s="57" t="s">
        <v>54</v>
      </c>
      <c r="B61" s="96">
        <v>18</v>
      </c>
      <c r="C61" s="96">
        <v>1</v>
      </c>
      <c r="D61" s="86">
        <f t="shared" si="6"/>
        <v>5.555555555555555</v>
      </c>
      <c r="E61" s="96">
        <v>1</v>
      </c>
      <c r="F61" s="200">
        <f t="shared" si="7"/>
        <v>100</v>
      </c>
      <c r="G61" s="96" t="s">
        <v>102</v>
      </c>
      <c r="H61" s="96">
        <v>0</v>
      </c>
      <c r="I61" s="96">
        <v>1</v>
      </c>
      <c r="J61" s="96">
        <v>0</v>
      </c>
      <c r="K61" s="133">
        <v>0</v>
      </c>
      <c r="L61" s="134">
        <v>0</v>
      </c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Ｐゴシック,標準"&amp;9西濃地域の公衆衛生2011&amp;C&amp;"ＭＳ Ｐゴシック,標準"&amp;9－　&amp;P+95　－&amp;R&amp;"ＭＳ Ｐゴシック,標準"&amp;9第６章　健康増進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workbookViewId="0" topLeftCell="A1">
      <selection activeCell="E33" sqref="E33"/>
    </sheetView>
  </sheetViews>
  <sheetFormatPr defaultColWidth="9.00390625" defaultRowHeight="12"/>
  <cols>
    <col min="1" max="1" width="11.00390625" style="10" customWidth="1"/>
    <col min="2" max="3" width="9.875" style="10" customWidth="1"/>
    <col min="4" max="4" width="9.375" style="10" customWidth="1"/>
    <col min="5" max="6" width="7.125" style="10" customWidth="1"/>
    <col min="7" max="12" width="6.75390625" style="10" customWidth="1"/>
    <col min="13" max="13" width="13.875" style="10" hidden="1" customWidth="1"/>
    <col min="14" max="16384" width="9.125" style="10" customWidth="1"/>
  </cols>
  <sheetData>
    <row r="1" spans="1:12" s="9" customFormat="1" ht="15" customHeight="1">
      <c r="A1" s="1" t="s">
        <v>86</v>
      </c>
      <c r="B1" s="6"/>
      <c r="C1" s="6"/>
      <c r="D1" s="7"/>
      <c r="E1" s="6"/>
      <c r="F1" s="7"/>
      <c r="G1" s="6"/>
      <c r="H1" s="7"/>
      <c r="I1" s="6"/>
      <c r="J1" s="8"/>
      <c r="K1" s="8"/>
      <c r="L1" s="8"/>
    </row>
    <row r="2" spans="1:12" s="16" customFormat="1" ht="15.75" customHeight="1">
      <c r="A2" s="98" t="s">
        <v>2</v>
      </c>
      <c r="B2" s="9"/>
      <c r="C2" s="9"/>
      <c r="D2" s="9"/>
      <c r="E2" s="17"/>
      <c r="F2" s="18"/>
      <c r="G2" s="17"/>
      <c r="H2" s="18"/>
      <c r="I2" s="17"/>
      <c r="J2" s="19"/>
      <c r="K2" s="19"/>
      <c r="L2" s="19"/>
    </row>
    <row r="3" spans="1:12" s="16" customFormat="1" ht="15.75" customHeight="1" thickBot="1">
      <c r="A3" s="98" t="s">
        <v>66</v>
      </c>
      <c r="B3" s="9"/>
      <c r="C3" s="9"/>
      <c r="D3" s="20"/>
      <c r="E3" s="20" t="s">
        <v>103</v>
      </c>
      <c r="F3" s="18"/>
      <c r="G3" s="17"/>
      <c r="H3" s="18"/>
      <c r="I3" s="17"/>
      <c r="J3" s="19"/>
      <c r="K3" s="19"/>
      <c r="L3" s="19"/>
    </row>
    <row r="4" spans="1:12" s="24" customFormat="1" ht="25.5" customHeight="1">
      <c r="A4" s="279" t="s">
        <v>56</v>
      </c>
      <c r="B4" s="281" t="s">
        <v>57</v>
      </c>
      <c r="C4" s="283" t="s">
        <v>58</v>
      </c>
      <c r="D4" s="99"/>
      <c r="E4" s="290" t="s">
        <v>59</v>
      </c>
      <c r="F4" s="21"/>
      <c r="G4" s="22"/>
      <c r="H4" s="21"/>
      <c r="I4" s="22"/>
      <c r="J4" s="21"/>
      <c r="K4" s="23"/>
      <c r="L4" s="23"/>
    </row>
    <row r="5" spans="1:12" s="24" customFormat="1" ht="72.75" customHeight="1" thickBot="1">
      <c r="A5" s="280"/>
      <c r="B5" s="282"/>
      <c r="C5" s="284"/>
      <c r="D5" s="100" t="s">
        <v>97</v>
      </c>
      <c r="E5" s="291"/>
      <c r="F5" s="21"/>
      <c r="G5" s="22"/>
      <c r="H5" s="21"/>
      <c r="I5" s="22"/>
      <c r="J5" s="21"/>
      <c r="K5" s="23"/>
      <c r="L5" s="23"/>
    </row>
    <row r="6" spans="1:12" s="9" customFormat="1" ht="15" customHeight="1" thickBot="1" thickTop="1">
      <c r="A6" s="25" t="s">
        <v>87</v>
      </c>
      <c r="B6" s="27">
        <f>SUM(B7:B17)</f>
        <v>51794</v>
      </c>
      <c r="C6" s="207">
        <f>SUM(C7:C17)</f>
        <v>8786</v>
      </c>
      <c r="D6" s="26">
        <f>SUM(D7:D17)</f>
        <v>2440</v>
      </c>
      <c r="E6" s="206">
        <f>C6/B6*100</f>
        <v>16.96335482874464</v>
      </c>
      <c r="F6" s="6"/>
      <c r="G6" s="7"/>
      <c r="H6" s="6"/>
      <c r="I6" s="7"/>
      <c r="J6" s="6"/>
      <c r="K6" s="8"/>
      <c r="L6" s="8"/>
    </row>
    <row r="7" spans="1:12" s="9" customFormat="1" ht="15" customHeight="1">
      <c r="A7" s="142" t="s">
        <v>98</v>
      </c>
      <c r="B7" s="211">
        <v>16640</v>
      </c>
      <c r="C7" s="276">
        <f>B29+B51</f>
        <v>4061</v>
      </c>
      <c r="D7" s="211">
        <v>1336</v>
      </c>
      <c r="E7" s="212">
        <f>C7/B7%</f>
        <v>24.405048076923077</v>
      </c>
      <c r="F7" s="6"/>
      <c r="G7" s="7"/>
      <c r="H7" s="6"/>
      <c r="I7" s="7"/>
      <c r="J7" s="6"/>
      <c r="K7" s="8"/>
      <c r="L7" s="8"/>
    </row>
    <row r="8" spans="1:12" s="9" customFormat="1" ht="15" customHeight="1">
      <c r="A8" s="30" t="s">
        <v>99</v>
      </c>
      <c r="B8" s="213">
        <v>6128</v>
      </c>
      <c r="C8" s="214">
        <f aca="true" t="shared" si="0" ref="C8:C17">B30+B52</f>
        <v>40</v>
      </c>
      <c r="D8" s="213">
        <v>9</v>
      </c>
      <c r="E8" s="215">
        <f aca="true" t="shared" si="1" ref="E8:E17">C8/B8%</f>
        <v>0.6527415143603134</v>
      </c>
      <c r="F8" s="6"/>
      <c r="G8" s="7"/>
      <c r="H8" s="6"/>
      <c r="I8" s="7"/>
      <c r="J8" s="6"/>
      <c r="K8" s="8"/>
      <c r="L8" s="8"/>
    </row>
    <row r="9" spans="1:12" s="9" customFormat="1" ht="15" customHeight="1">
      <c r="A9" s="30" t="s">
        <v>88</v>
      </c>
      <c r="B9" s="213">
        <v>5661</v>
      </c>
      <c r="C9" s="214">
        <f t="shared" si="0"/>
        <v>684</v>
      </c>
      <c r="D9" s="213">
        <v>313</v>
      </c>
      <c r="E9" s="215">
        <f t="shared" si="1"/>
        <v>12.082670906200319</v>
      </c>
      <c r="F9" s="6"/>
      <c r="G9" s="7"/>
      <c r="H9" s="6"/>
      <c r="I9" s="7"/>
      <c r="J9" s="6"/>
      <c r="K9" s="8"/>
      <c r="L9" s="8"/>
    </row>
    <row r="10" spans="1:12" s="9" customFormat="1" ht="15" customHeight="1">
      <c r="A10" s="30" t="s">
        <v>89</v>
      </c>
      <c r="B10" s="213">
        <v>8693</v>
      </c>
      <c r="C10" s="214">
        <f t="shared" si="0"/>
        <v>1313</v>
      </c>
      <c r="D10" s="213">
        <v>359</v>
      </c>
      <c r="E10" s="215">
        <f t="shared" si="1"/>
        <v>15.10410675255953</v>
      </c>
      <c r="F10" s="6"/>
      <c r="G10" s="7"/>
      <c r="H10" s="6"/>
      <c r="I10" s="7"/>
      <c r="J10" s="6"/>
      <c r="K10" s="8"/>
      <c r="L10" s="8"/>
    </row>
    <row r="11" spans="1:12" s="9" customFormat="1" ht="15" customHeight="1">
      <c r="A11" s="30" t="s">
        <v>90</v>
      </c>
      <c r="B11" s="270">
        <v>1698</v>
      </c>
      <c r="C11" s="267">
        <f t="shared" si="0"/>
        <v>297</v>
      </c>
      <c r="D11" s="213">
        <v>41</v>
      </c>
      <c r="E11" s="215">
        <f t="shared" si="1"/>
        <v>17.491166077738516</v>
      </c>
      <c r="F11" s="6"/>
      <c r="G11" s="7"/>
      <c r="H11" s="6"/>
      <c r="I11" s="7"/>
      <c r="J11" s="6"/>
      <c r="K11" s="8"/>
      <c r="L11" s="8"/>
    </row>
    <row r="12" spans="1:12" s="9" customFormat="1" ht="15" customHeight="1">
      <c r="A12" s="30" t="s">
        <v>91</v>
      </c>
      <c r="B12" s="270">
        <v>5922</v>
      </c>
      <c r="C12" s="267">
        <f t="shared" si="0"/>
        <v>955</v>
      </c>
      <c r="D12" s="213">
        <v>99</v>
      </c>
      <c r="E12" s="215">
        <f t="shared" si="1"/>
        <v>16.12630867950017</v>
      </c>
      <c r="F12" s="6"/>
      <c r="G12" s="7"/>
      <c r="H12" s="6"/>
      <c r="I12" s="7"/>
      <c r="J12" s="6"/>
      <c r="K12" s="8"/>
      <c r="L12" s="8"/>
    </row>
    <row r="13" spans="1:12" s="9" customFormat="1" ht="15" customHeight="1">
      <c r="A13" s="30" t="s">
        <v>92</v>
      </c>
      <c r="B13" s="270">
        <v>1443</v>
      </c>
      <c r="C13" s="267">
        <f t="shared" si="0"/>
        <v>124</v>
      </c>
      <c r="D13" s="213">
        <v>24</v>
      </c>
      <c r="E13" s="215">
        <f t="shared" si="1"/>
        <v>8.593208593208594</v>
      </c>
      <c r="F13" s="6"/>
      <c r="G13" s="7"/>
      <c r="H13" s="6"/>
      <c r="I13" s="7"/>
      <c r="J13" s="6"/>
      <c r="K13" s="8"/>
      <c r="L13" s="8"/>
    </row>
    <row r="14" spans="1:12" s="9" customFormat="1" ht="15" customHeight="1">
      <c r="A14" s="30" t="s">
        <v>93</v>
      </c>
      <c r="B14" s="270">
        <v>2357</v>
      </c>
      <c r="C14" s="267">
        <f t="shared" si="0"/>
        <v>1270</v>
      </c>
      <c r="D14" s="213">
        <v>234</v>
      </c>
      <c r="E14" s="215">
        <f t="shared" si="1"/>
        <v>53.88205345778532</v>
      </c>
      <c r="F14" s="6"/>
      <c r="G14" s="7"/>
      <c r="H14" s="6"/>
      <c r="I14" s="7"/>
      <c r="J14" s="6"/>
      <c r="K14" s="8"/>
      <c r="L14" s="8"/>
    </row>
    <row r="15" spans="1:12" s="9" customFormat="1" ht="15" customHeight="1">
      <c r="A15" s="36" t="s">
        <v>94</v>
      </c>
      <c r="B15" s="271" t="s">
        <v>102</v>
      </c>
      <c r="C15" s="268">
        <f t="shared" si="0"/>
        <v>0</v>
      </c>
      <c r="D15" s="216" t="s">
        <v>102</v>
      </c>
      <c r="E15" s="217" t="s">
        <v>102</v>
      </c>
      <c r="F15" s="6"/>
      <c r="G15" s="7"/>
      <c r="H15" s="6"/>
      <c r="I15" s="7"/>
      <c r="J15" s="6"/>
      <c r="K15" s="8"/>
      <c r="L15" s="8"/>
    </row>
    <row r="16" spans="1:12" s="9" customFormat="1" ht="15" customHeight="1">
      <c r="A16" s="36" t="s">
        <v>95</v>
      </c>
      <c r="B16" s="271" t="s">
        <v>102</v>
      </c>
      <c r="C16" s="268">
        <f t="shared" si="0"/>
        <v>0</v>
      </c>
      <c r="D16" s="216" t="s">
        <v>102</v>
      </c>
      <c r="E16" s="217" t="s">
        <v>102</v>
      </c>
      <c r="F16" s="6"/>
      <c r="G16" s="7"/>
      <c r="H16" s="6"/>
      <c r="I16" s="7"/>
      <c r="J16" s="6"/>
      <c r="K16" s="8"/>
      <c r="L16" s="8"/>
    </row>
    <row r="17" spans="1:12" s="9" customFormat="1" ht="15" customHeight="1" thickBot="1">
      <c r="A17" s="37" t="s">
        <v>96</v>
      </c>
      <c r="B17" s="272">
        <v>3252</v>
      </c>
      <c r="C17" s="269">
        <f t="shared" si="0"/>
        <v>42</v>
      </c>
      <c r="D17" s="218">
        <v>25</v>
      </c>
      <c r="E17" s="219">
        <f t="shared" si="1"/>
        <v>1.2915129151291511</v>
      </c>
      <c r="F17" s="6"/>
      <c r="G17" s="7"/>
      <c r="H17" s="6"/>
      <c r="I17" s="7"/>
      <c r="J17" s="6"/>
      <c r="K17" s="8"/>
      <c r="L17" s="8"/>
    </row>
    <row r="18" spans="1:12" s="9" customFormat="1" ht="21" customHeight="1">
      <c r="A18" s="1"/>
      <c r="B18" s="6"/>
      <c r="C18" s="6"/>
      <c r="D18" s="7"/>
      <c r="E18" s="6"/>
      <c r="F18" s="7"/>
      <c r="G18" s="6"/>
      <c r="H18" s="7"/>
      <c r="I18" s="6"/>
      <c r="J18" s="8"/>
      <c r="K18" s="8"/>
      <c r="L18" s="8"/>
    </row>
    <row r="19" spans="1:12" s="9" customFormat="1" ht="12.75" customHeight="1" thickBot="1">
      <c r="A19" s="1" t="s">
        <v>60</v>
      </c>
      <c r="B19" s="6"/>
      <c r="C19" s="6"/>
      <c r="D19" s="7"/>
      <c r="E19" s="6"/>
      <c r="F19" s="7"/>
      <c r="G19" s="6"/>
      <c r="H19" s="7"/>
      <c r="I19" s="6"/>
      <c r="J19" s="8"/>
      <c r="K19" s="1"/>
      <c r="L19" s="20" t="s">
        <v>103</v>
      </c>
    </row>
    <row r="20" spans="1:12" ht="15" customHeight="1">
      <c r="A20" s="40"/>
      <c r="B20" s="41" t="s">
        <v>79</v>
      </c>
      <c r="C20" s="42"/>
      <c r="D20" s="43"/>
      <c r="E20" s="41"/>
      <c r="F20" s="44"/>
      <c r="G20" s="287" t="s">
        <v>100</v>
      </c>
      <c r="H20" s="288"/>
      <c r="I20" s="288"/>
      <c r="J20" s="288"/>
      <c r="K20" s="112"/>
      <c r="L20" s="113"/>
    </row>
    <row r="21" spans="1:12" ht="15" customHeight="1">
      <c r="A21" s="45" t="s">
        <v>0</v>
      </c>
      <c r="B21" s="46"/>
      <c r="C21" s="47" t="s">
        <v>5</v>
      </c>
      <c r="D21" s="48" t="s">
        <v>5</v>
      </c>
      <c r="E21" s="47" t="s">
        <v>6</v>
      </c>
      <c r="F21" s="48" t="s">
        <v>6</v>
      </c>
      <c r="G21" s="4"/>
      <c r="H21" s="5" t="s">
        <v>7</v>
      </c>
      <c r="I21" s="4" t="s">
        <v>8</v>
      </c>
      <c r="J21" s="4" t="s">
        <v>9</v>
      </c>
      <c r="K21" s="114" t="s">
        <v>10</v>
      </c>
      <c r="L21" s="115" t="s">
        <v>6</v>
      </c>
    </row>
    <row r="22" spans="1:12" ht="15" customHeight="1">
      <c r="A22" s="45" t="s">
        <v>11</v>
      </c>
      <c r="B22" s="47" t="s">
        <v>80</v>
      </c>
      <c r="C22" s="47" t="s">
        <v>6</v>
      </c>
      <c r="D22" s="48" t="s">
        <v>6</v>
      </c>
      <c r="E22" s="47" t="s">
        <v>13</v>
      </c>
      <c r="F22" s="48" t="s">
        <v>13</v>
      </c>
      <c r="G22" s="3" t="s">
        <v>14</v>
      </c>
      <c r="H22" s="3" t="s">
        <v>15</v>
      </c>
      <c r="I22" s="2" t="s">
        <v>16</v>
      </c>
      <c r="J22" s="2" t="s">
        <v>17</v>
      </c>
      <c r="K22" s="114"/>
      <c r="L22" s="115" t="s">
        <v>13</v>
      </c>
    </row>
    <row r="23" spans="1:12" ht="15" customHeight="1">
      <c r="A23" s="29" t="s">
        <v>81</v>
      </c>
      <c r="B23" s="46"/>
      <c r="C23" s="47" t="s">
        <v>13</v>
      </c>
      <c r="D23" s="48" t="s">
        <v>13</v>
      </c>
      <c r="E23" s="47" t="s">
        <v>3</v>
      </c>
      <c r="F23" s="48" t="s">
        <v>3</v>
      </c>
      <c r="G23" s="3" t="s">
        <v>19</v>
      </c>
      <c r="H23" s="3" t="s">
        <v>20</v>
      </c>
      <c r="I23" s="2" t="s">
        <v>21</v>
      </c>
      <c r="J23" s="2" t="s">
        <v>22</v>
      </c>
      <c r="K23" s="114" t="s">
        <v>23</v>
      </c>
      <c r="L23" s="115" t="s">
        <v>10</v>
      </c>
    </row>
    <row r="24" spans="1:12" ht="15" customHeight="1">
      <c r="A24" s="29"/>
      <c r="B24" s="47" t="s">
        <v>24</v>
      </c>
      <c r="C24" s="47" t="s">
        <v>24</v>
      </c>
      <c r="D24" s="48" t="s">
        <v>1</v>
      </c>
      <c r="E24" s="47" t="s">
        <v>12</v>
      </c>
      <c r="F24" s="48" t="s">
        <v>12</v>
      </c>
      <c r="G24" s="3" t="s">
        <v>25</v>
      </c>
      <c r="H24" s="3" t="s">
        <v>26</v>
      </c>
      <c r="I24" s="2" t="s">
        <v>27</v>
      </c>
      <c r="J24" s="2" t="s">
        <v>28</v>
      </c>
      <c r="K24" s="114" t="s">
        <v>0</v>
      </c>
      <c r="L24" s="115" t="s">
        <v>3</v>
      </c>
    </row>
    <row r="25" spans="1:12" ht="15" customHeight="1">
      <c r="A25" s="45"/>
      <c r="B25" s="46"/>
      <c r="C25" s="47"/>
      <c r="D25" s="49" t="s">
        <v>0</v>
      </c>
      <c r="E25" s="47" t="s">
        <v>24</v>
      </c>
      <c r="F25" s="48" t="s">
        <v>1</v>
      </c>
      <c r="G25" s="3" t="s">
        <v>30</v>
      </c>
      <c r="H25" s="3" t="s">
        <v>31</v>
      </c>
      <c r="I25" s="2" t="s">
        <v>32</v>
      </c>
      <c r="J25" s="2" t="s">
        <v>33</v>
      </c>
      <c r="K25" s="114" t="s">
        <v>34</v>
      </c>
      <c r="L25" s="115" t="s">
        <v>12</v>
      </c>
    </row>
    <row r="26" spans="1:12" ht="15" customHeight="1">
      <c r="A26" s="45"/>
      <c r="B26" s="47" t="s">
        <v>35</v>
      </c>
      <c r="C26" s="46"/>
      <c r="D26" s="48" t="s">
        <v>36</v>
      </c>
      <c r="E26" s="47" t="s">
        <v>29</v>
      </c>
      <c r="F26" s="48" t="s">
        <v>36</v>
      </c>
      <c r="G26" s="3" t="s">
        <v>37</v>
      </c>
      <c r="H26" s="3" t="s">
        <v>38</v>
      </c>
      <c r="I26" s="2" t="s">
        <v>39</v>
      </c>
      <c r="J26" s="2" t="s">
        <v>40</v>
      </c>
      <c r="K26" s="116" t="s">
        <v>0</v>
      </c>
      <c r="L26" s="115" t="s">
        <v>24</v>
      </c>
    </row>
    <row r="27" spans="1:13" ht="15" customHeight="1" thickBot="1">
      <c r="A27" s="45"/>
      <c r="B27" s="47" t="s">
        <v>0</v>
      </c>
      <c r="C27" s="47" t="s">
        <v>0</v>
      </c>
      <c r="D27" s="48" t="s">
        <v>0</v>
      </c>
      <c r="E27" s="47" t="s">
        <v>0</v>
      </c>
      <c r="F27" s="48" t="s">
        <v>0</v>
      </c>
      <c r="G27" s="2"/>
      <c r="H27" s="3" t="s">
        <v>24</v>
      </c>
      <c r="I27" s="2" t="s">
        <v>41</v>
      </c>
      <c r="J27" s="2" t="s">
        <v>42</v>
      </c>
      <c r="K27" s="116"/>
      <c r="L27" s="115" t="s">
        <v>107</v>
      </c>
      <c r="M27" s="10" t="s">
        <v>101</v>
      </c>
    </row>
    <row r="28" spans="1:13" ht="15" customHeight="1" thickBot="1" thickTop="1">
      <c r="A28" s="54" t="s">
        <v>67</v>
      </c>
      <c r="B28" s="50">
        <f>SUM(B29:B39)</f>
        <v>8574</v>
      </c>
      <c r="C28" s="51">
        <f>SUM(C29:C39)</f>
        <v>109</v>
      </c>
      <c r="D28" s="168">
        <f>C28/B28*100</f>
        <v>1.2712852810823418</v>
      </c>
      <c r="E28" s="51">
        <f>SUM(E29:E39)</f>
        <v>80</v>
      </c>
      <c r="F28" s="168">
        <f>E28/C28*100</f>
        <v>73.39449541284404</v>
      </c>
      <c r="G28" s="51">
        <f aca="true" t="shared" si="2" ref="G28:L28">SUM(G29:G39)</f>
        <v>25</v>
      </c>
      <c r="H28" s="51">
        <f t="shared" si="2"/>
        <v>0</v>
      </c>
      <c r="I28" s="51">
        <f t="shared" si="2"/>
        <v>4</v>
      </c>
      <c r="J28" s="51">
        <f t="shared" si="2"/>
        <v>51</v>
      </c>
      <c r="K28" s="117">
        <f t="shared" si="2"/>
        <v>2</v>
      </c>
      <c r="L28" s="118">
        <f t="shared" si="2"/>
        <v>27</v>
      </c>
      <c r="M28" s="149">
        <f>SUM(M29:M39)</f>
        <v>80</v>
      </c>
    </row>
    <row r="29" spans="1:13" ht="15" customHeight="1">
      <c r="A29" s="29" t="s">
        <v>68</v>
      </c>
      <c r="B29" s="76">
        <v>4048</v>
      </c>
      <c r="C29" s="76">
        <v>15</v>
      </c>
      <c r="D29" s="53">
        <f aca="true" t="shared" si="3" ref="D29:D39">C29/B29*100</f>
        <v>0.37055335968379444</v>
      </c>
      <c r="E29" s="76">
        <v>15</v>
      </c>
      <c r="F29" s="53">
        <f aca="true" t="shared" si="4" ref="F29:F39">E29/C29*100</f>
        <v>100</v>
      </c>
      <c r="G29" s="76">
        <v>3</v>
      </c>
      <c r="H29" s="76">
        <v>0</v>
      </c>
      <c r="I29" s="76">
        <v>1</v>
      </c>
      <c r="J29" s="76">
        <v>11</v>
      </c>
      <c r="K29" s="119">
        <v>0</v>
      </c>
      <c r="L29" s="120">
        <v>0</v>
      </c>
      <c r="M29" s="148">
        <f>G29+H29+I29+J29</f>
        <v>15</v>
      </c>
    </row>
    <row r="30" spans="1:13" ht="15" customHeight="1">
      <c r="A30" s="30" t="s">
        <v>69</v>
      </c>
      <c r="B30" s="79">
        <v>7</v>
      </c>
      <c r="C30" s="79">
        <v>0</v>
      </c>
      <c r="D30" s="155">
        <f t="shared" si="3"/>
        <v>0</v>
      </c>
      <c r="E30" s="169">
        <v>0</v>
      </c>
      <c r="F30" s="155" t="s">
        <v>102</v>
      </c>
      <c r="G30" s="167">
        <v>0</v>
      </c>
      <c r="H30" s="79">
        <v>0</v>
      </c>
      <c r="I30" s="79">
        <v>0</v>
      </c>
      <c r="J30" s="79">
        <v>0</v>
      </c>
      <c r="K30" s="121">
        <v>0</v>
      </c>
      <c r="L30" s="122">
        <v>0</v>
      </c>
      <c r="M30" s="148">
        <f aca="true" t="shared" si="5" ref="M30:M39">G30+H30+I30+J30</f>
        <v>0</v>
      </c>
    </row>
    <row r="31" spans="1:13" ht="15" customHeight="1">
      <c r="A31" s="30" t="s">
        <v>70</v>
      </c>
      <c r="B31" s="79">
        <v>541</v>
      </c>
      <c r="C31" s="79">
        <v>6</v>
      </c>
      <c r="D31" s="155">
        <f t="shared" si="3"/>
        <v>1.1090573012939002</v>
      </c>
      <c r="E31" s="169">
        <v>6</v>
      </c>
      <c r="F31" s="155">
        <f t="shared" si="4"/>
        <v>100</v>
      </c>
      <c r="G31" s="170">
        <v>3</v>
      </c>
      <c r="H31" s="79">
        <v>0</v>
      </c>
      <c r="I31" s="79">
        <v>0</v>
      </c>
      <c r="J31" s="79">
        <v>3</v>
      </c>
      <c r="K31" s="121">
        <v>0</v>
      </c>
      <c r="L31" s="122">
        <v>0</v>
      </c>
      <c r="M31" s="148">
        <f t="shared" si="5"/>
        <v>6</v>
      </c>
    </row>
    <row r="32" spans="1:13" ht="15" customHeight="1">
      <c r="A32" s="30" t="s">
        <v>71</v>
      </c>
      <c r="B32" s="79">
        <v>1308</v>
      </c>
      <c r="C32" s="79">
        <v>56</v>
      </c>
      <c r="D32" s="155">
        <f t="shared" si="3"/>
        <v>4.281345565749235</v>
      </c>
      <c r="E32" s="178">
        <v>29</v>
      </c>
      <c r="F32" s="155">
        <f t="shared" si="4"/>
        <v>51.78571428571429</v>
      </c>
      <c r="G32" s="170">
        <v>7</v>
      </c>
      <c r="H32" s="139">
        <v>0</v>
      </c>
      <c r="I32" s="139">
        <v>0</v>
      </c>
      <c r="J32" s="139">
        <v>22</v>
      </c>
      <c r="K32" s="121">
        <v>2</v>
      </c>
      <c r="L32" s="122">
        <v>25</v>
      </c>
      <c r="M32" s="148">
        <f>G32+H32+I32+J32</f>
        <v>29</v>
      </c>
    </row>
    <row r="33" spans="1:13" ht="15" customHeight="1">
      <c r="A33" s="30" t="s">
        <v>72</v>
      </c>
      <c r="B33" s="79">
        <v>294</v>
      </c>
      <c r="C33" s="79">
        <v>3</v>
      </c>
      <c r="D33" s="155">
        <f t="shared" si="3"/>
        <v>1.0204081632653061</v>
      </c>
      <c r="E33" s="169">
        <v>3</v>
      </c>
      <c r="F33" s="155">
        <f t="shared" si="4"/>
        <v>100</v>
      </c>
      <c r="G33" s="167">
        <v>1</v>
      </c>
      <c r="H33" s="79">
        <v>0</v>
      </c>
      <c r="I33" s="79">
        <v>0</v>
      </c>
      <c r="J33" s="79">
        <v>2</v>
      </c>
      <c r="K33" s="121">
        <v>0</v>
      </c>
      <c r="L33" s="122">
        <v>0</v>
      </c>
      <c r="M33" s="148">
        <f t="shared" si="5"/>
        <v>3</v>
      </c>
    </row>
    <row r="34" spans="1:13" ht="15" customHeight="1">
      <c r="A34" s="30" t="s">
        <v>73</v>
      </c>
      <c r="B34" s="79">
        <v>954</v>
      </c>
      <c r="C34" s="79">
        <v>21</v>
      </c>
      <c r="D34" s="155">
        <f t="shared" si="3"/>
        <v>2.20125786163522</v>
      </c>
      <c r="E34" s="171">
        <v>19</v>
      </c>
      <c r="F34" s="155">
        <f t="shared" si="4"/>
        <v>90.47619047619048</v>
      </c>
      <c r="G34" s="172">
        <v>8</v>
      </c>
      <c r="H34" s="173">
        <v>0</v>
      </c>
      <c r="I34" s="173">
        <v>2</v>
      </c>
      <c r="J34" s="173">
        <v>9</v>
      </c>
      <c r="K34" s="121">
        <v>0</v>
      </c>
      <c r="L34" s="122">
        <v>2</v>
      </c>
      <c r="M34" s="148">
        <f t="shared" si="5"/>
        <v>19</v>
      </c>
    </row>
    <row r="35" spans="1:13" ht="15" customHeight="1">
      <c r="A35" s="30" t="s">
        <v>74</v>
      </c>
      <c r="B35" s="79">
        <v>116</v>
      </c>
      <c r="C35" s="79">
        <v>1</v>
      </c>
      <c r="D35" s="155">
        <f t="shared" si="3"/>
        <v>0.8620689655172413</v>
      </c>
      <c r="E35" s="169">
        <v>1</v>
      </c>
      <c r="F35" s="155">
        <f t="shared" si="4"/>
        <v>100</v>
      </c>
      <c r="G35" s="167">
        <v>0</v>
      </c>
      <c r="H35" s="79">
        <v>0</v>
      </c>
      <c r="I35" s="79">
        <v>1</v>
      </c>
      <c r="J35" s="139">
        <v>0</v>
      </c>
      <c r="K35" s="121">
        <v>0</v>
      </c>
      <c r="L35" s="140">
        <v>0</v>
      </c>
      <c r="M35" s="148">
        <f t="shared" si="5"/>
        <v>1</v>
      </c>
    </row>
    <row r="36" spans="1:13" ht="15" customHeight="1">
      <c r="A36" s="30" t="s">
        <v>75</v>
      </c>
      <c r="B36" s="79">
        <v>1265</v>
      </c>
      <c r="C36" s="79">
        <v>6</v>
      </c>
      <c r="D36" s="155">
        <f t="shared" si="3"/>
        <v>0.47430830039525695</v>
      </c>
      <c r="E36" s="165">
        <v>6</v>
      </c>
      <c r="F36" s="155">
        <f t="shared" si="4"/>
        <v>100</v>
      </c>
      <c r="G36" s="167">
        <v>2</v>
      </c>
      <c r="H36" s="79">
        <v>0</v>
      </c>
      <c r="I36" s="79">
        <v>0</v>
      </c>
      <c r="J36" s="79">
        <v>4</v>
      </c>
      <c r="K36" s="121">
        <v>0</v>
      </c>
      <c r="L36" s="122">
        <v>0</v>
      </c>
      <c r="M36" s="148">
        <f t="shared" si="5"/>
        <v>6</v>
      </c>
    </row>
    <row r="37" spans="1:13" ht="15" customHeight="1">
      <c r="A37" s="102" t="s">
        <v>76</v>
      </c>
      <c r="B37" s="109">
        <v>0</v>
      </c>
      <c r="C37" s="109">
        <v>0</v>
      </c>
      <c r="D37" s="155" t="s">
        <v>102</v>
      </c>
      <c r="E37" s="166">
        <v>0</v>
      </c>
      <c r="F37" s="155" t="s">
        <v>102</v>
      </c>
      <c r="G37" s="166">
        <v>0</v>
      </c>
      <c r="H37" s="79">
        <v>0</v>
      </c>
      <c r="I37" s="109">
        <v>0</v>
      </c>
      <c r="J37" s="109">
        <v>0</v>
      </c>
      <c r="K37" s="121">
        <v>0</v>
      </c>
      <c r="L37" s="123">
        <v>0</v>
      </c>
      <c r="M37" s="148">
        <f t="shared" si="5"/>
        <v>0</v>
      </c>
    </row>
    <row r="38" spans="1:13" ht="15" customHeight="1">
      <c r="A38" s="30" t="s">
        <v>77</v>
      </c>
      <c r="B38" s="79">
        <v>0</v>
      </c>
      <c r="C38" s="79">
        <v>0</v>
      </c>
      <c r="D38" s="155" t="s">
        <v>102</v>
      </c>
      <c r="E38" s="167">
        <v>0</v>
      </c>
      <c r="F38" s="275" t="s">
        <v>102</v>
      </c>
      <c r="G38" s="79">
        <v>0</v>
      </c>
      <c r="H38" s="79">
        <v>0</v>
      </c>
      <c r="I38" s="79">
        <v>0</v>
      </c>
      <c r="J38" s="79">
        <v>0</v>
      </c>
      <c r="K38" s="121">
        <v>0</v>
      </c>
      <c r="L38" s="122">
        <v>0</v>
      </c>
      <c r="M38" s="148">
        <f t="shared" si="5"/>
        <v>0</v>
      </c>
    </row>
    <row r="39" spans="1:13" ht="15" customHeight="1" thickBot="1">
      <c r="A39" s="57" t="s">
        <v>78</v>
      </c>
      <c r="B39" s="85">
        <v>41</v>
      </c>
      <c r="C39" s="85">
        <v>1</v>
      </c>
      <c r="D39" s="153">
        <f t="shared" si="3"/>
        <v>2.4390243902439024</v>
      </c>
      <c r="E39" s="85">
        <v>1</v>
      </c>
      <c r="F39" s="153">
        <f t="shared" si="4"/>
        <v>100</v>
      </c>
      <c r="G39" s="85">
        <v>1</v>
      </c>
      <c r="H39" s="85">
        <v>0</v>
      </c>
      <c r="I39" s="85">
        <v>0</v>
      </c>
      <c r="J39" s="85">
        <v>0</v>
      </c>
      <c r="K39" s="124">
        <v>0</v>
      </c>
      <c r="L39" s="125">
        <v>0</v>
      </c>
      <c r="M39" s="148">
        <f t="shared" si="5"/>
        <v>1</v>
      </c>
    </row>
    <row r="40" spans="1:12" ht="21" customHeight="1">
      <c r="A40" s="11"/>
      <c r="B40" s="12"/>
      <c r="C40" s="12"/>
      <c r="D40" s="13"/>
      <c r="E40" s="12"/>
      <c r="F40" s="13"/>
      <c r="G40" s="12"/>
      <c r="H40" s="13"/>
      <c r="I40" s="12"/>
      <c r="J40" s="14"/>
      <c r="K40" s="14"/>
      <c r="L40" s="14"/>
    </row>
    <row r="41" spans="1:12" ht="15" customHeight="1" thickBot="1">
      <c r="A41" s="11" t="s">
        <v>64</v>
      </c>
      <c r="B41" s="6"/>
      <c r="C41" s="12"/>
      <c r="D41" s="13"/>
      <c r="E41" s="12"/>
      <c r="F41" s="13"/>
      <c r="G41" s="12"/>
      <c r="H41" s="13"/>
      <c r="I41" s="12"/>
      <c r="J41" s="14"/>
      <c r="K41" s="1"/>
      <c r="L41" s="20" t="s">
        <v>105</v>
      </c>
    </row>
    <row r="42" spans="1:12" ht="15" customHeight="1">
      <c r="A42" s="64"/>
      <c r="B42" s="65" t="s">
        <v>82</v>
      </c>
      <c r="C42" s="66"/>
      <c r="D42" s="67"/>
      <c r="E42" s="65"/>
      <c r="F42" s="68"/>
      <c r="G42" s="287" t="s">
        <v>100</v>
      </c>
      <c r="H42" s="288"/>
      <c r="I42" s="288"/>
      <c r="J42" s="288"/>
      <c r="K42" s="112"/>
      <c r="L42" s="113"/>
    </row>
    <row r="43" spans="1:12" ht="15" customHeight="1">
      <c r="A43" s="69" t="s">
        <v>0</v>
      </c>
      <c r="B43" s="70"/>
      <c r="C43" s="70" t="s">
        <v>5</v>
      </c>
      <c r="D43" s="71" t="s">
        <v>5</v>
      </c>
      <c r="E43" s="70" t="s">
        <v>6</v>
      </c>
      <c r="F43" s="71" t="s">
        <v>6</v>
      </c>
      <c r="G43" s="4"/>
      <c r="H43" s="5" t="s">
        <v>7</v>
      </c>
      <c r="I43" s="4" t="s">
        <v>8</v>
      </c>
      <c r="J43" s="4" t="s">
        <v>9</v>
      </c>
      <c r="K43" s="114" t="s">
        <v>10</v>
      </c>
      <c r="L43" s="115" t="s">
        <v>6</v>
      </c>
    </row>
    <row r="44" spans="1:12" ht="15" customHeight="1">
      <c r="A44" s="69" t="s">
        <v>11</v>
      </c>
      <c r="B44" s="70" t="s">
        <v>83</v>
      </c>
      <c r="C44" s="70" t="s">
        <v>6</v>
      </c>
      <c r="D44" s="71" t="s">
        <v>6</v>
      </c>
      <c r="E44" s="70" t="s">
        <v>13</v>
      </c>
      <c r="F44" s="71" t="s">
        <v>13</v>
      </c>
      <c r="G44" s="3" t="s">
        <v>14</v>
      </c>
      <c r="H44" s="3" t="s">
        <v>15</v>
      </c>
      <c r="I44" s="2" t="s">
        <v>16</v>
      </c>
      <c r="J44" s="2" t="s">
        <v>17</v>
      </c>
      <c r="K44" s="114"/>
      <c r="L44" s="115" t="s">
        <v>13</v>
      </c>
    </row>
    <row r="45" spans="1:12" ht="15" customHeight="1">
      <c r="A45" s="72" t="s">
        <v>81</v>
      </c>
      <c r="B45" s="73"/>
      <c r="C45" s="70" t="s">
        <v>13</v>
      </c>
      <c r="D45" s="71" t="s">
        <v>13</v>
      </c>
      <c r="E45" s="70" t="s">
        <v>3</v>
      </c>
      <c r="F45" s="71" t="s">
        <v>3</v>
      </c>
      <c r="G45" s="3" t="s">
        <v>19</v>
      </c>
      <c r="H45" s="3" t="s">
        <v>20</v>
      </c>
      <c r="I45" s="2" t="s">
        <v>21</v>
      </c>
      <c r="J45" s="2" t="s">
        <v>22</v>
      </c>
      <c r="K45" s="114" t="s">
        <v>23</v>
      </c>
      <c r="L45" s="115" t="s">
        <v>10</v>
      </c>
    </row>
    <row r="46" spans="1:12" ht="15" customHeight="1">
      <c r="A46" s="72"/>
      <c r="B46" s="70" t="s">
        <v>24</v>
      </c>
      <c r="C46" s="70" t="s">
        <v>24</v>
      </c>
      <c r="D46" s="71" t="s">
        <v>1</v>
      </c>
      <c r="E46" s="70" t="s">
        <v>12</v>
      </c>
      <c r="F46" s="71" t="s">
        <v>12</v>
      </c>
      <c r="G46" s="3" t="s">
        <v>25</v>
      </c>
      <c r="H46" s="3" t="s">
        <v>26</v>
      </c>
      <c r="I46" s="2" t="s">
        <v>27</v>
      </c>
      <c r="J46" s="2" t="s">
        <v>28</v>
      </c>
      <c r="K46" s="114" t="s">
        <v>0</v>
      </c>
      <c r="L46" s="115" t="s">
        <v>3</v>
      </c>
    </row>
    <row r="47" spans="1:12" ht="15" customHeight="1">
      <c r="A47" s="69"/>
      <c r="B47" s="73"/>
      <c r="C47" s="70" t="s">
        <v>29</v>
      </c>
      <c r="D47" s="74" t="s">
        <v>0</v>
      </c>
      <c r="E47" s="70" t="s">
        <v>24</v>
      </c>
      <c r="F47" s="71" t="s">
        <v>1</v>
      </c>
      <c r="G47" s="3" t="s">
        <v>30</v>
      </c>
      <c r="H47" s="3" t="s">
        <v>31</v>
      </c>
      <c r="I47" s="2" t="s">
        <v>32</v>
      </c>
      <c r="J47" s="2" t="s">
        <v>33</v>
      </c>
      <c r="K47" s="114" t="s">
        <v>34</v>
      </c>
      <c r="L47" s="115" t="s">
        <v>12</v>
      </c>
    </row>
    <row r="48" spans="1:12" ht="15" customHeight="1">
      <c r="A48" s="69"/>
      <c r="B48" s="70" t="s">
        <v>35</v>
      </c>
      <c r="C48" s="73"/>
      <c r="D48" s="71" t="s">
        <v>36</v>
      </c>
      <c r="E48" s="70" t="s">
        <v>29</v>
      </c>
      <c r="F48" s="71" t="s">
        <v>36</v>
      </c>
      <c r="G48" s="3" t="s">
        <v>37</v>
      </c>
      <c r="H48" s="3" t="s">
        <v>38</v>
      </c>
      <c r="I48" s="2" t="s">
        <v>39</v>
      </c>
      <c r="J48" s="2" t="s">
        <v>40</v>
      </c>
      <c r="K48" s="116" t="s">
        <v>0</v>
      </c>
      <c r="L48" s="115" t="s">
        <v>24</v>
      </c>
    </row>
    <row r="49" spans="1:13" ht="15" customHeight="1" thickBot="1">
      <c r="A49" s="69"/>
      <c r="B49" s="70" t="s">
        <v>0</v>
      </c>
      <c r="C49" s="70" t="s">
        <v>0</v>
      </c>
      <c r="D49" s="71" t="s">
        <v>0</v>
      </c>
      <c r="E49" s="70" t="s">
        <v>0</v>
      </c>
      <c r="F49" s="71" t="s">
        <v>0</v>
      </c>
      <c r="G49" s="2"/>
      <c r="H49" s="3" t="s">
        <v>24</v>
      </c>
      <c r="I49" s="2" t="s">
        <v>41</v>
      </c>
      <c r="J49" s="2" t="s">
        <v>42</v>
      </c>
      <c r="K49" s="116"/>
      <c r="L49" s="115" t="s">
        <v>0</v>
      </c>
      <c r="M49" s="10" t="s">
        <v>101</v>
      </c>
    </row>
    <row r="50" spans="1:13" ht="15" customHeight="1" thickBot="1" thickTop="1">
      <c r="A50" s="54" t="s">
        <v>67</v>
      </c>
      <c r="B50" s="50">
        <f>SUM(B51:B61)</f>
        <v>212</v>
      </c>
      <c r="C50" s="51">
        <f>SUM(C51:C61)</f>
        <v>0</v>
      </c>
      <c r="D50" s="52">
        <f>C50/B50*100</f>
        <v>0</v>
      </c>
      <c r="E50" s="51">
        <f>SUM(E51:E61)</f>
        <v>0</v>
      </c>
      <c r="F50" s="52" t="s">
        <v>102</v>
      </c>
      <c r="G50" s="51" t="s">
        <v>102</v>
      </c>
      <c r="H50" s="51">
        <f aca="true" t="shared" si="6" ref="H50:M50">SUM(H51:H61)</f>
        <v>0</v>
      </c>
      <c r="I50" s="51">
        <f t="shared" si="6"/>
        <v>0</v>
      </c>
      <c r="J50" s="51">
        <f t="shared" si="6"/>
        <v>0</v>
      </c>
      <c r="K50" s="117">
        <f t="shared" si="6"/>
        <v>0</v>
      </c>
      <c r="L50" s="118">
        <f t="shared" si="6"/>
        <v>0</v>
      </c>
      <c r="M50" s="149">
        <f t="shared" si="6"/>
        <v>0</v>
      </c>
    </row>
    <row r="51" spans="1:13" ht="15" customHeight="1">
      <c r="A51" s="29" t="s">
        <v>68</v>
      </c>
      <c r="B51" s="88">
        <v>13</v>
      </c>
      <c r="C51" s="89">
        <v>0</v>
      </c>
      <c r="D51" s="77">
        <f aca="true" t="shared" si="7" ref="D51:D58">C51/B51*100</f>
        <v>0</v>
      </c>
      <c r="E51" s="81">
        <f>SUM(G51:J51)</f>
        <v>0</v>
      </c>
      <c r="F51" s="78">
        <v>0</v>
      </c>
      <c r="G51" s="90">
        <v>0</v>
      </c>
      <c r="H51" s="89">
        <v>0</v>
      </c>
      <c r="I51" s="89">
        <v>0</v>
      </c>
      <c r="J51" s="89">
        <v>0</v>
      </c>
      <c r="K51" s="126">
        <v>0</v>
      </c>
      <c r="L51" s="127">
        <v>0</v>
      </c>
      <c r="M51" s="148">
        <f>G51+H51+I51+J51</f>
        <v>0</v>
      </c>
    </row>
    <row r="52" spans="1:13" ht="15" customHeight="1">
      <c r="A52" s="30" t="s">
        <v>69</v>
      </c>
      <c r="B52" s="91">
        <v>33</v>
      </c>
      <c r="C52" s="92">
        <v>0</v>
      </c>
      <c r="D52" s="80">
        <f t="shared" si="7"/>
        <v>0</v>
      </c>
      <c r="E52" s="81">
        <f aca="true" t="shared" si="8" ref="E52:E57">SUM(G52:J52)</f>
        <v>0</v>
      </c>
      <c r="F52" s="78">
        <v>0</v>
      </c>
      <c r="G52" s="94">
        <v>0</v>
      </c>
      <c r="H52" s="92">
        <v>0</v>
      </c>
      <c r="I52" s="92">
        <v>0</v>
      </c>
      <c r="J52" s="92">
        <v>0</v>
      </c>
      <c r="K52" s="128">
        <v>0</v>
      </c>
      <c r="L52" s="129">
        <v>0</v>
      </c>
      <c r="M52" s="148">
        <f aca="true" t="shared" si="9" ref="M52:M61">G52+H52+I52+J52</f>
        <v>0</v>
      </c>
    </row>
    <row r="53" spans="1:13" ht="15" customHeight="1">
      <c r="A53" s="30" t="s">
        <v>70</v>
      </c>
      <c r="B53" s="92">
        <v>143</v>
      </c>
      <c r="C53" s="92">
        <v>0</v>
      </c>
      <c r="D53" s="80">
        <f t="shared" si="7"/>
        <v>0</v>
      </c>
      <c r="E53" s="81">
        <v>0</v>
      </c>
      <c r="F53" s="138" t="s">
        <v>102</v>
      </c>
      <c r="G53" s="141">
        <v>0</v>
      </c>
      <c r="H53" s="92">
        <v>0</v>
      </c>
      <c r="I53" s="92">
        <v>0</v>
      </c>
      <c r="J53" s="92">
        <v>0</v>
      </c>
      <c r="K53" s="128">
        <v>0</v>
      </c>
      <c r="L53" s="130">
        <v>0</v>
      </c>
      <c r="M53" s="148">
        <f t="shared" si="9"/>
        <v>0</v>
      </c>
    </row>
    <row r="54" spans="1:13" ht="15" customHeight="1">
      <c r="A54" s="30" t="s">
        <v>71</v>
      </c>
      <c r="B54" s="91">
        <v>5</v>
      </c>
      <c r="C54" s="92">
        <v>0</v>
      </c>
      <c r="D54" s="80">
        <f t="shared" si="7"/>
        <v>0</v>
      </c>
      <c r="E54" s="81">
        <v>0</v>
      </c>
      <c r="F54" s="78">
        <v>0</v>
      </c>
      <c r="G54" s="94">
        <v>0</v>
      </c>
      <c r="H54" s="92">
        <v>0</v>
      </c>
      <c r="I54" s="92">
        <v>0</v>
      </c>
      <c r="J54" s="92">
        <v>0</v>
      </c>
      <c r="K54" s="128">
        <v>0</v>
      </c>
      <c r="L54" s="129">
        <v>0</v>
      </c>
      <c r="M54" s="148">
        <f t="shared" si="9"/>
        <v>0</v>
      </c>
    </row>
    <row r="55" spans="1:13" ht="15" customHeight="1">
      <c r="A55" s="30" t="s">
        <v>72</v>
      </c>
      <c r="B55" s="92">
        <v>3</v>
      </c>
      <c r="C55" s="92">
        <v>0</v>
      </c>
      <c r="D55" s="80">
        <f t="shared" si="7"/>
        <v>0</v>
      </c>
      <c r="E55" s="81">
        <v>0</v>
      </c>
      <c r="F55" s="78">
        <v>0</v>
      </c>
      <c r="G55" s="92">
        <v>0</v>
      </c>
      <c r="H55" s="92">
        <v>0</v>
      </c>
      <c r="I55" s="92">
        <v>0</v>
      </c>
      <c r="J55" s="92">
        <v>0</v>
      </c>
      <c r="K55" s="128">
        <v>0</v>
      </c>
      <c r="L55" s="129">
        <v>0</v>
      </c>
      <c r="M55" s="148">
        <f>G55+H55+I55+J55</f>
        <v>0</v>
      </c>
    </row>
    <row r="56" spans="1:13" ht="15" customHeight="1">
      <c r="A56" s="30" t="s">
        <v>73</v>
      </c>
      <c r="B56" s="91">
        <v>1</v>
      </c>
      <c r="C56" s="92">
        <v>0</v>
      </c>
      <c r="D56" s="80">
        <f t="shared" si="7"/>
        <v>0</v>
      </c>
      <c r="E56" s="81">
        <f t="shared" si="8"/>
        <v>0</v>
      </c>
      <c r="F56" s="84">
        <v>0</v>
      </c>
      <c r="G56" s="92">
        <v>0</v>
      </c>
      <c r="H56" s="92">
        <v>0</v>
      </c>
      <c r="I56" s="92">
        <v>0</v>
      </c>
      <c r="J56" s="92">
        <v>0</v>
      </c>
      <c r="K56" s="128">
        <v>0</v>
      </c>
      <c r="L56" s="129">
        <v>0</v>
      </c>
      <c r="M56" s="148">
        <f t="shared" si="9"/>
        <v>0</v>
      </c>
    </row>
    <row r="57" spans="1:13" ht="15" customHeight="1">
      <c r="A57" s="30" t="s">
        <v>74</v>
      </c>
      <c r="B57" s="92">
        <v>8</v>
      </c>
      <c r="C57" s="92">
        <v>0</v>
      </c>
      <c r="D57" s="80">
        <f t="shared" si="7"/>
        <v>0</v>
      </c>
      <c r="E57" s="81">
        <f t="shared" si="8"/>
        <v>0</v>
      </c>
      <c r="F57" s="78">
        <v>0</v>
      </c>
      <c r="G57" s="92">
        <v>0</v>
      </c>
      <c r="H57" s="92">
        <v>0</v>
      </c>
      <c r="I57" s="92">
        <v>0</v>
      </c>
      <c r="J57" s="92">
        <v>0</v>
      </c>
      <c r="K57" s="128">
        <v>0</v>
      </c>
      <c r="L57" s="129">
        <v>0</v>
      </c>
      <c r="M57" s="148">
        <f t="shared" si="9"/>
        <v>0</v>
      </c>
    </row>
    <row r="58" spans="1:13" ht="15" customHeight="1">
      <c r="A58" s="30" t="s">
        <v>75</v>
      </c>
      <c r="B58" s="91">
        <v>5</v>
      </c>
      <c r="C58" s="92">
        <v>0</v>
      </c>
      <c r="D58" s="80">
        <f t="shared" si="7"/>
        <v>0</v>
      </c>
      <c r="E58" s="110">
        <v>0</v>
      </c>
      <c r="F58" s="83">
        <v>0</v>
      </c>
      <c r="G58" s="92">
        <v>0</v>
      </c>
      <c r="H58" s="91">
        <v>0</v>
      </c>
      <c r="I58" s="92">
        <v>0</v>
      </c>
      <c r="J58" s="92">
        <v>0</v>
      </c>
      <c r="K58" s="128">
        <v>0</v>
      </c>
      <c r="L58" s="129">
        <v>0</v>
      </c>
      <c r="M58" s="148">
        <f t="shared" si="9"/>
        <v>0</v>
      </c>
    </row>
    <row r="59" spans="1:13" ht="15" customHeight="1">
      <c r="A59" s="102" t="s">
        <v>76</v>
      </c>
      <c r="B59" s="106">
        <v>0</v>
      </c>
      <c r="C59" s="106">
        <v>0</v>
      </c>
      <c r="D59" s="107">
        <v>0</v>
      </c>
      <c r="E59" s="106">
        <v>0</v>
      </c>
      <c r="F59" s="108">
        <v>0</v>
      </c>
      <c r="G59" s="106">
        <v>0</v>
      </c>
      <c r="H59" s="106">
        <v>0</v>
      </c>
      <c r="I59" s="106">
        <v>0</v>
      </c>
      <c r="J59" s="106">
        <v>0</v>
      </c>
      <c r="K59" s="131">
        <v>0</v>
      </c>
      <c r="L59" s="132">
        <v>0</v>
      </c>
      <c r="M59" s="148">
        <f t="shared" si="9"/>
        <v>0</v>
      </c>
    </row>
    <row r="60" spans="1:13" ht="15" customHeight="1">
      <c r="A60" s="30" t="s">
        <v>77</v>
      </c>
      <c r="B60" s="92">
        <v>0</v>
      </c>
      <c r="C60" s="92">
        <v>0</v>
      </c>
      <c r="D60" s="80">
        <v>0</v>
      </c>
      <c r="E60" s="92">
        <v>0</v>
      </c>
      <c r="F60" s="84">
        <v>0</v>
      </c>
      <c r="G60" s="92">
        <v>0</v>
      </c>
      <c r="H60" s="92">
        <v>0</v>
      </c>
      <c r="I60" s="92">
        <v>0</v>
      </c>
      <c r="J60" s="92">
        <v>0</v>
      </c>
      <c r="K60" s="128">
        <v>0</v>
      </c>
      <c r="L60" s="129">
        <v>0</v>
      </c>
      <c r="M60" s="148">
        <f t="shared" si="9"/>
        <v>0</v>
      </c>
    </row>
    <row r="61" spans="1:13" ht="15" customHeight="1" thickBot="1">
      <c r="A61" s="57" t="s">
        <v>78</v>
      </c>
      <c r="B61" s="96">
        <v>1</v>
      </c>
      <c r="C61" s="96">
        <v>0</v>
      </c>
      <c r="D61" s="86">
        <v>0</v>
      </c>
      <c r="E61" s="96">
        <v>0</v>
      </c>
      <c r="F61" s="87">
        <v>0</v>
      </c>
      <c r="G61" s="96">
        <v>0</v>
      </c>
      <c r="H61" s="96">
        <v>0</v>
      </c>
      <c r="I61" s="96">
        <v>0</v>
      </c>
      <c r="J61" s="96">
        <v>0</v>
      </c>
      <c r="K61" s="133">
        <v>0</v>
      </c>
      <c r="L61" s="134">
        <v>0</v>
      </c>
      <c r="M61" s="148">
        <f t="shared" si="9"/>
        <v>0</v>
      </c>
    </row>
    <row r="62" spans="1:12" ht="15" customHeight="1">
      <c r="A62" s="11"/>
      <c r="B62" s="12"/>
      <c r="C62" s="12"/>
      <c r="D62" s="13"/>
      <c r="E62" s="12"/>
      <c r="F62" s="13"/>
      <c r="G62" s="12"/>
      <c r="H62" s="13"/>
      <c r="I62" s="12"/>
      <c r="J62" s="14"/>
      <c r="K62" s="14"/>
      <c r="L62" s="14"/>
    </row>
    <row r="63" spans="1:12" ht="15" customHeight="1">
      <c r="A63" s="11"/>
      <c r="B63" s="12"/>
      <c r="C63" s="12"/>
      <c r="D63" s="13"/>
      <c r="E63" s="12"/>
      <c r="F63" s="13"/>
      <c r="G63" s="12"/>
      <c r="H63" s="13"/>
      <c r="I63" s="12"/>
      <c r="J63" s="14"/>
      <c r="K63" s="14"/>
      <c r="L63" s="14"/>
    </row>
    <row r="64" spans="1:12" ht="15" customHeight="1">
      <c r="A64" s="11"/>
      <c r="B64" s="12"/>
      <c r="C64" s="12"/>
      <c r="D64" s="13"/>
      <c r="E64" s="12"/>
      <c r="F64" s="13"/>
      <c r="G64" s="12"/>
      <c r="H64" s="13"/>
      <c r="I64" s="12"/>
      <c r="J64" s="14"/>
      <c r="K64" s="14"/>
      <c r="L64" s="14"/>
    </row>
    <row r="65" spans="1:12" ht="15" customHeight="1">
      <c r="A65" s="11"/>
      <c r="B65" s="12"/>
      <c r="C65" s="12"/>
      <c r="D65" s="13"/>
      <c r="E65" s="12"/>
      <c r="F65" s="13"/>
      <c r="G65" s="12"/>
      <c r="H65" s="13"/>
      <c r="I65" s="12"/>
      <c r="J65" s="14"/>
      <c r="K65" s="14"/>
      <c r="L65" s="14"/>
    </row>
    <row r="66" spans="1:12" ht="15" customHeight="1">
      <c r="A66" s="11"/>
      <c r="B66" s="12"/>
      <c r="C66" s="12"/>
      <c r="D66" s="13"/>
      <c r="E66" s="12"/>
      <c r="F66" s="13"/>
      <c r="G66" s="12"/>
      <c r="H66" s="13"/>
      <c r="I66" s="12"/>
      <c r="J66" s="14"/>
      <c r="K66" s="14"/>
      <c r="L66" s="14"/>
    </row>
  </sheetData>
  <sheetProtection sheet="1"/>
  <mergeCells count="6">
    <mergeCell ref="A4:A5"/>
    <mergeCell ref="B4:B5"/>
    <mergeCell ref="C4:C5"/>
    <mergeCell ref="E4:E5"/>
    <mergeCell ref="G20:J20"/>
    <mergeCell ref="G42:J4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5" r:id="rId1"/>
  <headerFooter alignWithMargins="0">
    <oddFooter>&amp;L&amp;"ＭＳ Ｐゴシック,標準"&amp;9西濃地域の公衆衛生2011&amp;C&amp;"ＭＳ Ｐゴシック,標準"&amp;9－　&amp;P+97　－&amp;R&amp;"ＭＳ Ｐゴシック,標準"&amp;9第６章　健康増進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2012-01-30T01:36:38Z</cp:lastPrinted>
  <dcterms:created xsi:type="dcterms:W3CDTF">2005-03-21T13:04:26Z</dcterms:created>
  <dcterms:modified xsi:type="dcterms:W3CDTF">2012-01-30T01:36:49Z</dcterms:modified>
  <cp:category/>
  <cp:version/>
  <cp:contentType/>
  <cp:contentStatus/>
  <cp:revision>19</cp:revision>
</cp:coreProperties>
</file>