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p50840\Box\11108_10_庁内用\財政係\財政係\06_財政係その他\08_財政状況資料集\R4\23_HP公表（２回目）\"/>
    </mc:Choice>
  </mc:AlternateContent>
  <bookViews>
    <workbookView xWindow="0" yWindow="0" windowWidth="20496" windowHeight="7536"/>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<sst xmlns="http://schemas.openxmlformats.org/spreadsheetml/2006/main" count="1197" uniqueCount="611">
  <si>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</si>
  <si>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</si>
  <si>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</si>
  <si>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</si>
  <si>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</si>
  <si>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</si>
  <si>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</si>
  <si>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</si>
  <si>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</si>
  <si>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</si>
  <si>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</si>
  <si>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</si>
  <si>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</si>
  <si>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</si>
  <si>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</si>
  <si>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</si>
  <si>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</si>
  <si>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</si>
  <si>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</si>
  <si>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</si>
  <si>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</si>
  <si>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</si>
  <si>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</si>
  <si>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</si>
  <si>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</si>
  <si>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</si>
  <si>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</si>
  <si>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</si>
  <si>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</si>
  <si>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</si>
  <si>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</si>
  <si>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</si>
  <si>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</si>
  <si>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</si>
  <si>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</si>
  <si>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</si>
  <si>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</si>
  <si>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</si>
  <si>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</si>
  <si>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</si>
  <si>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</si>
  <si>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</si>
  <si>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</si>
  <si>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</si>
  <si>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</si>
  <si>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</si>
  <si>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</si>
  <si>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</si>
  <si>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</si>
  <si>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</si>
  <si>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</si>
  <si>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</si>
  <si>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</si>
  <si>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</si>
  <si>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</si>
  <si>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</si>
  <si>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</si>
  <si>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</si>
  <si>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</si>
  <si>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</si>
  <si>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</si>
  <si>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</si>
  <si>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</si>
  <si>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</si>
  <si>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</si>
  <si>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</si>
  <si>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</si>
  <si>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</si>
  <si>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</si>
  <si>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</si>
  <si>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</si>
  <si>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</si>
  <si>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</si>
  <si>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</si>
  <si>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</si>
  <si>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</si>
  <si>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</si>
  <si>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</si>
  <si>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</si>
  <si>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</si>
  <si>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</si>
  <si>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</si>
  <si>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</si>
  <si>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</si>
  <si>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</si>
  <si>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Ⅱ－１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</si>
  <si>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</si>
  <si>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</si>
  <si>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</si>
  <si>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</si>
  <si>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</si>
  <si>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</si>
  <si>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</si>
  <si>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</si>
  <si>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</si>
  <si>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</si>
  <si>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</si>
  <si>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</si>
  <si>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富加町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</si>
  <si>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</si>
  <si>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</si>
  <si>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</si>
  <si>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</si>
  <si>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</si>
  <si>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</si>
  <si>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</si>
  <si>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</si>
  <si>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</si>
  <si>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</si>
  <si>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</si>
  <si>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</si>
  <si>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</si>
  <si>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</si>
  <si>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</si>
  <si>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</si>
  <si>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</si>
  <si>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</si>
  <si>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</si>
  <si>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</si>
  <si>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</si>
  <si>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</si>
  <si>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</si>
  <si>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</si>
  <si>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</si>
  <si>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</si>
  <si>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</si>
  <si>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</si>
  <si>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</si>
  <si>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</si>
  <si>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</si>
  <si>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</si>
  <si>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</si>
  <si>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</si>
  <si>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</si>
  <si>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</si>
  <si>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</si>
  <si>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</si>
  <si>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</si>
  <si>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</si>
  <si>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</si>
  <si>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</si>
  <si>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</si>
  <si>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</si>
  <si>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</si>
  <si>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</si>
  <si>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</si>
  <si>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</si>
  <si>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</si>
  <si>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</si>
  <si>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</si>
  <si>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</si>
  <si>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25"/>
  </si>
  <si>
    <t>うち日本人(％)</t>
    <phoneticPr fontId="5"/>
  </si>
  <si>
    <t>-0.7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</si>
  <si>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</si>
  <si>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</si>
  <si>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</si>
  <si>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</si>
  <si>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</si>
  <si>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</si>
  <si>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</si>
  <si>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</si>
  <si>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</si>
  <si>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</si>
  <si>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</si>
  <si>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</si>
  <si>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</si>
  <si>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</si>
  <si>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</si>
  <si>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</si>
  <si>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</si>
  <si>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</si>
  <si>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</si>
  <si>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</si>
  <si>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</si>
  <si>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</si>
  <si>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</si>
  <si>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</si>
  <si>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</si>
  <si>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</si>
  <si>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</si>
  <si>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</si>
  <si>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</si>
  <si>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</si>
  <si>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</si>
  <si>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</si>
  <si>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</si>
  <si>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</si>
  <si>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</si>
  <si>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</si>
  <si>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</si>
  <si>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</si>
  <si>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</si>
  <si>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</si>
  <si>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</si>
  <si>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</si>
  <si>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</si>
  <si>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</si>
  <si>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</si>
  <si>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</si>
  <si>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</si>
  <si>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</si>
  <si>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</si>
  <si>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</si>
  <si>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</si>
  <si>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</si>
  <si>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</si>
  <si>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</si>
  <si>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</si>
  <si>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</si>
  <si>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</si>
  <si>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岐阜県富加町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</si>
  <si>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</si>
  <si>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</si>
  <si>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</si>
  <si>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</si>
  <si>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</si>
  <si>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</si>
  <si>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</si>
  <si>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</si>
  <si>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</si>
  <si>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</si>
  <si>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</si>
  <si>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</si>
  <si>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</si>
  <si>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</si>
  <si>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</si>
  <si>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</si>
  <si>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</si>
  <si>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</si>
  <si>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</si>
  <si>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</si>
  <si>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</si>
  <si>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</si>
  <si>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</si>
  <si>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</si>
  <si>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</si>
  <si>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</si>
  <si>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</si>
  <si>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</si>
  <si>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</si>
  <si>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</si>
  <si>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</si>
  <si>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</si>
  <si>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</si>
  <si>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</si>
  <si>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</si>
  <si>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</si>
  <si>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</si>
  <si>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</si>
  <si>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</si>
  <si>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</si>
  <si>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</si>
  <si>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</si>
  <si>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</si>
  <si>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</si>
  <si>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</si>
  <si>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</si>
  <si>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</si>
  <si>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</si>
  <si>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</si>
  <si>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</si>
  <si>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</si>
  <si>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</si>
  <si>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</si>
  <si>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</si>
  <si>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</si>
  <si>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</si>
  <si>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</si>
  <si>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</si>
  <si>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</si>
  <si>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</si>
  <si>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</si>
  <si>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</si>
  <si>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</si>
  <si>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</si>
  <si>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</si>
  <si>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</si>
  <si>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</si>
  <si>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</si>
  <si>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</si>
  <si>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</si>
  <si>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</si>
  <si>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</si>
  <si>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</si>
  <si>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</si>
  <si>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</si>
  <si>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</si>
  <si>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</si>
  <si>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</si>
  <si>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</si>
  <si>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</si>
  <si>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</si>
  <si>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</si>
  <si>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</si>
  <si>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</si>
  <si>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</si>
  <si>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</si>
  <si>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</si>
  <si>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</si>
  <si>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</si>
  <si>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</si>
  <si>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</si>
  <si>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</si>
  <si>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</si>
  <si>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</si>
  <si>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</si>
  <si>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</si>
  <si>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</si>
  <si>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</si>
  <si>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</si>
  <si>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</si>
  <si>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</si>
  <si>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</si>
  <si>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</si>
  <si>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</si>
  <si>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</si>
  <si>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</si>
  <si>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</si>
  <si>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</si>
  <si>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</si>
  <si>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</si>
  <si>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</si>
  <si>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</si>
  <si>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</si>
  <si>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</si>
  <si>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</si>
  <si>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</si>
  <si>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</si>
  <si>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</si>
  <si>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</si>
  <si>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</si>
  <si>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</si>
  <si>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</si>
  <si>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</si>
  <si>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</si>
  <si>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</si>
  <si>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</si>
  <si>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</si>
  <si>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</si>
  <si>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</si>
  <si>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</si>
  <si>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</si>
  <si>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</si>
  <si>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</si>
  <si>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</si>
  <si>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</si>
  <si>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</si>
  <si>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</si>
  <si>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</si>
  <si>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</si>
  <si>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</si>
  <si>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</si>
  <si>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</si>
  <si>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</si>
  <si>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</si>
  <si>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</si>
  <si>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</si>
  <si>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</si>
  <si>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</si>
  <si>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</si>
  <si>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</si>
  <si>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</si>
  <si>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</si>
  <si>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</si>
  <si>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</si>
  <si>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</si>
  <si>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岐阜県富加町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</si>
  <si>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</si>
  <si>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</si>
  <si>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</si>
  <si>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</si>
  <si>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</si>
  <si>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</si>
  <si>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</si>
  <si>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</si>
  <si>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</si>
  <si>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</si>
  <si>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</si>
  <si>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</si>
  <si>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</si>
  <si>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</si>
  <si>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</si>
  <si>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</si>
  <si>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</si>
  <si>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</si>
  <si>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</si>
  <si>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</si>
  <si>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</si>
  <si>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</si>
  <si>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</si>
  <si>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</si>
  <si>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</si>
  <si>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</si>
  <si>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</si>
  <si>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</si>
  <si>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</si>
  <si>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</si>
  <si>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</si>
  <si>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</si>
  <si>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</si>
  <si>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</si>
  <si>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</si>
  <si>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</si>
  <si>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</si>
  <si>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</si>
  <si>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</si>
  <si>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</si>
  <si>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</si>
  <si>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</si>
  <si>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</si>
  <si>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</si>
  <si>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</si>
  <si>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</si>
  <si>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</si>
  <si>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</si>
  <si>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</si>
  <si>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</si>
  <si>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</si>
  <si>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</si>
  <si>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</si>
  <si>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</si>
  <si>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</si>
  <si>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</si>
  <si>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</si>
  <si>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</si>
  <si>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</si>
  <si>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</si>
  <si>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</si>
  <si>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</si>
  <si>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</si>
  <si>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</si>
  <si>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</si>
  <si>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</si>
  <si>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</si>
  <si>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</si>
  <si>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</si>
  <si>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</si>
  <si>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</si>
  <si>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</si>
  <si>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</si>
  <si>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</si>
  <si>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</si>
  <si>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</si>
  <si>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</si>
  <si>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</si>
  <si>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</si>
  <si>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</si>
  <si>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</si>
  <si>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</si>
  <si>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</si>
  <si>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</si>
  <si>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</si>
  <si>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</si>
  <si>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</si>
  <si>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</si>
  <si>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</si>
  <si>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</si>
  <si>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</si>
  <si>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</si>
  <si>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</si>
  <si>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</si>
  <si>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</si>
  <si>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</si>
  <si>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</si>
  <si>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</si>
  <si>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</si>
  <si>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</si>
  <si>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</si>
  <si>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</si>
  <si>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</si>
  <si>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</si>
  <si>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</si>
  <si>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</si>
  <si>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</si>
  <si>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</si>
  <si>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</si>
  <si>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</si>
  <si>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</si>
  <si>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</si>
  <si>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</si>
  <si>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</si>
  <si>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</si>
  <si>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</si>
  <si>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</si>
  <si>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</si>
  <si>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</si>
  <si>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</si>
  <si>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</si>
  <si>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</si>
  <si>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</si>
  <si>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</si>
  <si>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</si>
  <si>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</si>
  <si>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</si>
  <si>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</si>
  <si>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</si>
  <si>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</si>
  <si>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</si>
  <si>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</si>
  <si>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</si>
  <si>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</si>
  <si>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</si>
  <si>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</si>
  <si>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</si>
  <si>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</si>
  <si>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</si>
  <si>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</si>
  <si>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</si>
  <si>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</si>
  <si>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</si>
  <si>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</si>
  <si>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</si>
  <si>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</si>
  <si>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</si>
  <si>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</si>
  <si>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</si>
  <si>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</si>
  <si>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</si>
  <si>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</si>
  <si>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</si>
  <si>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</si>
  <si>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</si>
  <si>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</si>
  <si>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</si>
  <si>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</si>
  <si>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</si>
  <si>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</si>
  <si>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</si>
  <si>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</si>
  <si>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</si>
  <si>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</si>
  <si>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</si>
  <si>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</si>
  <si>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</si>
  <si>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</si>
  <si>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</si>
  <si>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</si>
  <si>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</si>
  <si>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</si>
  <si>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</si>
  <si>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</si>
  <si>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</si>
  <si>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</si>
  <si>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</si>
  <si>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</si>
  <si>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</si>
  <si>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</si>
  <si>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</si>
  <si>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</si>
  <si>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</si>
  <si>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</si>
  <si>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</si>
  <si>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</si>
  <si>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</si>
  <si>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</si>
  <si>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</si>
  <si>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</si>
  <si>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</si>
  <si>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</si>
  <si>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</si>
  <si>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</si>
  <si>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5.16</t>
  </si>
  <si>
    <t>▲ 5.80</t>
  </si>
  <si>
    <t>一般会計</t>
  </si>
  <si>
    <t>水道事業会計</t>
  </si>
  <si>
    <t>下水道事業会計</t>
  </si>
  <si>
    <t>介護保険特別会計</t>
  </si>
  <si>
    <t>国民健康保険特別会計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</si>
  <si>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</si>
  <si>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</si>
  <si>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</si>
  <si>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</si>
  <si>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</si>
  <si>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</si>
  <si>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</si>
  <si>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</si>
  <si>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</si>
  <si>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基金から86百万円繰入</t>
    <rPh sb="0" eb="2">
      <t>キキン</t>
    </rPh>
    <rPh sb="6" eb="9">
      <t>ヒャクマンエン</t>
    </rPh>
    <rPh sb="9" eb="11">
      <t>クリイレ</t>
    </rPh>
    <phoneticPr fontId="2"/>
  </si>
  <si>
    <t>-</t>
    <phoneticPr fontId="2"/>
  </si>
  <si>
    <t>可茂衛生施設利用組合</t>
    <rPh sb="0" eb="2">
      <t>カモ</t>
    </rPh>
    <rPh sb="2" eb="4">
      <t>エイセイ</t>
    </rPh>
    <rPh sb="4" eb="6">
      <t>シセツ</t>
    </rPh>
    <rPh sb="6" eb="8">
      <t>リヨウ</t>
    </rPh>
    <rPh sb="8" eb="10">
      <t>クミアイ</t>
    </rPh>
    <phoneticPr fontId="2"/>
  </si>
  <si>
    <t>岐阜県市町村会館組合</t>
    <rPh sb="0" eb="3">
      <t>ギフケン</t>
    </rPh>
    <rPh sb="3" eb="6">
      <t>シチョウソン</t>
    </rPh>
    <rPh sb="6" eb="8">
      <t>カイカン</t>
    </rPh>
    <rPh sb="8" eb="10">
      <t>クミアイ</t>
    </rPh>
    <phoneticPr fontId="2"/>
  </si>
  <si>
    <t>岐阜県市町村職員退職手当組合</t>
    <rPh sb="0" eb="3">
      <t>ギフケン</t>
    </rPh>
    <rPh sb="3" eb="6">
      <t>シチョウソン</t>
    </rPh>
    <rPh sb="6" eb="8">
      <t>ショクイン</t>
    </rPh>
    <rPh sb="8" eb="10">
      <t>タイショク</t>
    </rPh>
    <rPh sb="10" eb="12">
      <t>テアテ</t>
    </rPh>
    <rPh sb="12" eb="14">
      <t>クミアイ</t>
    </rPh>
    <phoneticPr fontId="2"/>
  </si>
  <si>
    <t>美濃加茂市富加町中学校組合</t>
    <rPh sb="0" eb="5">
      <t>ミノカモシ</t>
    </rPh>
    <rPh sb="5" eb="8">
      <t>トミカチョウ</t>
    </rPh>
    <rPh sb="8" eb="11">
      <t>チュウガッコウ</t>
    </rPh>
    <rPh sb="11" eb="13">
      <t>クミアイ</t>
    </rPh>
    <phoneticPr fontId="2"/>
  </si>
  <si>
    <t>可茂消防事務組合</t>
    <rPh sb="0" eb="2">
      <t>カモ</t>
    </rPh>
    <rPh sb="2" eb="4">
      <t>ショウボウ</t>
    </rPh>
    <rPh sb="4" eb="6">
      <t>ジム</t>
    </rPh>
    <rPh sb="6" eb="8">
      <t>クミアイ</t>
    </rPh>
    <phoneticPr fontId="2"/>
  </si>
  <si>
    <t>岐阜県後期高齢者医療広域連合（一般会計分）</t>
    <rPh sb="0" eb="3">
      <t>ギフケン</t>
    </rPh>
    <rPh sb="3" eb="5">
      <t>コウキ</t>
    </rPh>
    <rPh sb="5" eb="8">
      <t>コウレイシャ</t>
    </rPh>
    <rPh sb="8" eb="10">
      <t>イリョウ</t>
    </rPh>
    <rPh sb="10" eb="12">
      <t>コウイキ</t>
    </rPh>
    <rPh sb="12" eb="14">
      <t>レンゴウ</t>
    </rPh>
    <rPh sb="15" eb="17">
      <t>イッパン</t>
    </rPh>
    <rPh sb="17" eb="19">
      <t>カイケイ</t>
    </rPh>
    <rPh sb="19" eb="20">
      <t>ブン</t>
    </rPh>
    <phoneticPr fontId="2"/>
  </si>
  <si>
    <t>岐阜県後期高齢者医療広域連合（特別会計分）</t>
    <rPh sb="0" eb="3">
      <t>ギフケン</t>
    </rPh>
    <rPh sb="3" eb="5">
      <t>コウキ</t>
    </rPh>
    <rPh sb="5" eb="8">
      <t>コウレイシャ</t>
    </rPh>
    <rPh sb="8" eb="10">
      <t>イリョウ</t>
    </rPh>
    <rPh sb="10" eb="12">
      <t>コウイキ</t>
    </rPh>
    <rPh sb="12" eb="14">
      <t>レンゴウ</t>
    </rPh>
    <rPh sb="15" eb="17">
      <t>トクベツ</t>
    </rPh>
    <rPh sb="17" eb="19">
      <t>カイケイ</t>
    </rPh>
    <rPh sb="19" eb="20">
      <t>ブン</t>
    </rPh>
    <phoneticPr fontId="2"/>
  </si>
  <si>
    <t>可茂公設地方卸売市場組合</t>
    <rPh sb="0" eb="2">
      <t>カモ</t>
    </rPh>
    <rPh sb="2" eb="3">
      <t>オオヤケ</t>
    </rPh>
    <rPh sb="4" eb="6">
      <t>チホウ</t>
    </rPh>
    <rPh sb="6" eb="8">
      <t>オロシウリ</t>
    </rPh>
    <rPh sb="8" eb="10">
      <t>シジョウ</t>
    </rPh>
    <rPh sb="10" eb="12">
      <t>クミアイ</t>
    </rPh>
    <phoneticPr fontId="2"/>
  </si>
  <si>
    <t>基金から169百万円繰入</t>
    <rPh sb="0" eb="2">
      <t>キキン</t>
    </rPh>
    <rPh sb="7" eb="10">
      <t>ヒャクマンエン</t>
    </rPh>
    <rPh sb="10" eb="12">
      <t>クリイレ</t>
    </rPh>
    <phoneticPr fontId="2"/>
  </si>
  <si>
    <t>基金から20百万円繰入</t>
    <rPh sb="0" eb="2">
      <t>キキン</t>
    </rPh>
    <rPh sb="6" eb="9">
      <t>ヒャクマンエン</t>
    </rPh>
    <rPh sb="9" eb="11">
      <t>クリイレ</t>
    </rPh>
    <phoneticPr fontId="2"/>
  </si>
  <si>
    <t>長良川鉄道株式会社</t>
    <rPh sb="0" eb="3">
      <t>ナガラガワ</t>
    </rPh>
    <rPh sb="3" eb="5">
      <t>テツドウ</t>
    </rPh>
    <rPh sb="5" eb="7">
      <t>カブシキ</t>
    </rPh>
    <rPh sb="7" eb="9">
      <t>カイシャ</t>
    </rPh>
    <phoneticPr fontId="2"/>
  </si>
  <si>
    <t>▲366</t>
    <phoneticPr fontId="2"/>
  </si>
  <si>
    <t>-</t>
    <phoneticPr fontId="2"/>
  </si>
  <si>
    <t>ふるさと納税基金</t>
    <rPh sb="4" eb="6">
      <t>ノウゼイ</t>
    </rPh>
    <rPh sb="6" eb="8">
      <t>キキン</t>
    </rPh>
    <phoneticPr fontId="5"/>
  </si>
  <si>
    <t>まち・ひと・しごと創生基金</t>
    <rPh sb="9" eb="11">
      <t>ソウセイ</t>
    </rPh>
    <rPh sb="11" eb="13">
      <t>キキン</t>
    </rPh>
    <phoneticPr fontId="5"/>
  </si>
  <si>
    <t>地域福祉基金</t>
    <rPh sb="0" eb="2">
      <t>チイキ</t>
    </rPh>
    <rPh sb="2" eb="4">
      <t>フクシ</t>
    </rPh>
    <rPh sb="4" eb="6">
      <t>キキン</t>
    </rPh>
    <phoneticPr fontId="5"/>
  </si>
  <si>
    <t>高齢者福祉対策基金</t>
    <rPh sb="0" eb="3">
      <t>コウレイシャ</t>
    </rPh>
    <rPh sb="3" eb="5">
      <t>フクシ</t>
    </rPh>
    <rPh sb="5" eb="7">
      <t>タイサク</t>
    </rPh>
    <rPh sb="7" eb="9">
      <t>キキン</t>
    </rPh>
    <phoneticPr fontId="5"/>
  </si>
  <si>
    <t>ふるさと農村活性化対策基金</t>
    <rPh sb="4" eb="6">
      <t>ノウソン</t>
    </rPh>
    <rPh sb="6" eb="9">
      <t>カッセイカ</t>
    </rPh>
    <rPh sb="9" eb="11">
      <t>タイサク</t>
    </rPh>
    <rPh sb="11" eb="13">
      <t>キキン</t>
    </rPh>
    <phoneticPr fontId="5"/>
  </si>
  <si>
    <t>職員の状況 (※8)</t>
    <rPh sb="0" eb="2">
      <t>ショクイン</t>
    </rPh>
    <rPh sb="3" eb="5">
      <t>ジョウキョウ</t>
    </rPh>
    <phoneticPr fontId="5"/>
  </si>
  <si>
    <t xml:space="preserve">※8：職員の状況については、令和3年地方公務員給与実態調査に基づいている。 </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</si>
  <si>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</si>
  <si>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</si>
  <si>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</si>
  <si>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</si>
  <si>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</si>
  <si>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xml:space="preserve">
令和3年度の実質公債費比率は10.6％であり、早期健全化基準の25％を下回っている。しかし、類似団体内平均値より2.6％上回っている。また、将来負担比率は平成23年度以降発生していない。今後も大型普通建設事業の実施に伴い、地方債の新規発行が見込まれるが、物価高騰の影響による歳出増加なども引き続き見込まれる。よって、事業をこれまで以上に精査し、可能な限り地方債の新規発行額を抑制したい。</t>
    <rPh sb="1" eb="3">
      <t>レイワ</t>
    </rPh>
    <rPh sb="4" eb="6">
      <t>ネンド</t>
    </rPh>
    <rPh sb="7" eb="9">
      <t>ジッシツ</t>
    </rPh>
    <rPh sb="9" eb="12">
      <t>コウサイヒ</t>
    </rPh>
    <rPh sb="12" eb="14">
      <t>ヒリツ</t>
    </rPh>
    <rPh sb="24" eb="26">
      <t>ソウキ</t>
    </rPh>
    <rPh sb="26" eb="29">
      <t>ケンゼンカ</t>
    </rPh>
    <rPh sb="29" eb="31">
      <t>キジュン</t>
    </rPh>
    <rPh sb="36" eb="38">
      <t>シタマワ</t>
    </rPh>
    <rPh sb="47" eb="49">
      <t>ルイジ</t>
    </rPh>
    <rPh sb="49" eb="51">
      <t>ダンタイ</t>
    </rPh>
    <rPh sb="51" eb="52">
      <t>ナイ</t>
    </rPh>
    <rPh sb="52" eb="55">
      <t>ヘイキンチ</t>
    </rPh>
    <rPh sb="61" eb="63">
      <t>ウワマワ</t>
    </rPh>
    <rPh sb="71" eb="73">
      <t>ショウライ</t>
    </rPh>
    <rPh sb="73" eb="75">
      <t>フタン</t>
    </rPh>
    <rPh sb="75" eb="77">
      <t>ヒリツ</t>
    </rPh>
    <rPh sb="78" eb="80">
      <t>ヘイセイ</t>
    </rPh>
    <rPh sb="82" eb="84">
      <t>ネンド</t>
    </rPh>
    <rPh sb="84" eb="86">
      <t>イコウ</t>
    </rPh>
    <rPh sb="86" eb="88">
      <t>ハッセイ</t>
    </rPh>
    <rPh sb="94" eb="96">
      <t>コンゴ</t>
    </rPh>
    <rPh sb="97" eb="99">
      <t>オオガタ</t>
    </rPh>
    <rPh sb="99" eb="101">
      <t>フツウ</t>
    </rPh>
    <rPh sb="101" eb="103">
      <t>ケンセツ</t>
    </rPh>
    <rPh sb="103" eb="105">
      <t>ジギョウ</t>
    </rPh>
    <rPh sb="106" eb="108">
      <t>ジッシ</t>
    </rPh>
    <rPh sb="109" eb="110">
      <t>トモナ</t>
    </rPh>
    <rPh sb="112" eb="115">
      <t>チホウサイ</t>
    </rPh>
    <rPh sb="116" eb="118">
      <t>シンキ</t>
    </rPh>
    <rPh sb="118" eb="120">
      <t>ハッコウ</t>
    </rPh>
    <rPh sb="121" eb="123">
      <t>ミコ</t>
    </rPh>
    <rPh sb="128" eb="130">
      <t>ブッカ</t>
    </rPh>
    <rPh sb="130" eb="132">
      <t>コウトウ</t>
    </rPh>
    <rPh sb="133" eb="135">
      <t>エイキョウ</t>
    </rPh>
    <rPh sb="138" eb="140">
      <t>サイシュツ</t>
    </rPh>
    <rPh sb="140" eb="142">
      <t>ゾウカ</t>
    </rPh>
    <rPh sb="145" eb="146">
      <t>ヒ</t>
    </rPh>
    <rPh sb="147" eb="148">
      <t>ツヅ</t>
    </rPh>
    <rPh sb="149" eb="151">
      <t>ミコ</t>
    </rPh>
    <rPh sb="159" eb="161">
      <t>ジギョウ</t>
    </rPh>
    <rPh sb="166" eb="168">
      <t>イジョウ</t>
    </rPh>
    <rPh sb="169" eb="171">
      <t>セイサ</t>
    </rPh>
    <rPh sb="173" eb="175">
      <t>カノウ</t>
    </rPh>
    <rPh sb="176" eb="177">
      <t>カギ</t>
    </rPh>
    <rPh sb="178" eb="181">
      <t>チホウサイ</t>
    </rPh>
    <rPh sb="182" eb="184">
      <t>シンキ</t>
    </rPh>
    <rPh sb="184" eb="187">
      <t>ハッコウガク</t>
    </rPh>
    <rPh sb="188" eb="190">
      <t>ヨクセイ</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</si>
  <si>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</si>
  <si>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</si>
  <si>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</si>
  <si>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xml:space="preserve">
将来負担比率は引き続き発生していないものの、令和2年度から3年度にかけて有形固定資産減価償却率が2.0％増加している。今後も、富加町公共施設等総合管理計画に基づき、老朽化した施設の維持修繕・更新を検討する必要があるとともに、将来負担比率の急激な増加を防ぐために、計画的な更新を進める必要がある。</t>
    <rPh sb="1" eb="3">
      <t>ショウライ</t>
    </rPh>
    <rPh sb="3" eb="5">
      <t>フタン</t>
    </rPh>
    <rPh sb="5" eb="7">
      <t>ヒリツ</t>
    </rPh>
    <rPh sb="8" eb="9">
      <t>ヒ</t>
    </rPh>
    <rPh sb="10" eb="11">
      <t>ツヅ</t>
    </rPh>
    <rPh sb="12" eb="14">
      <t>ハッセイ</t>
    </rPh>
    <rPh sb="23" eb="25">
      <t>レイワ</t>
    </rPh>
    <rPh sb="26" eb="28">
      <t>ネンド</t>
    </rPh>
    <rPh sb="31" eb="33">
      <t>ネンド</t>
    </rPh>
    <rPh sb="37" eb="39">
      <t>ユウケイ</t>
    </rPh>
    <rPh sb="39" eb="41">
      <t>コテイ</t>
    </rPh>
    <rPh sb="41" eb="43">
      <t>シサン</t>
    </rPh>
    <rPh sb="43" eb="45">
      <t>ゲンカ</t>
    </rPh>
    <rPh sb="45" eb="47">
      <t>ショウキャク</t>
    </rPh>
    <rPh sb="47" eb="48">
      <t>リツ</t>
    </rPh>
    <rPh sb="53" eb="55">
      <t>ゾウカ</t>
    </rPh>
    <rPh sb="60" eb="62">
      <t>コンゴ</t>
    </rPh>
    <rPh sb="64" eb="67">
      <t>トミカチョウ</t>
    </rPh>
    <rPh sb="67" eb="69">
      <t>コウキョウ</t>
    </rPh>
    <rPh sb="69" eb="71">
      <t>シセツ</t>
    </rPh>
    <rPh sb="71" eb="72">
      <t>ナド</t>
    </rPh>
    <rPh sb="72" eb="74">
      <t>ソウゴウ</t>
    </rPh>
    <rPh sb="74" eb="76">
      <t>カンリ</t>
    </rPh>
    <rPh sb="76" eb="78">
      <t>ケイカク</t>
    </rPh>
    <rPh sb="79" eb="80">
      <t>モト</t>
    </rPh>
    <rPh sb="83" eb="86">
      <t>ロウキュウカ</t>
    </rPh>
    <rPh sb="88" eb="90">
      <t>シセツ</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</si>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</sst>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9"/>
      <color theme="1"/>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xf numFmtId="0" fontId="39"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38" fillId="0" borderId="0" xfId="20" applyFont="1" applyFill="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38" fillId="0" borderId="81" xfId="20" applyFont="1" applyFill="1" applyBorder="1" applyAlignment="1">
      <alignment horizontal="center" vertical="center"/>
    </xf>
    <xf numFmtId="0" fontId="38" fillId="0" borderId="25" xfId="20" applyFont="1" applyFill="1" applyBorder="1" applyAlignment="1">
      <alignment horizontal="center" vertical="center"/>
    </xf>
    <xf numFmtId="0" fontId="38" fillId="0" borderId="26" xfId="20" applyFont="1" applyFill="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40" fillId="0" borderId="0" xfId="21"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6"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9"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cellXfs>
  <cellStyles count="22">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 2" xfId="20"/>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1"/>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122882</c:v>
                </c:pt>
                <c:pt idx="1">
                  <c:v>114790</c:v>
                </c:pt>
                <c:pt idx="2">
                  <c:v>126262</c:v>
                </c:pt>
                <c:pt idx="3">
                  <c:v>126525</c:v>
                </c:pt>
                <c:pt idx="4">
                  <c:v>122054</c:v>
                </c:pt>
              </c:numCache>
            </c:numRef>
          </c:val>
          <c:smooth val="0"/>
          <c:extLst>
            <c:ext xmlns:c16="http://schemas.microsoft.com/office/drawing/2014/chart" uri="{C3380CC4-5D6E-409C-BE32-E72D297353CC}">
              <c16:uniqueId val="{00000000-7EBE-4D3E-9515-71BD769C2EE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42363</c:v>
                </c:pt>
                <c:pt idx="1">
                  <c:v>55533</c:v>
                </c:pt>
                <c:pt idx="2">
                  <c:v>66348</c:v>
                </c:pt>
                <c:pt idx="3">
                  <c:v>56727</c:v>
                </c:pt>
                <c:pt idx="4">
                  <c:v>59702</c:v>
                </c:pt>
              </c:numCache>
            </c:numRef>
          </c:val>
          <c:smooth val="0"/>
          <c:extLst>
            <c:ext xmlns:c16="http://schemas.microsoft.com/office/drawing/2014/chart" uri="{C3380CC4-5D6E-409C-BE32-E72D297353CC}">
              <c16:uniqueId val="{00000001-7EBE-4D3E-9515-71BD769C2EE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13.14</c:v>
                </c:pt>
                <c:pt idx="1">
                  <c:v>7.61</c:v>
                </c:pt>
                <c:pt idx="2">
                  <c:v>4.16</c:v>
                </c:pt>
                <c:pt idx="3">
                  <c:v>9.27</c:v>
                </c:pt>
                <c:pt idx="4">
                  <c:v>8.8699999999999992</c:v>
                </c:pt>
              </c:numCache>
            </c:numRef>
          </c:val>
          <c:extLst>
            <c:ext xmlns:c16="http://schemas.microsoft.com/office/drawing/2014/chart" uri="{C3380CC4-5D6E-409C-BE32-E72D297353CC}">
              <c16:uniqueId val="{00000000-432C-4E43-9FD3-97CC1CF665A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62.65</c:v>
                </c:pt>
                <c:pt idx="1">
                  <c:v>62.25</c:v>
                </c:pt>
                <c:pt idx="2">
                  <c:v>59.2</c:v>
                </c:pt>
                <c:pt idx="3">
                  <c:v>51.74</c:v>
                </c:pt>
                <c:pt idx="4">
                  <c:v>59.42</c:v>
                </c:pt>
              </c:numCache>
            </c:numRef>
          </c:val>
          <c:extLst>
            <c:ext xmlns:c16="http://schemas.microsoft.com/office/drawing/2014/chart" uri="{C3380CC4-5D6E-409C-BE32-E72D297353CC}">
              <c16:uniqueId val="{00000001-432C-4E43-9FD3-97CC1CF665A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10.68</c:v>
                </c:pt>
                <c:pt idx="1">
                  <c:v>-5.16</c:v>
                </c:pt>
                <c:pt idx="2">
                  <c:v>-5.8</c:v>
                </c:pt>
                <c:pt idx="3">
                  <c:v>1</c:v>
                </c:pt>
                <c:pt idx="4">
                  <c:v>12.21</c:v>
                </c:pt>
              </c:numCache>
            </c:numRef>
          </c:val>
          <c:smooth val="0"/>
          <c:extLst>
            <c:ext xmlns:c16="http://schemas.microsoft.com/office/drawing/2014/chart" uri="{C3380CC4-5D6E-409C-BE32-E72D297353CC}">
              <c16:uniqueId val="{00000002-432C-4E43-9FD3-97CC1CF665A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0.22</c:v>
                </c:pt>
                <c:pt idx="2">
                  <c:v>#N/A</c:v>
                </c:pt>
                <c:pt idx="3">
                  <c:v>0.32</c:v>
                </c:pt>
                <c:pt idx="4">
                  <c:v>#N/A</c:v>
                </c:pt>
                <c:pt idx="5">
                  <c:v>0</c:v>
                </c:pt>
                <c:pt idx="6">
                  <c:v>0</c:v>
                </c:pt>
                <c:pt idx="7">
                  <c:v>0</c:v>
                </c:pt>
                <c:pt idx="8">
                  <c:v>0</c:v>
                </c:pt>
                <c:pt idx="9">
                  <c:v>0</c:v>
                </c:pt>
              </c:numCache>
            </c:numRef>
          </c:val>
          <c:extLst>
            <c:ext xmlns:c16="http://schemas.microsoft.com/office/drawing/2014/chart" uri="{C3380CC4-5D6E-409C-BE32-E72D297353CC}">
              <c16:uniqueId val="{00000000-2C7C-46FF-BAD0-D2500836389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C7C-46FF-BAD0-D2500836389A}"/>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2C7C-46FF-BAD0-D2500836389A}"/>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2C7C-46FF-BAD0-D2500836389A}"/>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0.05</c:v>
                </c:pt>
                <c:pt idx="2">
                  <c:v>#N/A</c:v>
                </c:pt>
                <c:pt idx="3">
                  <c:v>0.04</c:v>
                </c:pt>
                <c:pt idx="4">
                  <c:v>#N/A</c:v>
                </c:pt>
                <c:pt idx="5">
                  <c:v>0.08</c:v>
                </c:pt>
                <c:pt idx="6">
                  <c:v>#N/A</c:v>
                </c:pt>
                <c:pt idx="7">
                  <c:v>7.0000000000000007E-2</c:v>
                </c:pt>
                <c:pt idx="8">
                  <c:v>#N/A</c:v>
                </c:pt>
                <c:pt idx="9">
                  <c:v>7.0000000000000007E-2</c:v>
                </c:pt>
              </c:numCache>
            </c:numRef>
          </c:val>
          <c:extLst>
            <c:ext xmlns:c16="http://schemas.microsoft.com/office/drawing/2014/chart" uri="{C3380CC4-5D6E-409C-BE32-E72D297353CC}">
              <c16:uniqueId val="{00000004-2C7C-46FF-BAD0-D2500836389A}"/>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1.05</c:v>
                </c:pt>
                <c:pt idx="2">
                  <c:v>#N/A</c:v>
                </c:pt>
                <c:pt idx="3">
                  <c:v>1.02</c:v>
                </c:pt>
                <c:pt idx="4">
                  <c:v>#N/A</c:v>
                </c:pt>
                <c:pt idx="5">
                  <c:v>1.36</c:v>
                </c:pt>
                <c:pt idx="6">
                  <c:v>#N/A</c:v>
                </c:pt>
                <c:pt idx="7">
                  <c:v>0.63</c:v>
                </c:pt>
                <c:pt idx="8">
                  <c:v>#N/A</c:v>
                </c:pt>
                <c:pt idx="9">
                  <c:v>0.59</c:v>
                </c:pt>
              </c:numCache>
            </c:numRef>
          </c:val>
          <c:extLst>
            <c:ext xmlns:c16="http://schemas.microsoft.com/office/drawing/2014/chart" uri="{C3380CC4-5D6E-409C-BE32-E72D297353CC}">
              <c16:uniqueId val="{00000005-2C7C-46FF-BAD0-D2500836389A}"/>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1.21</c:v>
                </c:pt>
                <c:pt idx="2">
                  <c:v>#N/A</c:v>
                </c:pt>
                <c:pt idx="3">
                  <c:v>0.72</c:v>
                </c:pt>
                <c:pt idx="4">
                  <c:v>#N/A</c:v>
                </c:pt>
                <c:pt idx="5">
                  <c:v>0.16</c:v>
                </c:pt>
                <c:pt idx="6">
                  <c:v>#N/A</c:v>
                </c:pt>
                <c:pt idx="7">
                  <c:v>1.54</c:v>
                </c:pt>
                <c:pt idx="8">
                  <c:v>#N/A</c:v>
                </c:pt>
                <c:pt idx="9">
                  <c:v>1.4</c:v>
                </c:pt>
              </c:numCache>
            </c:numRef>
          </c:val>
          <c:extLst>
            <c:ext xmlns:c16="http://schemas.microsoft.com/office/drawing/2014/chart" uri="{C3380CC4-5D6E-409C-BE32-E72D297353CC}">
              <c16:uniqueId val="{00000006-2C7C-46FF-BAD0-D2500836389A}"/>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0</c:v>
                </c:pt>
                <c:pt idx="1">
                  <c:v>0</c:v>
                </c:pt>
                <c:pt idx="2">
                  <c:v>0</c:v>
                </c:pt>
                <c:pt idx="3">
                  <c:v>0</c:v>
                </c:pt>
                <c:pt idx="4">
                  <c:v>0</c:v>
                </c:pt>
                <c:pt idx="5">
                  <c:v>0</c:v>
                </c:pt>
                <c:pt idx="6">
                  <c:v>#N/A</c:v>
                </c:pt>
                <c:pt idx="7">
                  <c:v>4.2300000000000004</c:v>
                </c:pt>
                <c:pt idx="8">
                  <c:v>#N/A</c:v>
                </c:pt>
                <c:pt idx="9">
                  <c:v>4.4400000000000004</c:v>
                </c:pt>
              </c:numCache>
            </c:numRef>
          </c:val>
          <c:extLst>
            <c:ext xmlns:c16="http://schemas.microsoft.com/office/drawing/2014/chart" uri="{C3380CC4-5D6E-409C-BE32-E72D297353CC}">
              <c16:uniqueId val="{00000007-2C7C-46FF-BAD0-D2500836389A}"/>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8.25</c:v>
                </c:pt>
                <c:pt idx="2">
                  <c:v>#N/A</c:v>
                </c:pt>
                <c:pt idx="3">
                  <c:v>6.36</c:v>
                </c:pt>
                <c:pt idx="4">
                  <c:v>#N/A</c:v>
                </c:pt>
                <c:pt idx="5">
                  <c:v>7.21</c:v>
                </c:pt>
                <c:pt idx="6">
                  <c:v>#N/A</c:v>
                </c:pt>
                <c:pt idx="7">
                  <c:v>7.27</c:v>
                </c:pt>
                <c:pt idx="8">
                  <c:v>#N/A</c:v>
                </c:pt>
                <c:pt idx="9">
                  <c:v>7.12</c:v>
                </c:pt>
              </c:numCache>
            </c:numRef>
          </c:val>
          <c:extLst>
            <c:ext xmlns:c16="http://schemas.microsoft.com/office/drawing/2014/chart" uri="{C3380CC4-5D6E-409C-BE32-E72D297353CC}">
              <c16:uniqueId val="{00000008-2C7C-46FF-BAD0-D2500836389A}"/>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13.13</c:v>
                </c:pt>
                <c:pt idx="2">
                  <c:v>#N/A</c:v>
                </c:pt>
                <c:pt idx="3">
                  <c:v>7.61</c:v>
                </c:pt>
                <c:pt idx="4">
                  <c:v>#N/A</c:v>
                </c:pt>
                <c:pt idx="5">
                  <c:v>4.16</c:v>
                </c:pt>
                <c:pt idx="6">
                  <c:v>#N/A</c:v>
                </c:pt>
                <c:pt idx="7">
                  <c:v>9.27</c:v>
                </c:pt>
                <c:pt idx="8">
                  <c:v>#N/A</c:v>
                </c:pt>
                <c:pt idx="9">
                  <c:v>8.8699999999999992</c:v>
                </c:pt>
              </c:numCache>
            </c:numRef>
          </c:val>
          <c:extLst>
            <c:ext xmlns:c16="http://schemas.microsoft.com/office/drawing/2014/chart" uri="{C3380CC4-5D6E-409C-BE32-E72D297353CC}">
              <c16:uniqueId val="{00000009-2C7C-46FF-BAD0-D2500836389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290</c:v>
                </c:pt>
                <c:pt idx="5">
                  <c:v>289</c:v>
                </c:pt>
                <c:pt idx="8">
                  <c:v>280</c:v>
                </c:pt>
                <c:pt idx="11">
                  <c:v>275</c:v>
                </c:pt>
                <c:pt idx="14">
                  <c:v>273</c:v>
                </c:pt>
              </c:numCache>
            </c:numRef>
          </c:val>
          <c:extLst>
            <c:ext xmlns:c16="http://schemas.microsoft.com/office/drawing/2014/chart" uri="{C3380CC4-5D6E-409C-BE32-E72D297353CC}">
              <c16:uniqueId val="{00000000-4E8D-4DAE-B075-383735E7B29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E8D-4DAE-B075-383735E7B29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9</c:v>
                </c:pt>
                <c:pt idx="3">
                  <c:v>9</c:v>
                </c:pt>
                <c:pt idx="6">
                  <c:v>0</c:v>
                </c:pt>
                <c:pt idx="9">
                  <c:v>0</c:v>
                </c:pt>
                <c:pt idx="12">
                  <c:v>0</c:v>
                </c:pt>
              </c:numCache>
            </c:numRef>
          </c:val>
          <c:extLst>
            <c:ext xmlns:c16="http://schemas.microsoft.com/office/drawing/2014/chart" uri="{C3380CC4-5D6E-409C-BE32-E72D297353CC}">
              <c16:uniqueId val="{00000002-4E8D-4DAE-B075-383735E7B29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19</c:v>
                </c:pt>
                <c:pt idx="3">
                  <c:v>16</c:v>
                </c:pt>
                <c:pt idx="6">
                  <c:v>19</c:v>
                </c:pt>
                <c:pt idx="9">
                  <c:v>17</c:v>
                </c:pt>
                <c:pt idx="12">
                  <c:v>20</c:v>
                </c:pt>
              </c:numCache>
            </c:numRef>
          </c:val>
          <c:extLst>
            <c:ext xmlns:c16="http://schemas.microsoft.com/office/drawing/2014/chart" uri="{C3380CC4-5D6E-409C-BE32-E72D297353CC}">
              <c16:uniqueId val="{00000003-4E8D-4DAE-B075-383735E7B29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167</c:v>
                </c:pt>
                <c:pt idx="3">
                  <c:v>166</c:v>
                </c:pt>
                <c:pt idx="6">
                  <c:v>170</c:v>
                </c:pt>
                <c:pt idx="9">
                  <c:v>187</c:v>
                </c:pt>
                <c:pt idx="12">
                  <c:v>177</c:v>
                </c:pt>
              </c:numCache>
            </c:numRef>
          </c:val>
          <c:extLst>
            <c:ext xmlns:c16="http://schemas.microsoft.com/office/drawing/2014/chart" uri="{C3380CC4-5D6E-409C-BE32-E72D297353CC}">
              <c16:uniqueId val="{00000004-4E8D-4DAE-B075-383735E7B29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E8D-4DAE-B075-383735E7B29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E8D-4DAE-B075-383735E7B29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259</c:v>
                </c:pt>
                <c:pt idx="3">
                  <c:v>264</c:v>
                </c:pt>
                <c:pt idx="6">
                  <c:v>263</c:v>
                </c:pt>
                <c:pt idx="9">
                  <c:v>276</c:v>
                </c:pt>
                <c:pt idx="12">
                  <c:v>289</c:v>
                </c:pt>
              </c:numCache>
            </c:numRef>
          </c:val>
          <c:extLst>
            <c:ext xmlns:c16="http://schemas.microsoft.com/office/drawing/2014/chart" uri="{C3380CC4-5D6E-409C-BE32-E72D297353CC}">
              <c16:uniqueId val="{00000007-4E8D-4DAE-B075-383735E7B29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164</c:v>
                </c:pt>
                <c:pt idx="2">
                  <c:v>#N/A</c:v>
                </c:pt>
                <c:pt idx="3">
                  <c:v>#N/A</c:v>
                </c:pt>
                <c:pt idx="4">
                  <c:v>166</c:v>
                </c:pt>
                <c:pt idx="5">
                  <c:v>#N/A</c:v>
                </c:pt>
                <c:pt idx="6">
                  <c:v>#N/A</c:v>
                </c:pt>
                <c:pt idx="7">
                  <c:v>172</c:v>
                </c:pt>
                <c:pt idx="8">
                  <c:v>#N/A</c:v>
                </c:pt>
                <c:pt idx="9">
                  <c:v>#N/A</c:v>
                </c:pt>
                <c:pt idx="10">
                  <c:v>205</c:v>
                </c:pt>
                <c:pt idx="11">
                  <c:v>#N/A</c:v>
                </c:pt>
                <c:pt idx="12">
                  <c:v>#N/A</c:v>
                </c:pt>
                <c:pt idx="13">
                  <c:v>213</c:v>
                </c:pt>
                <c:pt idx="14">
                  <c:v>#N/A</c:v>
                </c:pt>
              </c:numCache>
            </c:numRef>
          </c:val>
          <c:smooth val="0"/>
          <c:extLst>
            <c:ext xmlns:c16="http://schemas.microsoft.com/office/drawing/2014/chart" uri="{C3380CC4-5D6E-409C-BE32-E72D297353CC}">
              <c16:uniqueId val="{00000008-4E8D-4DAE-B075-383735E7B29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2599</c:v>
                </c:pt>
                <c:pt idx="5">
                  <c:v>2524</c:v>
                </c:pt>
                <c:pt idx="8">
                  <c:v>2451</c:v>
                </c:pt>
                <c:pt idx="11">
                  <c:v>2334</c:v>
                </c:pt>
                <c:pt idx="14">
                  <c:v>2218</c:v>
                </c:pt>
              </c:numCache>
            </c:numRef>
          </c:val>
          <c:extLst>
            <c:ext xmlns:c16="http://schemas.microsoft.com/office/drawing/2014/chart" uri="{C3380CC4-5D6E-409C-BE32-E72D297353CC}">
              <c16:uniqueId val="{00000000-0DA5-4465-BA71-AB3BC15EBCF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213</c:v>
                </c:pt>
                <c:pt idx="5">
                  <c:v>195</c:v>
                </c:pt>
                <c:pt idx="8">
                  <c:v>156</c:v>
                </c:pt>
                <c:pt idx="11">
                  <c:v>126</c:v>
                </c:pt>
                <c:pt idx="14">
                  <c:v>96</c:v>
                </c:pt>
              </c:numCache>
            </c:numRef>
          </c:val>
          <c:extLst>
            <c:ext xmlns:c16="http://schemas.microsoft.com/office/drawing/2014/chart" uri="{C3380CC4-5D6E-409C-BE32-E72D297353CC}">
              <c16:uniqueId val="{00000001-0DA5-4465-BA71-AB3BC15EBCF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1534</c:v>
                </c:pt>
                <c:pt idx="5">
                  <c:v>2030</c:v>
                </c:pt>
                <c:pt idx="8">
                  <c:v>1910</c:v>
                </c:pt>
                <c:pt idx="11">
                  <c:v>1778</c:v>
                </c:pt>
                <c:pt idx="14">
                  <c:v>2016</c:v>
                </c:pt>
              </c:numCache>
            </c:numRef>
          </c:val>
          <c:extLst>
            <c:ext xmlns:c16="http://schemas.microsoft.com/office/drawing/2014/chart" uri="{C3380CC4-5D6E-409C-BE32-E72D297353CC}">
              <c16:uniqueId val="{00000002-0DA5-4465-BA71-AB3BC15EBCF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DA5-4465-BA71-AB3BC15EBCF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DA5-4465-BA71-AB3BC15EBCF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DA5-4465-BA71-AB3BC15EBCF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82</c:v>
                </c:pt>
                <c:pt idx="3">
                  <c:v>0</c:v>
                </c:pt>
                <c:pt idx="6">
                  <c:v>0</c:v>
                </c:pt>
                <c:pt idx="9">
                  <c:v>0</c:v>
                </c:pt>
                <c:pt idx="12">
                  <c:v>0</c:v>
                </c:pt>
              </c:numCache>
            </c:numRef>
          </c:val>
          <c:extLst>
            <c:ext xmlns:c16="http://schemas.microsoft.com/office/drawing/2014/chart" uri="{C3380CC4-5D6E-409C-BE32-E72D297353CC}">
              <c16:uniqueId val="{00000006-0DA5-4465-BA71-AB3BC15EBCF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72</c:v>
                </c:pt>
                <c:pt idx="3">
                  <c:v>124</c:v>
                </c:pt>
                <c:pt idx="6">
                  <c:v>123</c:v>
                </c:pt>
                <c:pt idx="9">
                  <c:v>132</c:v>
                </c:pt>
                <c:pt idx="12">
                  <c:v>142</c:v>
                </c:pt>
              </c:numCache>
            </c:numRef>
          </c:val>
          <c:extLst>
            <c:ext xmlns:c16="http://schemas.microsoft.com/office/drawing/2014/chart" uri="{C3380CC4-5D6E-409C-BE32-E72D297353CC}">
              <c16:uniqueId val="{00000007-0DA5-4465-BA71-AB3BC15EBCF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1250</c:v>
                </c:pt>
                <c:pt idx="3">
                  <c:v>1128</c:v>
                </c:pt>
                <c:pt idx="6">
                  <c:v>1017</c:v>
                </c:pt>
                <c:pt idx="9">
                  <c:v>940</c:v>
                </c:pt>
                <c:pt idx="12">
                  <c:v>834</c:v>
                </c:pt>
              </c:numCache>
            </c:numRef>
          </c:val>
          <c:extLst>
            <c:ext xmlns:c16="http://schemas.microsoft.com/office/drawing/2014/chart" uri="{C3380CC4-5D6E-409C-BE32-E72D297353CC}">
              <c16:uniqueId val="{00000008-0DA5-4465-BA71-AB3BC15EBCF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9</c:v>
                </c:pt>
                <c:pt idx="3">
                  <c:v>0</c:v>
                </c:pt>
                <c:pt idx="6">
                  <c:v>0</c:v>
                </c:pt>
                <c:pt idx="9">
                  <c:v>0</c:v>
                </c:pt>
                <c:pt idx="12">
                  <c:v>0</c:v>
                </c:pt>
              </c:numCache>
            </c:numRef>
          </c:val>
          <c:extLst>
            <c:ext xmlns:c16="http://schemas.microsoft.com/office/drawing/2014/chart" uri="{C3380CC4-5D6E-409C-BE32-E72D297353CC}">
              <c16:uniqueId val="{00000009-0DA5-4465-BA71-AB3BC15EBCF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2252</c:v>
                </c:pt>
                <c:pt idx="3">
                  <c:v>2171</c:v>
                </c:pt>
                <c:pt idx="6">
                  <c:v>2076</c:v>
                </c:pt>
                <c:pt idx="9">
                  <c:v>1922</c:v>
                </c:pt>
                <c:pt idx="12">
                  <c:v>1774</c:v>
                </c:pt>
              </c:numCache>
            </c:numRef>
          </c:val>
          <c:extLst>
            <c:ext xmlns:c16="http://schemas.microsoft.com/office/drawing/2014/chart" uri="{C3380CC4-5D6E-409C-BE32-E72D297353CC}">
              <c16:uniqueId val="{0000000A-0DA5-4465-BA71-AB3BC15EBCF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0DA5-4465-BA71-AB3BC15EBCF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1172</c:v>
                </c:pt>
                <c:pt idx="1">
                  <c:v>1081</c:v>
                </c:pt>
                <c:pt idx="2">
                  <c:v>1351</c:v>
                </c:pt>
              </c:numCache>
            </c:numRef>
          </c:val>
          <c:extLst>
            <c:ext xmlns:c16="http://schemas.microsoft.com/office/drawing/2014/chart" uri="{C3380CC4-5D6E-409C-BE32-E72D297353CC}">
              <c16:uniqueId val="{00000000-3A14-4AB3-99C0-85FA5CA54D5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66</c:v>
                </c:pt>
                <c:pt idx="1">
                  <c:v>66</c:v>
                </c:pt>
                <c:pt idx="2">
                  <c:v>66</c:v>
                </c:pt>
              </c:numCache>
            </c:numRef>
          </c:val>
          <c:extLst>
            <c:ext xmlns:c16="http://schemas.microsoft.com/office/drawing/2014/chart" uri="{C3380CC4-5D6E-409C-BE32-E72D297353CC}">
              <c16:uniqueId val="{00000001-3A14-4AB3-99C0-85FA5CA54D5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593</c:v>
                </c:pt>
                <c:pt idx="1">
                  <c:v>521</c:v>
                </c:pt>
                <c:pt idx="2">
                  <c:v>483</c:v>
                </c:pt>
              </c:numCache>
            </c:numRef>
          </c:val>
          <c:extLst>
            <c:ext xmlns:c16="http://schemas.microsoft.com/office/drawing/2014/chart" uri="{C3380CC4-5D6E-409C-BE32-E72D297353CC}">
              <c16:uniqueId val="{00000002-3A14-4AB3-99C0-85FA5CA54D5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{2DD1A432-E9D4-4BCD-AA04-76DFEF3A9897}</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0258-4B7C-9602-33BA7381942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{30A66041-E0B9-43B0-A7D1-55988F7ECBDC}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258-4B7C-9602-33BA7381942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{258F8CF3-209E-43DD-8757-4F320AB7BD1A}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258-4B7C-9602-33BA7381942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{872D7366-6B0F-460E-A0E2-81D47854F7A8}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258-4B7C-9602-33BA7381942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{6C28D6D8-FBE7-4D90-B4B0-7C0E3BECB121}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258-4B7C-9602-33BA73819420}"/>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{301B52E9-FBF9-4D55-8F3D-36F83F7F0DB6}</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0258-4B7C-9602-33BA73819420}"/>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{990F34BD-22C7-4514-92B2-9000FEAAEDEA}</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0258-4B7C-9602-33BA73819420}"/>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{5C4AB785-2B74-4B02-B931-76B2259043FC}</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0258-4B7C-9602-33BA73819420}"/>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{E203F8C5-9AB4-4E2D-BF64-B9BC76D5D8F5}</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0258-4B7C-9602-33BA7381942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60.3</c:v>
                </c:pt>
                <c:pt idx="8">
                  <c:v>62.3</c:v>
                </c:pt>
                <c:pt idx="16">
                  <c:v>63.7</c:v>
                </c:pt>
                <c:pt idx="24">
                  <c:v>65.599999999999994</c:v>
                </c:pt>
                <c:pt idx="32">
                  <c:v>67.599999999999994</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0258-4B7C-9602-33BA7381942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{A91A5EC3-38D7-4401-8B5B-86558F9DEAE6}</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0258-4B7C-9602-33BA73819420}"/>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{F270EC3F-9E27-4215-AC71-AAE87050DE0A}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258-4B7C-9602-33BA7381942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{F9316C1E-430B-4C39-B414-BADCC94F3580}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258-4B7C-9602-33BA7381942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{1E2603E3-A8F1-46E7-BCD1-F7D252D305F8}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258-4B7C-9602-33BA7381942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{2302A263-3F6C-4C46-9D97-8AAC87477D42}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258-4B7C-9602-33BA73819420}"/>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{C508E03C-FAF0-4403-A245-B05B3B10C08B}</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0258-4B7C-9602-33BA73819420}"/>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{3CD8E414-8FF6-4F92-8876-AAE7F3D7BD86}</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0258-4B7C-9602-33BA73819420}"/>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{175C40EC-6617-40EF-BC9C-AA40EBC67765}</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0258-4B7C-9602-33BA73819420}"/>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{14D96007-AC14-4865-864D-DB6D80739C66}</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0258-4B7C-9602-33BA7381942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59.1</c:v>
                </c:pt>
                <c:pt idx="8">
                  <c:v>61.2</c:v>
                </c:pt>
                <c:pt idx="16">
                  <c:v>62.8</c:v>
                </c:pt>
                <c:pt idx="24">
                  <c:v>64.099999999999994</c:v>
                </c:pt>
                <c:pt idx="32">
                  <c:v>66.3</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0258-4B7C-9602-33BA73819420}"/>
            </c:ext>
          </c:extLst>
        </c:ser>
        <c:dLbls>
          <c:showLegendKey val="0"/>
          <c:showVal val="1"/>
          <c:showCatName val="0"/>
          <c:showSerName val="0"/>
          <c:showPercent val="0"/>
          <c:showBubbleSize val="0"/>
        </c:dLbls>
        <c:axId val="46179840"/>
        <c:axId val="46181760"/>
      </c:scatterChart>
      <c:valAx>
        <c:axId val="46179840"/>
        <c:scaling>
          <c:orientation val="maxMin"/>
          <c:max val="67"/>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{A212D174-CBEB-4DCF-A1AF-BF20EE934F1A}</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230E-4DFB-BA19-8165B66F4C2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{317E56EE-86DD-45BB-ADA9-766105D3EA51}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30E-4DFB-BA19-8165B66F4C2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{5D72D092-65BB-4A28-AE41-7DF39C118741}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30E-4DFB-BA19-8165B66F4C2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{1AF39259-C3CB-4545-8B1C-EC2C1AE87A75}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30E-4DFB-BA19-8165B66F4C2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{581743E2-E61F-4362-AD03-E226736FB547}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30E-4DFB-BA19-8165B66F4C2F}"/>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{D697492C-9185-4CCF-A5F3-8D06219EE68A}</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230E-4DFB-BA19-8165B66F4C2F}"/>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{875B6D6B-4A57-432B-93C6-C8333556C50A}</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230E-4DFB-BA19-8165B66F4C2F}"/>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{E2396239-73B8-4E55-BED6-C42418672DA2}</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230E-4DFB-BA19-8165B66F4C2F}"/>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{50B7C997-0406-4D6D-A53C-A4B08E2BBC11}</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230E-4DFB-BA19-8165B66F4C2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10.1</c:v>
                </c:pt>
                <c:pt idx="8">
                  <c:v>9.9</c:v>
                </c:pt>
                <c:pt idx="16">
                  <c:v>9.8000000000000007</c:v>
                </c:pt>
                <c:pt idx="24">
                  <c:v>10.3</c:v>
                </c:pt>
                <c:pt idx="32">
                  <c:v>10.6</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230E-4DFB-BA19-8165B66F4C2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404E-2"/>
                  <c:y val="-6.2416647087793951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{719E82AF-6EBE-4EAB-A2D7-6898DCAB1B80}</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230E-4DFB-BA19-8165B66F4C2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{2E0B42EC-F2B7-4744-880A-8AA9F8EAC5DC}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30E-4DFB-BA19-8165B66F4C2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{082EC825-8400-41C3-AD04-ADD58026A0F2}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30E-4DFB-BA19-8165B66F4C2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{6C1029B6-9B3D-4BD5-943D-2B7EF910E86F}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30E-4DFB-BA19-8165B66F4C2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{F9E72FC2-57A0-49ED-8BA3-F67A25AE5E56}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30E-4DFB-BA19-8165B66F4C2F}"/>
                </c:ext>
              </c:extLst>
            </c:dLbl>
            <c:dLbl>
              <c:idx val="8"/>
              <c:layout>
                <c:manualLayout>
                  <c:x val="-1.8235628084250128E-2"/>
                  <c:y val="-6.2416647087793951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{8D25FF8D-0A12-4C4C-8ED9-A64868436C55}</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230E-4DFB-BA19-8165B66F4C2F}"/>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{9D3BB7AF-0B93-43D9-98EA-FE6A16E3413E}</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230E-4DFB-BA19-8165B66F4C2F}"/>
                </c:ext>
              </c:extLst>
            </c:dLbl>
            <c:dLbl>
              <c:idx val="24"/>
              <c:layout>
                <c:manualLayout>
                  <c:x val="-4.4905057365901141E-2"/>
                  <c:y val="-6.2416647087793951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{48DA6417-A862-46BB-92A4-52B6C947B6A4}</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230E-4DFB-BA19-8165B66F4C2F}"/>
                </c:ext>
              </c:extLst>
            </c:dLbl>
            <c:dLbl>
              <c:idx val="32"/>
              <c:layout>
                <c:manualLayout>
                  <c:x val="-1.8235628084249993E-2"/>
                  <c:y val="-6.2416647087793951E-2"/>
                </c:manualLayout>
              </c:layout>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{96EE8D14-3409-4DE5-98E9-B19C1CE1B021}</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230E-4DFB-BA19-8165B66F4C2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7.2</c:v>
                </c:pt>
                <c:pt idx="8">
                  <c:v>7.2</c:v>
                </c:pt>
                <c:pt idx="16">
                  <c:v>7.7</c:v>
                </c:pt>
                <c:pt idx="24">
                  <c:v>8</c:v>
                </c:pt>
                <c:pt idx="32">
                  <c:v>8</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230E-4DFB-BA19-8165B66F4C2F}"/>
            </c:ext>
          </c:extLst>
        </c:ser>
        <c:dLbls>
          <c:showLegendKey val="0"/>
          <c:showVal val="1"/>
          <c:showCatName val="0"/>
          <c:showSerName val="0"/>
          <c:showPercent val="0"/>
          <c:showBubbleSize val="0"/>
        </c:dLbls>
        <c:axId val="84219776"/>
        <c:axId val="84234240"/>
      </c:scatterChart>
      <c:valAx>
        <c:axId val="84219776"/>
        <c:scaling>
          <c:orientation val="maxMin"/>
          <c:max val="8.1"/>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岐阜県富加町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元利償還金は概ね</a:t>
          </a:r>
          <a:r>
            <a:rPr kumimoji="1" lang="en-US" altLang="ja-JP" sz="1400">
              <a:latin typeface="ＭＳ ゴシック" pitchFamily="49" charset="-128"/>
              <a:ea typeface="ＭＳ ゴシック" pitchFamily="49" charset="-128"/>
            </a:rPr>
            <a:t>270</a:t>
          </a:r>
          <a:r>
            <a:rPr kumimoji="1" lang="ja-JP" altLang="en-US" sz="1400">
              <a:latin typeface="ＭＳ ゴシック" pitchFamily="49" charset="-128"/>
              <a:ea typeface="ＭＳ ゴシック" pitchFamily="49" charset="-128"/>
            </a:rPr>
            <a:t>百万円程度で推移しているが、今後、普通建設事業の実施に伴う地方債の新規発行などが見込まれるため、事業の精査等により新規発行額を可能な限り少なくするように努める。また、普通交付税の基準財政需要額に算入される有利な地方債を活用し、上昇を最小限に抑えていく。</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岐阜県富加町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将来負担比率の分子については、平成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から将来負担額を充当可能財源が上回っている状況である。今後、普通建設事業等の実施に伴う地方債の新規発行や基金の取崩などが見込まれるため、歳出全体の見直しを進め、上昇を最小限に抑え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岐阜県富加町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財政調整基金への積立が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百万円あったこと、その他特定目的基金（ふるさと納税基金など）からの取崩が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百万円あったことなどにより、全体では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短期的には税収・普通交付税・繰越金等の増額による財源確保もあり基金への積立額が取崩額を上回る見込みであるため、残高は増加する見通しである。一方、ふるさと納税基金及びまち・ひと・しごと創生基金は積立額より充当事業への取崩額が増える見込みであるため、基金残高も減少する見通し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・ふるさと納税基金：ふるさと納税による寄附者の思いを実現するため。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・富加町地域福祉基金：地域福祉の推進に必要な財源を確保するため。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・まち・ひと・しごと創生基金：人口減少対策の推進に必要な財源を確保するため。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・富加町高齢者福祉対策基金：高齢化社会に向けて、健やかな老後のための福祉事業費等の円滑な執行を図るため。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・富加町ふるさと農村活性化対策基金：土地改良施設等の利活用に係る集落共同活動を支援し、農村の活性化を図るため。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・富加町森林環境譲与税基金：間伐や人材育成、担い手の確保、木材利用の促進や普及啓発等の森林整備及びその促進に必要な財源を確保するため。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・ふるさと納税：基金への積立額は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百万円、ふるさと納税基金充当事業への充当を行うための取崩額が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百万円となったことにより、全体では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・まち・ひと・しごと創生基金：基金への積立額は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百万円、まち・ひと・しごと創生基金充当事業への充当を行うための取崩額が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百万円となったことにより、全体では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・富加町森林環境譲与税基金：利子を積み立てたのみで増減なし。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・ふるさと納税基金：ふるさと納税事業による寄附金を積み立てる予定。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・まち・ひと・しごと創生基金：引き続き、町有地売却額を積み立てる予定。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・富加町森林環境譲与税基金：森林環境譲与税は同税を活用した事業に全額充当し、差額が発生した場合のみ基金に積み立てる予定。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基金への積立額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百万円に対し、取崩額が無かったため、残高は前年度よりも</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短期的には税収・普通交付税・繰越金等の増額による財源確保もあり基金への積立額が取崩額を上回る見込みであるため、基金残高は増加する見通し。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利子を積み立てたのみで増減なし。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・基金積立については、今後も利子のみ積み立てていく。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取崩について。地方債償還はこれまで一般財源で対応しており、減債基金からの取崩は行っていない。今後も地方債償還は続くが一般財源で対応するため、減債基金からの取崩は行わない見通し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1498580" y="83820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2839700" y="83820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4180820" y="83820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5521940" y="83820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6863060" y="83820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1498580" y="120700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2839700" y="120700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4180820" y="120700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5521940" y="120700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6863060" y="120700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1139805"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5013305" y="167640"/>
          <a:ext cx="34734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5015845" y="170180"/>
          <a:ext cx="3451860" cy="1631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5041245" y="165100"/>
          <a:ext cx="3394710" cy="14541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岐阜県富加町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2539345" y="167640"/>
          <a:ext cx="234061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2564745" y="170180"/>
          <a:ext cx="2296160" cy="1631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2590145" y="165100"/>
          <a:ext cx="2261870" cy="1581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36880" y="357505"/>
          <a:ext cx="8879205" cy="15913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558165" y="389255"/>
          <a:ext cx="121412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731645" y="389255"/>
          <a:ext cx="117348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5,696
5,543
16.82
3,663,983
3,462,209
201,774
2,273,567
1,773,769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2905125" y="389255"/>
          <a:ext cx="134112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246245" y="408305"/>
          <a:ext cx="178054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026785" y="408305"/>
          <a:ext cx="110998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7200265" y="421005"/>
          <a:ext cx="56642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246245" y="101536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090285" y="101536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9765665" y="357505"/>
          <a:ext cx="1341120" cy="10947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9987915" y="421005"/>
          <a:ext cx="1173480" cy="977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9987915" y="53149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9987915" y="86677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9825355" y="5022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9879330" y="471805"/>
          <a:ext cx="101600" cy="330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9879330" y="6203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9923780" y="86677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9844405" y="86677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9923780" y="110109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9844405" y="12401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04660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228409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251777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275526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299275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127125" y="3502025"/>
          <a:ext cx="3738880" cy="2146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774684" y="376929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387084" y="375262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[ 67.6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481520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481520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15632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15632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762444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762444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127125" y="409003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109845" y="409003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109845" y="415353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163185" y="437451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　有形固定資産減価償却率は類似団体内平均値より</a:t>
          </a:r>
          <a:r>
            <a:rPr kumimoji="1" lang="en-US" altLang="ja-JP" sz="1100" baseline="0">
              <a:latin typeface="ＭＳ Ｐゴシック" panose="020B0600070205080204" pitchFamily="50" charset="-128"/>
              <a:ea typeface="ＭＳ Ｐゴシック" panose="020B0600070205080204" pitchFamily="50" charset="-128"/>
            </a:rPr>
            <a:t>1.3</a:t>
          </a:r>
          <a:r>
            <a:rPr kumimoji="1" lang="ja-JP" altLang="en-US" sz="1100" baseline="0">
              <a:latin typeface="ＭＳ Ｐゴシック" panose="020B0600070205080204" pitchFamily="50" charset="-128"/>
              <a:ea typeface="ＭＳ Ｐゴシック" panose="020B0600070205080204" pitchFamily="50" charset="-128"/>
            </a:rPr>
            <a:t>％、全国平均より</a:t>
          </a:r>
          <a:r>
            <a:rPr kumimoji="1" lang="en-US" altLang="ja-JP" sz="1100" baseline="0">
              <a:latin typeface="ＭＳ Ｐゴシック" panose="020B0600070205080204" pitchFamily="50" charset="-128"/>
              <a:ea typeface="ＭＳ Ｐゴシック" panose="020B0600070205080204" pitchFamily="50" charset="-128"/>
            </a:rPr>
            <a:t>7.9</a:t>
          </a:r>
          <a:r>
            <a:rPr kumimoji="1" lang="ja-JP" altLang="en-US" sz="1100" baseline="0">
              <a:latin typeface="ＭＳ Ｐゴシック" panose="020B0600070205080204" pitchFamily="50" charset="-128"/>
              <a:ea typeface="ＭＳ Ｐゴシック" panose="020B0600070205080204" pitchFamily="50" charset="-128"/>
            </a:rPr>
            <a:t>％高い</a:t>
          </a:r>
          <a:r>
            <a:rPr kumimoji="1" lang="en-US" altLang="ja-JP" sz="1100" baseline="0">
              <a:latin typeface="ＭＳ Ｐゴシック" panose="020B0600070205080204" pitchFamily="50" charset="-128"/>
              <a:ea typeface="ＭＳ Ｐゴシック" panose="020B0600070205080204" pitchFamily="50" charset="-128"/>
            </a:rPr>
            <a:t>67.6</a:t>
          </a:r>
          <a:r>
            <a:rPr kumimoji="1" lang="ja-JP" altLang="en-US" sz="1100" baseline="0">
              <a:latin typeface="ＭＳ Ｐゴシック" panose="020B0600070205080204" pitchFamily="50" charset="-128"/>
              <a:ea typeface="ＭＳ Ｐゴシック" panose="020B0600070205080204" pitchFamily="50" charset="-128"/>
            </a:rPr>
            <a:t>％となっている。今後も、富加町公共施設等総合管理計画に基づき、老朽化した施設の維持修繕・更新を計画的に進めていく必要がある。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104265" y="390334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127125" y="62033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xdr:cNvSpPr txBox="1"/>
      </xdr:nvSpPr>
      <xdr:spPr>
        <a:xfrm>
          <a:off x="721516" y="610951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2" name="直線コネクタ 61"/>
        <xdr:cNvCxnSpPr/>
      </xdr:nvCxnSpPr>
      <xdr:spPr>
        <a:xfrm>
          <a:off x="1127125" y="585110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63" name="テキスト ボックス 62"/>
        <xdr:cNvSpPr txBox="1"/>
      </xdr:nvSpPr>
      <xdr:spPr>
        <a:xfrm>
          <a:off x="721516" y="575730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4" name="直線コネクタ 63"/>
        <xdr:cNvCxnSpPr/>
      </xdr:nvCxnSpPr>
      <xdr:spPr>
        <a:xfrm>
          <a:off x="1127125" y="549888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5" name="テキスト ボックス 64"/>
        <xdr:cNvSpPr txBox="1"/>
      </xdr:nvSpPr>
      <xdr:spPr>
        <a:xfrm>
          <a:off x="772811" y="540508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6" name="直線コネクタ 65"/>
        <xdr:cNvCxnSpPr/>
      </xdr:nvCxnSpPr>
      <xdr:spPr>
        <a:xfrm>
          <a:off x="1127125" y="514667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7" name="テキスト ボックス 66"/>
        <xdr:cNvSpPr txBox="1"/>
      </xdr:nvSpPr>
      <xdr:spPr>
        <a:xfrm>
          <a:off x="772811" y="50528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8" name="直線コネクタ 67"/>
        <xdr:cNvCxnSpPr/>
      </xdr:nvCxnSpPr>
      <xdr:spPr>
        <a:xfrm>
          <a:off x="1127125" y="479446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9" name="テキスト ボックス 68"/>
        <xdr:cNvSpPr txBox="1"/>
      </xdr:nvSpPr>
      <xdr:spPr>
        <a:xfrm>
          <a:off x="772811" y="470066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70" name="直線コネクタ 69"/>
        <xdr:cNvCxnSpPr/>
      </xdr:nvCxnSpPr>
      <xdr:spPr>
        <a:xfrm>
          <a:off x="1127125" y="444224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1" name="テキスト ボックス 70"/>
        <xdr:cNvSpPr txBox="1"/>
      </xdr:nvSpPr>
      <xdr:spPr>
        <a:xfrm>
          <a:off x="772811" y="435225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xdr:cNvCxnSpPr/>
      </xdr:nvCxnSpPr>
      <xdr:spPr>
        <a:xfrm>
          <a:off x="1127125" y="409003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73" name="テキスト ボックス 72"/>
        <xdr:cNvSpPr txBox="1"/>
      </xdr:nvSpPr>
      <xdr:spPr>
        <a:xfrm>
          <a:off x="801248" y="400004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xdr:cNvSpPr/>
      </xdr:nvSpPr>
      <xdr:spPr>
        <a:xfrm>
          <a:off x="1127125" y="409003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120862</xdr:rowOff>
    </xdr:from>
    <xdr:to>
      <xdr:col>23</xdr:col>
      <xdr:colOff>85090</xdr:colOff>
      <xdr:row>33</xdr:row>
      <xdr:rowOff>117687</xdr:rowOff>
    </xdr:to>
    <xdr:cxnSp macro="">
      <xdr:nvCxnSpPr>
        <xdr:cNvPr id="75" name="直線コネクタ 74"/>
        <xdr:cNvCxnSpPr/>
      </xdr:nvCxnSpPr>
      <xdr:spPr>
        <a:xfrm flipV="1">
          <a:off x="4206240" y="4647142"/>
          <a:ext cx="1270" cy="1002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121514</xdr:rowOff>
    </xdr:from>
    <xdr:ext cx="405111" cy="259045"/>
    <xdr:sp macro="" textlink="">
      <xdr:nvSpPr>
        <xdr:cNvPr id="76" name="有形固定資産減価償却率最小値テキスト"/>
        <xdr:cNvSpPr txBox="1"/>
      </xdr:nvSpPr>
      <xdr:spPr>
        <a:xfrm>
          <a:off x="4258945" y="5653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117687</xdr:rowOff>
    </xdr:from>
    <xdr:to>
      <xdr:col>23</xdr:col>
      <xdr:colOff>174625</xdr:colOff>
      <xdr:row>33</xdr:row>
      <xdr:rowOff>117687</xdr:rowOff>
    </xdr:to>
    <xdr:cxnSp macro="">
      <xdr:nvCxnSpPr>
        <xdr:cNvPr id="77" name="直線コネクタ 76"/>
        <xdr:cNvCxnSpPr/>
      </xdr:nvCxnSpPr>
      <xdr:spPr>
        <a:xfrm>
          <a:off x="4119245" y="5649807"/>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67539</xdr:rowOff>
    </xdr:from>
    <xdr:ext cx="405111" cy="259045"/>
    <xdr:sp macro="" textlink="">
      <xdr:nvSpPr>
        <xdr:cNvPr id="78" name="有形固定資産減価償却率最大値テキスト"/>
        <xdr:cNvSpPr txBox="1"/>
      </xdr:nvSpPr>
      <xdr:spPr>
        <a:xfrm>
          <a:off x="4258945" y="4426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120862</xdr:rowOff>
    </xdr:from>
    <xdr:to>
      <xdr:col>23</xdr:col>
      <xdr:colOff>174625</xdr:colOff>
      <xdr:row>27</xdr:row>
      <xdr:rowOff>120862</xdr:rowOff>
    </xdr:to>
    <xdr:cxnSp macro="">
      <xdr:nvCxnSpPr>
        <xdr:cNvPr id="79" name="直線コネクタ 78"/>
        <xdr:cNvCxnSpPr/>
      </xdr:nvCxnSpPr>
      <xdr:spPr>
        <a:xfrm>
          <a:off x="4119245" y="4647142"/>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31449</xdr:rowOff>
    </xdr:from>
    <xdr:ext cx="405111" cy="259045"/>
    <xdr:sp macro="" textlink="">
      <xdr:nvSpPr>
        <xdr:cNvPr id="80" name="有形固定資産減価償却率平均値テキスト"/>
        <xdr:cNvSpPr txBox="1"/>
      </xdr:nvSpPr>
      <xdr:spPr>
        <a:xfrm>
          <a:off x="4258945" y="50606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8572</xdr:rowOff>
    </xdr:from>
    <xdr:to>
      <xdr:col>23</xdr:col>
      <xdr:colOff>136525</xdr:colOff>
      <xdr:row>31</xdr:row>
      <xdr:rowOff>110172</xdr:rowOff>
    </xdr:to>
    <xdr:sp macro="" textlink="">
      <xdr:nvSpPr>
        <xdr:cNvPr id="81" name="フローチャート: 判断 80"/>
        <xdr:cNvSpPr/>
      </xdr:nvSpPr>
      <xdr:spPr>
        <a:xfrm>
          <a:off x="4157345" y="5205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140441</xdr:rowOff>
    </xdr:from>
    <xdr:to>
      <xdr:col>19</xdr:col>
      <xdr:colOff>187325</xdr:colOff>
      <xdr:row>31</xdr:row>
      <xdr:rowOff>70591</xdr:rowOff>
    </xdr:to>
    <xdr:sp macro="" textlink="">
      <xdr:nvSpPr>
        <xdr:cNvPr id="82" name="フローチャート: 判断 81"/>
        <xdr:cNvSpPr/>
      </xdr:nvSpPr>
      <xdr:spPr>
        <a:xfrm>
          <a:off x="3537585" y="516964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117052</xdr:rowOff>
    </xdr:from>
    <xdr:to>
      <xdr:col>15</xdr:col>
      <xdr:colOff>187325</xdr:colOff>
      <xdr:row>31</xdr:row>
      <xdr:rowOff>47202</xdr:rowOff>
    </xdr:to>
    <xdr:sp macro="" textlink="">
      <xdr:nvSpPr>
        <xdr:cNvPr id="83" name="フローチャート: 判断 82"/>
        <xdr:cNvSpPr/>
      </xdr:nvSpPr>
      <xdr:spPr>
        <a:xfrm>
          <a:off x="2867025" y="514625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88265</xdr:rowOff>
    </xdr:from>
    <xdr:to>
      <xdr:col>11</xdr:col>
      <xdr:colOff>187325</xdr:colOff>
      <xdr:row>31</xdr:row>
      <xdr:rowOff>18415</xdr:rowOff>
    </xdr:to>
    <xdr:sp macro="" textlink="">
      <xdr:nvSpPr>
        <xdr:cNvPr id="84" name="フローチャート: 判断 83"/>
        <xdr:cNvSpPr/>
      </xdr:nvSpPr>
      <xdr:spPr>
        <a:xfrm>
          <a:off x="2196465" y="511746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50483</xdr:rowOff>
    </xdr:from>
    <xdr:to>
      <xdr:col>7</xdr:col>
      <xdr:colOff>187325</xdr:colOff>
      <xdr:row>30</xdr:row>
      <xdr:rowOff>152083</xdr:rowOff>
    </xdr:to>
    <xdr:sp macro="" textlink="">
      <xdr:nvSpPr>
        <xdr:cNvPr id="85" name="フローチャート: 判断 84"/>
        <xdr:cNvSpPr/>
      </xdr:nvSpPr>
      <xdr:spPr>
        <a:xfrm>
          <a:off x="1525905" y="507968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xdr:cNvSpPr txBox="1"/>
      </xdr:nvSpPr>
      <xdr:spPr>
        <a:xfrm>
          <a:off x="405320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xdr:cNvSpPr txBox="1"/>
      </xdr:nvSpPr>
      <xdr:spPr>
        <a:xfrm>
          <a:off x="343344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xdr:cNvSpPr txBox="1"/>
      </xdr:nvSpPr>
      <xdr:spPr>
        <a:xfrm>
          <a:off x="276288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xdr:cNvSpPr txBox="1"/>
      </xdr:nvSpPr>
      <xdr:spPr>
        <a:xfrm>
          <a:off x="209232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xdr:cNvSpPr txBox="1"/>
      </xdr:nvSpPr>
      <xdr:spPr>
        <a:xfrm>
          <a:off x="142176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31962</xdr:rowOff>
    </xdr:from>
    <xdr:to>
      <xdr:col>23</xdr:col>
      <xdr:colOff>136525</xdr:colOff>
      <xdr:row>31</xdr:row>
      <xdr:rowOff>133562</xdr:rowOff>
    </xdr:to>
    <xdr:sp macro="" textlink="">
      <xdr:nvSpPr>
        <xdr:cNvPr id="91" name="楕円 90"/>
        <xdr:cNvSpPr/>
      </xdr:nvSpPr>
      <xdr:spPr>
        <a:xfrm>
          <a:off x="4157345" y="5228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10389</xdr:rowOff>
    </xdr:from>
    <xdr:ext cx="405111" cy="259045"/>
    <xdr:sp macro="" textlink="">
      <xdr:nvSpPr>
        <xdr:cNvPr id="92" name="有形固定資産減価償却率該当値テキスト"/>
        <xdr:cNvSpPr txBox="1"/>
      </xdr:nvSpPr>
      <xdr:spPr>
        <a:xfrm>
          <a:off x="4258945" y="5207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167428</xdr:rowOff>
    </xdr:from>
    <xdr:to>
      <xdr:col>19</xdr:col>
      <xdr:colOff>187325</xdr:colOff>
      <xdr:row>31</xdr:row>
      <xdr:rowOff>97578</xdr:rowOff>
    </xdr:to>
    <xdr:sp macro="" textlink="">
      <xdr:nvSpPr>
        <xdr:cNvPr id="93" name="楕円 92"/>
        <xdr:cNvSpPr/>
      </xdr:nvSpPr>
      <xdr:spPr>
        <a:xfrm>
          <a:off x="3537585" y="519662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46778</xdr:rowOff>
    </xdr:from>
    <xdr:to>
      <xdr:col>23</xdr:col>
      <xdr:colOff>85725</xdr:colOff>
      <xdr:row>31</xdr:row>
      <xdr:rowOff>82762</xdr:rowOff>
    </xdr:to>
    <xdr:cxnSp macro="">
      <xdr:nvCxnSpPr>
        <xdr:cNvPr id="94" name="直線コネクタ 93"/>
        <xdr:cNvCxnSpPr/>
      </xdr:nvCxnSpPr>
      <xdr:spPr>
        <a:xfrm>
          <a:off x="3588385" y="5243618"/>
          <a:ext cx="619760" cy="35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133244</xdr:rowOff>
    </xdr:from>
    <xdr:to>
      <xdr:col>15</xdr:col>
      <xdr:colOff>187325</xdr:colOff>
      <xdr:row>31</xdr:row>
      <xdr:rowOff>63394</xdr:rowOff>
    </xdr:to>
    <xdr:sp macro="" textlink="">
      <xdr:nvSpPr>
        <xdr:cNvPr id="95" name="楕円 94"/>
        <xdr:cNvSpPr/>
      </xdr:nvSpPr>
      <xdr:spPr>
        <a:xfrm>
          <a:off x="2867025" y="516244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12594</xdr:rowOff>
    </xdr:from>
    <xdr:to>
      <xdr:col>19</xdr:col>
      <xdr:colOff>136525</xdr:colOff>
      <xdr:row>31</xdr:row>
      <xdr:rowOff>46778</xdr:rowOff>
    </xdr:to>
    <xdr:cxnSp macro="">
      <xdr:nvCxnSpPr>
        <xdr:cNvPr id="96" name="直線コネクタ 95"/>
        <xdr:cNvCxnSpPr/>
      </xdr:nvCxnSpPr>
      <xdr:spPr>
        <a:xfrm>
          <a:off x="2917825" y="5209434"/>
          <a:ext cx="670560" cy="3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108056</xdr:rowOff>
    </xdr:from>
    <xdr:to>
      <xdr:col>11</xdr:col>
      <xdr:colOff>187325</xdr:colOff>
      <xdr:row>31</xdr:row>
      <xdr:rowOff>38206</xdr:rowOff>
    </xdr:to>
    <xdr:sp macro="" textlink="">
      <xdr:nvSpPr>
        <xdr:cNvPr id="97" name="楕円 96"/>
        <xdr:cNvSpPr/>
      </xdr:nvSpPr>
      <xdr:spPr>
        <a:xfrm>
          <a:off x="2196465" y="513725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158856</xdr:rowOff>
    </xdr:from>
    <xdr:to>
      <xdr:col>15</xdr:col>
      <xdr:colOff>136525</xdr:colOff>
      <xdr:row>31</xdr:row>
      <xdr:rowOff>12594</xdr:rowOff>
    </xdr:to>
    <xdr:cxnSp macro="">
      <xdr:nvCxnSpPr>
        <xdr:cNvPr id="98" name="直線コネクタ 97"/>
        <xdr:cNvCxnSpPr/>
      </xdr:nvCxnSpPr>
      <xdr:spPr>
        <a:xfrm>
          <a:off x="2247265" y="5188056"/>
          <a:ext cx="670560" cy="21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72072</xdr:rowOff>
    </xdr:from>
    <xdr:to>
      <xdr:col>7</xdr:col>
      <xdr:colOff>187325</xdr:colOff>
      <xdr:row>31</xdr:row>
      <xdr:rowOff>2222</xdr:rowOff>
    </xdr:to>
    <xdr:sp macro="" textlink="">
      <xdr:nvSpPr>
        <xdr:cNvPr id="99" name="楕円 98"/>
        <xdr:cNvSpPr/>
      </xdr:nvSpPr>
      <xdr:spPr>
        <a:xfrm>
          <a:off x="1525905" y="510127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122872</xdr:rowOff>
    </xdr:from>
    <xdr:to>
      <xdr:col>11</xdr:col>
      <xdr:colOff>136525</xdr:colOff>
      <xdr:row>30</xdr:row>
      <xdr:rowOff>158856</xdr:rowOff>
    </xdr:to>
    <xdr:cxnSp macro="">
      <xdr:nvCxnSpPr>
        <xdr:cNvPr id="100" name="直線コネクタ 99"/>
        <xdr:cNvCxnSpPr/>
      </xdr:nvCxnSpPr>
      <xdr:spPr>
        <a:xfrm>
          <a:off x="1576705" y="5152072"/>
          <a:ext cx="670560" cy="35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87118</xdr:rowOff>
    </xdr:from>
    <xdr:ext cx="405111" cy="259045"/>
    <xdr:sp macro="" textlink="">
      <xdr:nvSpPr>
        <xdr:cNvPr id="101" name="n_1aveValue有形固定資産減価償却率"/>
        <xdr:cNvSpPr txBox="1"/>
      </xdr:nvSpPr>
      <xdr:spPr>
        <a:xfrm>
          <a:off x="3395989" y="4948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63729</xdr:rowOff>
    </xdr:from>
    <xdr:ext cx="405111" cy="259045"/>
    <xdr:sp macro="" textlink="">
      <xdr:nvSpPr>
        <xdr:cNvPr id="102" name="n_2aveValue有形固定資産減価償却率"/>
        <xdr:cNvSpPr txBox="1"/>
      </xdr:nvSpPr>
      <xdr:spPr>
        <a:xfrm>
          <a:off x="2738129" y="49252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34942</xdr:rowOff>
    </xdr:from>
    <xdr:ext cx="405111" cy="259045"/>
    <xdr:sp macro="" textlink="">
      <xdr:nvSpPr>
        <xdr:cNvPr id="103" name="n_3aveValue有形固定資産減価償却率"/>
        <xdr:cNvSpPr txBox="1"/>
      </xdr:nvSpPr>
      <xdr:spPr>
        <a:xfrm>
          <a:off x="2067569" y="4896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168610</xdr:rowOff>
    </xdr:from>
    <xdr:ext cx="405111" cy="259045"/>
    <xdr:sp macro="" textlink="">
      <xdr:nvSpPr>
        <xdr:cNvPr id="104" name="n_4aveValue有形固定資産減価償却率"/>
        <xdr:cNvSpPr txBox="1"/>
      </xdr:nvSpPr>
      <xdr:spPr>
        <a:xfrm>
          <a:off x="1397009" y="48625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88705</xdr:rowOff>
    </xdr:from>
    <xdr:ext cx="405111" cy="259045"/>
    <xdr:sp macro="" textlink="">
      <xdr:nvSpPr>
        <xdr:cNvPr id="105" name="n_1mainValue有形固定資産減価償却率"/>
        <xdr:cNvSpPr txBox="1"/>
      </xdr:nvSpPr>
      <xdr:spPr>
        <a:xfrm>
          <a:off x="3395989" y="5285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54521</xdr:rowOff>
    </xdr:from>
    <xdr:ext cx="405111" cy="259045"/>
    <xdr:sp macro="" textlink="">
      <xdr:nvSpPr>
        <xdr:cNvPr id="106" name="n_2mainValue有形固定資産減価償却率"/>
        <xdr:cNvSpPr txBox="1"/>
      </xdr:nvSpPr>
      <xdr:spPr>
        <a:xfrm>
          <a:off x="2738129" y="5251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29333</xdr:rowOff>
    </xdr:from>
    <xdr:ext cx="405111" cy="259045"/>
    <xdr:sp macro="" textlink="">
      <xdr:nvSpPr>
        <xdr:cNvPr id="107" name="n_3mainValue有形固定資産減価償却率"/>
        <xdr:cNvSpPr txBox="1"/>
      </xdr:nvSpPr>
      <xdr:spPr>
        <a:xfrm>
          <a:off x="2067569" y="5226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164799</xdr:rowOff>
    </xdr:from>
    <xdr:ext cx="405111" cy="259045"/>
    <xdr:sp macro="" textlink="">
      <xdr:nvSpPr>
        <xdr:cNvPr id="108" name="n_4mainValue有形固定資産減価償却率"/>
        <xdr:cNvSpPr txBox="1"/>
      </xdr:nvSpPr>
      <xdr:spPr>
        <a:xfrm>
          <a:off x="1397009" y="5193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xdr:cNvSpPr/>
      </xdr:nvSpPr>
      <xdr:spPr>
        <a:xfrm>
          <a:off x="9971405" y="3502025"/>
          <a:ext cx="3716020" cy="2146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xdr:cNvSpPr/>
      </xdr:nvSpPr>
      <xdr:spPr>
        <a:xfrm>
          <a:off x="10904488" y="376929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39364</xdr:colOff>
      <xdr:row>22</xdr:row>
      <xdr:rowOff>64546</xdr:rowOff>
    </xdr:from>
    <xdr:to>
      <xdr:col>75</xdr:col>
      <xdr:colOff>132085</xdr:colOff>
      <xdr:row>24</xdr:row>
      <xdr:rowOff>30705</xdr:rowOff>
    </xdr:to>
    <xdr:sp macro="" textlink="">
      <xdr:nvSpPr>
        <xdr:cNvPr id="111" name="正方形/長方形 110"/>
        <xdr:cNvSpPr/>
      </xdr:nvSpPr>
      <xdr:spPr>
        <a:xfrm>
          <a:off x="12208504" y="3752626"/>
          <a:ext cx="76328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[ 71.1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xdr:cNvSpPr/>
      </xdr:nvSpPr>
      <xdr:spPr>
        <a:xfrm>
          <a:off x="1365948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xdr:cNvSpPr/>
      </xdr:nvSpPr>
      <xdr:spPr>
        <a:xfrm>
          <a:off x="1365948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xdr:cNvSpPr/>
      </xdr:nvSpPr>
      <xdr:spPr>
        <a:xfrm>
          <a:off x="1500060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xdr:cNvSpPr/>
      </xdr:nvSpPr>
      <xdr:spPr>
        <a:xfrm>
          <a:off x="1500060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xdr:cNvSpPr/>
      </xdr:nvSpPr>
      <xdr:spPr>
        <a:xfrm>
          <a:off x="1644586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xdr:cNvSpPr/>
      </xdr:nvSpPr>
      <xdr:spPr>
        <a:xfrm>
          <a:off x="1644586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xdr:cNvSpPr/>
      </xdr:nvSpPr>
      <xdr:spPr>
        <a:xfrm>
          <a:off x="9971405" y="409003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xdr:cNvSpPr/>
      </xdr:nvSpPr>
      <xdr:spPr>
        <a:xfrm>
          <a:off x="13931265" y="409003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xdr:cNvSpPr/>
      </xdr:nvSpPr>
      <xdr:spPr>
        <a:xfrm>
          <a:off x="13931265" y="415353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xdr:cNvSpPr txBox="1"/>
      </xdr:nvSpPr>
      <xdr:spPr>
        <a:xfrm>
          <a:off x="14007465" y="437451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近年は大規模な起債借入を行っていないため、債務償還比率は類似団体内平均値より</a:t>
          </a:r>
          <a:r>
            <a:rPr kumimoji="1" lang="en-US" altLang="ja-JP" sz="1100">
              <a:latin typeface="ＭＳ Ｐゴシック" panose="020B0600070205080204" pitchFamily="50" charset="-128"/>
              <a:ea typeface="ＭＳ Ｐゴシック" panose="020B0600070205080204" pitchFamily="50" charset="-128"/>
            </a:rPr>
            <a:t>252.9</a:t>
          </a:r>
          <a:r>
            <a:rPr kumimoji="1" lang="ja-JP" altLang="en-US" sz="1100">
              <a:latin typeface="ＭＳ Ｐゴシック" panose="020B0600070205080204" pitchFamily="50" charset="-128"/>
              <a:ea typeface="ＭＳ Ｐゴシック" panose="020B0600070205080204" pitchFamily="50" charset="-128"/>
            </a:rPr>
            <a:t>％下回っているほか、令和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年度より</a:t>
          </a:r>
          <a:r>
            <a:rPr kumimoji="1" lang="en-US" altLang="ja-JP" sz="1100">
              <a:latin typeface="ＭＳ Ｐゴシック" panose="020B0600070205080204" pitchFamily="50" charset="-128"/>
              <a:ea typeface="ＭＳ Ｐゴシック" panose="020B0600070205080204" pitchFamily="50" charset="-128"/>
            </a:rPr>
            <a:t>105.0</a:t>
          </a:r>
          <a:r>
            <a:rPr kumimoji="1" lang="ja-JP" altLang="en-US" sz="1100">
              <a:latin typeface="ＭＳ Ｐゴシック" panose="020B0600070205080204" pitchFamily="50" charset="-128"/>
              <a:ea typeface="ＭＳ Ｐゴシック" panose="020B0600070205080204" pitchFamily="50" charset="-128"/>
            </a:rPr>
            <a:t>％下回った。令和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年度より数値が下回った主な要因としては、令和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年度は地方債償還額が新規発行額を上回った結果、地方債残高が</a:t>
          </a:r>
          <a:r>
            <a:rPr kumimoji="1" lang="en-US" altLang="ja-JP" sz="1100">
              <a:latin typeface="ＭＳ Ｐゴシック" panose="020B0600070205080204" pitchFamily="50" charset="-128"/>
              <a:ea typeface="ＭＳ Ｐゴシック" panose="020B0600070205080204" pitchFamily="50" charset="-128"/>
            </a:rPr>
            <a:t>147,733</a:t>
          </a:r>
          <a:r>
            <a:rPr kumimoji="1" lang="ja-JP" altLang="en-US" sz="1100">
              <a:latin typeface="ＭＳ Ｐゴシック" panose="020B0600070205080204" pitchFamily="50" charset="-128"/>
              <a:ea typeface="ＭＳ Ｐゴシック" panose="020B0600070205080204" pitchFamily="50" charset="-128"/>
            </a:rPr>
            <a:t>千円減少したこと等が考えられる。今後、老朽化した施設の改修や大型普通建設事業の実施が見込まれているが、計画的な起債借入を進め、債務償還比率が急増しないよう取り組んでいく。</a:t>
          </a:r>
        </a:p>
      </xdr:txBody>
    </xdr:sp>
    <xdr:clientData/>
  </xdr:twoCellAnchor>
  <xdr:oneCellAnchor>
    <xdr:from>
      <xdr:col>57</xdr:col>
      <xdr:colOff>111125</xdr:colOff>
      <xdr:row>23</xdr:row>
      <xdr:rowOff>47625</xdr:rowOff>
    </xdr:from>
    <xdr:ext cx="349839" cy="225703"/>
    <xdr:sp macro="" textlink="">
      <xdr:nvSpPr>
        <xdr:cNvPr id="122" name="テキスト ボックス 121"/>
        <xdr:cNvSpPr txBox="1"/>
      </xdr:nvSpPr>
      <xdr:spPr>
        <a:xfrm>
          <a:off x="9933305" y="390334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xdr:cNvCxnSpPr/>
      </xdr:nvCxnSpPr>
      <xdr:spPr>
        <a:xfrm>
          <a:off x="9971405" y="62033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xdr:cNvSpPr txBox="1"/>
      </xdr:nvSpPr>
      <xdr:spPr>
        <a:xfrm>
          <a:off x="9486041" y="610951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5" name="直線コネクタ 124"/>
        <xdr:cNvCxnSpPr/>
      </xdr:nvCxnSpPr>
      <xdr:spPr>
        <a:xfrm>
          <a:off x="9971405" y="585110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6" name="テキスト ボックス 125"/>
        <xdr:cNvSpPr txBox="1"/>
      </xdr:nvSpPr>
      <xdr:spPr>
        <a:xfrm>
          <a:off x="9486041" y="575730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7" name="直線コネクタ 126"/>
        <xdr:cNvCxnSpPr/>
      </xdr:nvCxnSpPr>
      <xdr:spPr>
        <a:xfrm>
          <a:off x="9971405" y="549888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8" name="テキスト ボックス 127"/>
        <xdr:cNvSpPr txBox="1"/>
      </xdr:nvSpPr>
      <xdr:spPr>
        <a:xfrm>
          <a:off x="9542936" y="540508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9" name="直線コネクタ 128"/>
        <xdr:cNvCxnSpPr/>
      </xdr:nvCxnSpPr>
      <xdr:spPr>
        <a:xfrm>
          <a:off x="9971405" y="514667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0" name="テキスト ボックス 129"/>
        <xdr:cNvSpPr txBox="1"/>
      </xdr:nvSpPr>
      <xdr:spPr>
        <a:xfrm>
          <a:off x="9542936" y="50528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1" name="直線コネクタ 130"/>
        <xdr:cNvCxnSpPr/>
      </xdr:nvCxnSpPr>
      <xdr:spPr>
        <a:xfrm>
          <a:off x="9971405" y="479446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2" name="テキスト ボックス 131"/>
        <xdr:cNvSpPr txBox="1"/>
      </xdr:nvSpPr>
      <xdr:spPr>
        <a:xfrm>
          <a:off x="9542936" y="470066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3" name="直線コネクタ 132"/>
        <xdr:cNvCxnSpPr/>
      </xdr:nvCxnSpPr>
      <xdr:spPr>
        <a:xfrm>
          <a:off x="9971405" y="444224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4" name="テキスト ボックス 133"/>
        <xdr:cNvSpPr txBox="1"/>
      </xdr:nvSpPr>
      <xdr:spPr>
        <a:xfrm>
          <a:off x="9645528" y="435225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xdr:cNvCxnSpPr/>
      </xdr:nvCxnSpPr>
      <xdr:spPr>
        <a:xfrm>
          <a:off x="9971405" y="409003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xdr:cNvSpPr/>
      </xdr:nvSpPr>
      <xdr:spPr>
        <a:xfrm>
          <a:off x="9971405" y="409003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94538</xdr:rowOff>
    </xdr:to>
    <xdr:cxnSp macro="">
      <xdr:nvCxnSpPr>
        <xdr:cNvPr id="137" name="直線コネクタ 136"/>
        <xdr:cNvCxnSpPr/>
      </xdr:nvCxnSpPr>
      <xdr:spPr>
        <a:xfrm flipV="1">
          <a:off x="13027660" y="4442248"/>
          <a:ext cx="1269" cy="1184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98365</xdr:rowOff>
    </xdr:from>
    <xdr:ext cx="560923" cy="259045"/>
    <xdr:sp macro="" textlink="">
      <xdr:nvSpPr>
        <xdr:cNvPr id="138" name="債務償還比率最小値テキスト"/>
        <xdr:cNvSpPr txBox="1"/>
      </xdr:nvSpPr>
      <xdr:spPr>
        <a:xfrm>
          <a:off x="13080365" y="563048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94538</xdr:rowOff>
    </xdr:from>
    <xdr:to>
      <xdr:col>76</xdr:col>
      <xdr:colOff>111125</xdr:colOff>
      <xdr:row>33</xdr:row>
      <xdr:rowOff>94538</xdr:rowOff>
    </xdr:to>
    <xdr:cxnSp macro="">
      <xdr:nvCxnSpPr>
        <xdr:cNvPr id="139" name="直線コネクタ 138"/>
        <xdr:cNvCxnSpPr/>
      </xdr:nvCxnSpPr>
      <xdr:spPr>
        <a:xfrm>
          <a:off x="12963525" y="562665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0" name="債務償還比率最大値テキスト"/>
        <xdr:cNvSpPr txBox="1"/>
      </xdr:nvSpPr>
      <xdr:spPr>
        <a:xfrm>
          <a:off x="13080365" y="42212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1" name="直線コネクタ 140"/>
        <xdr:cNvCxnSpPr/>
      </xdr:nvCxnSpPr>
      <xdr:spPr>
        <a:xfrm>
          <a:off x="12963525" y="444224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56955</xdr:rowOff>
    </xdr:from>
    <xdr:ext cx="469744" cy="259045"/>
    <xdr:sp macro="" textlink="">
      <xdr:nvSpPr>
        <xdr:cNvPr id="142" name="債務償還比率平均値テキスト"/>
        <xdr:cNvSpPr txBox="1"/>
      </xdr:nvSpPr>
      <xdr:spPr>
        <a:xfrm>
          <a:off x="13080365" y="47508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78528</xdr:rowOff>
    </xdr:from>
    <xdr:to>
      <xdr:col>76</xdr:col>
      <xdr:colOff>73025</xdr:colOff>
      <xdr:row>29</xdr:row>
      <xdr:rowOff>8678</xdr:rowOff>
    </xdr:to>
    <xdr:sp macro="" textlink="">
      <xdr:nvSpPr>
        <xdr:cNvPr id="143" name="フローチャート: 判断 142"/>
        <xdr:cNvSpPr/>
      </xdr:nvSpPr>
      <xdr:spPr>
        <a:xfrm>
          <a:off x="13001625" y="477244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42495</xdr:rowOff>
    </xdr:from>
    <xdr:to>
      <xdr:col>72</xdr:col>
      <xdr:colOff>123825</xdr:colOff>
      <xdr:row>29</xdr:row>
      <xdr:rowOff>144095</xdr:rowOff>
    </xdr:to>
    <xdr:sp macro="" textlink="">
      <xdr:nvSpPr>
        <xdr:cNvPr id="144" name="フローチャート: 判断 143"/>
        <xdr:cNvSpPr/>
      </xdr:nvSpPr>
      <xdr:spPr>
        <a:xfrm>
          <a:off x="12359005" y="4904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86035</xdr:rowOff>
    </xdr:from>
    <xdr:to>
      <xdr:col>68</xdr:col>
      <xdr:colOff>123825</xdr:colOff>
      <xdr:row>30</xdr:row>
      <xdr:rowOff>16185</xdr:rowOff>
    </xdr:to>
    <xdr:sp macro="" textlink="">
      <xdr:nvSpPr>
        <xdr:cNvPr id="145" name="フローチャート: 判断 144"/>
        <xdr:cNvSpPr/>
      </xdr:nvSpPr>
      <xdr:spPr>
        <a:xfrm>
          <a:off x="11688445" y="49475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73321</xdr:rowOff>
    </xdr:from>
    <xdr:to>
      <xdr:col>64</xdr:col>
      <xdr:colOff>123825</xdr:colOff>
      <xdr:row>30</xdr:row>
      <xdr:rowOff>3471</xdr:rowOff>
    </xdr:to>
    <xdr:sp macro="" textlink="">
      <xdr:nvSpPr>
        <xdr:cNvPr id="146" name="フローチャート: 判断 145"/>
        <xdr:cNvSpPr/>
      </xdr:nvSpPr>
      <xdr:spPr>
        <a:xfrm>
          <a:off x="11017885" y="493488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90234</xdr:rowOff>
    </xdr:from>
    <xdr:to>
      <xdr:col>60</xdr:col>
      <xdr:colOff>123825</xdr:colOff>
      <xdr:row>30</xdr:row>
      <xdr:rowOff>20384</xdr:rowOff>
    </xdr:to>
    <xdr:sp macro="" textlink="">
      <xdr:nvSpPr>
        <xdr:cNvPr id="147" name="フローチャート: 判断 146"/>
        <xdr:cNvSpPr/>
      </xdr:nvSpPr>
      <xdr:spPr>
        <a:xfrm>
          <a:off x="10347325" y="495179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xdr:cNvSpPr txBox="1"/>
      </xdr:nvSpPr>
      <xdr:spPr>
        <a:xfrm>
          <a:off x="1287462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xdr:cNvSpPr txBox="1"/>
      </xdr:nvSpPr>
      <xdr:spPr>
        <a:xfrm>
          <a:off x="1225486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xdr:cNvSpPr txBox="1"/>
      </xdr:nvSpPr>
      <xdr:spPr>
        <a:xfrm>
          <a:off x="1158430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xdr:cNvSpPr txBox="1"/>
      </xdr:nvSpPr>
      <xdr:spPr>
        <a:xfrm>
          <a:off x="1091374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xdr:cNvSpPr txBox="1"/>
      </xdr:nvSpPr>
      <xdr:spPr>
        <a:xfrm>
          <a:off x="1024318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26</xdr:row>
      <xdr:rowOff>118089</xdr:rowOff>
    </xdr:from>
    <xdr:to>
      <xdr:col>76</xdr:col>
      <xdr:colOff>73025</xdr:colOff>
      <xdr:row>27</xdr:row>
      <xdr:rowOff>48239</xdr:rowOff>
    </xdr:to>
    <xdr:sp macro="" textlink="">
      <xdr:nvSpPr>
        <xdr:cNvPr id="153" name="楕円 152"/>
        <xdr:cNvSpPr/>
      </xdr:nvSpPr>
      <xdr:spPr>
        <a:xfrm>
          <a:off x="13001625" y="447672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33016</xdr:rowOff>
    </xdr:from>
    <xdr:ext cx="405111" cy="259045"/>
    <xdr:sp macro="" textlink="">
      <xdr:nvSpPr>
        <xdr:cNvPr id="154" name="債務償還比率該当値テキスト"/>
        <xdr:cNvSpPr txBox="1"/>
      </xdr:nvSpPr>
      <xdr:spPr>
        <a:xfrm>
          <a:off x="13080365" y="43916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72580</xdr:rowOff>
    </xdr:from>
    <xdr:to>
      <xdr:col>72</xdr:col>
      <xdr:colOff>123825</xdr:colOff>
      <xdr:row>28</xdr:row>
      <xdr:rowOff>2730</xdr:rowOff>
    </xdr:to>
    <xdr:sp macro="" textlink="">
      <xdr:nvSpPr>
        <xdr:cNvPr id="155" name="楕円 154"/>
        <xdr:cNvSpPr/>
      </xdr:nvSpPr>
      <xdr:spPr>
        <a:xfrm>
          <a:off x="12359005" y="45988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26</xdr:row>
      <xdr:rowOff>168889</xdr:rowOff>
    </xdr:from>
    <xdr:to>
      <xdr:col>76</xdr:col>
      <xdr:colOff>22225</xdr:colOff>
      <xdr:row>27</xdr:row>
      <xdr:rowOff>123380</xdr:rowOff>
    </xdr:to>
    <xdr:cxnSp macro="">
      <xdr:nvCxnSpPr>
        <xdr:cNvPr id="156" name="直線コネクタ 155"/>
        <xdr:cNvCxnSpPr/>
      </xdr:nvCxnSpPr>
      <xdr:spPr>
        <a:xfrm flipV="1">
          <a:off x="12409805" y="4527529"/>
          <a:ext cx="619760" cy="122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27</xdr:row>
      <xdr:rowOff>80257</xdr:rowOff>
    </xdr:from>
    <xdr:to>
      <xdr:col>68</xdr:col>
      <xdr:colOff>123825</xdr:colOff>
      <xdr:row>28</xdr:row>
      <xdr:rowOff>10407</xdr:rowOff>
    </xdr:to>
    <xdr:sp macro="" textlink="">
      <xdr:nvSpPr>
        <xdr:cNvPr id="157" name="楕円 156"/>
        <xdr:cNvSpPr/>
      </xdr:nvSpPr>
      <xdr:spPr>
        <a:xfrm>
          <a:off x="11688445" y="460653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27</xdr:row>
      <xdr:rowOff>123380</xdr:rowOff>
    </xdr:from>
    <xdr:to>
      <xdr:col>72</xdr:col>
      <xdr:colOff>73025</xdr:colOff>
      <xdr:row>27</xdr:row>
      <xdr:rowOff>131057</xdr:rowOff>
    </xdr:to>
    <xdr:cxnSp macro="">
      <xdr:nvCxnSpPr>
        <xdr:cNvPr id="158" name="直線コネクタ 157"/>
        <xdr:cNvCxnSpPr/>
      </xdr:nvCxnSpPr>
      <xdr:spPr>
        <a:xfrm flipV="1">
          <a:off x="11739245" y="4649660"/>
          <a:ext cx="670560" cy="7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27</xdr:row>
      <xdr:rowOff>90812</xdr:rowOff>
    </xdr:from>
    <xdr:to>
      <xdr:col>64</xdr:col>
      <xdr:colOff>123825</xdr:colOff>
      <xdr:row>28</xdr:row>
      <xdr:rowOff>20962</xdr:rowOff>
    </xdr:to>
    <xdr:sp macro="" textlink="">
      <xdr:nvSpPr>
        <xdr:cNvPr id="159" name="楕円 158"/>
        <xdr:cNvSpPr/>
      </xdr:nvSpPr>
      <xdr:spPr>
        <a:xfrm>
          <a:off x="11017885" y="461709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27</xdr:row>
      <xdr:rowOff>131057</xdr:rowOff>
    </xdr:from>
    <xdr:to>
      <xdr:col>68</xdr:col>
      <xdr:colOff>73025</xdr:colOff>
      <xdr:row>27</xdr:row>
      <xdr:rowOff>141612</xdr:rowOff>
    </xdr:to>
    <xdr:cxnSp macro="">
      <xdr:nvCxnSpPr>
        <xdr:cNvPr id="160" name="直線コネクタ 159"/>
        <xdr:cNvCxnSpPr/>
      </xdr:nvCxnSpPr>
      <xdr:spPr>
        <a:xfrm flipV="1">
          <a:off x="11068685" y="4657337"/>
          <a:ext cx="670560" cy="10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34149</xdr:rowOff>
    </xdr:from>
    <xdr:to>
      <xdr:col>60</xdr:col>
      <xdr:colOff>123825</xdr:colOff>
      <xdr:row>28</xdr:row>
      <xdr:rowOff>135749</xdr:rowOff>
    </xdr:to>
    <xdr:sp macro="" textlink="">
      <xdr:nvSpPr>
        <xdr:cNvPr id="161" name="楕円 160"/>
        <xdr:cNvSpPr/>
      </xdr:nvSpPr>
      <xdr:spPr>
        <a:xfrm>
          <a:off x="10347325" y="4728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27</xdr:row>
      <xdr:rowOff>141612</xdr:rowOff>
    </xdr:from>
    <xdr:to>
      <xdr:col>64</xdr:col>
      <xdr:colOff>73025</xdr:colOff>
      <xdr:row>28</xdr:row>
      <xdr:rowOff>84949</xdr:rowOff>
    </xdr:to>
    <xdr:cxnSp macro="">
      <xdr:nvCxnSpPr>
        <xdr:cNvPr id="162" name="直線コネクタ 161"/>
        <xdr:cNvCxnSpPr/>
      </xdr:nvCxnSpPr>
      <xdr:spPr>
        <a:xfrm flipV="1">
          <a:off x="10398125" y="4667892"/>
          <a:ext cx="670560" cy="110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135222</xdr:rowOff>
    </xdr:from>
    <xdr:ext cx="469744" cy="259045"/>
    <xdr:sp macro="" textlink="">
      <xdr:nvSpPr>
        <xdr:cNvPr id="163" name="n_1aveValue債務償還比率"/>
        <xdr:cNvSpPr txBox="1"/>
      </xdr:nvSpPr>
      <xdr:spPr>
        <a:xfrm>
          <a:off x="12185092" y="4996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7312</xdr:rowOff>
    </xdr:from>
    <xdr:ext cx="469744" cy="259045"/>
    <xdr:sp macro="" textlink="">
      <xdr:nvSpPr>
        <xdr:cNvPr id="164" name="n_2aveValue債務償還比率"/>
        <xdr:cNvSpPr txBox="1"/>
      </xdr:nvSpPr>
      <xdr:spPr>
        <a:xfrm>
          <a:off x="11527232" y="5036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166048</xdr:rowOff>
    </xdr:from>
    <xdr:ext cx="469744" cy="259045"/>
    <xdr:sp macro="" textlink="">
      <xdr:nvSpPr>
        <xdr:cNvPr id="165" name="n_3aveValue債務償還比率"/>
        <xdr:cNvSpPr txBox="1"/>
      </xdr:nvSpPr>
      <xdr:spPr>
        <a:xfrm>
          <a:off x="10856672" y="5027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11511</xdr:rowOff>
    </xdr:from>
    <xdr:ext cx="469744" cy="259045"/>
    <xdr:sp macro="" textlink="">
      <xdr:nvSpPr>
        <xdr:cNvPr id="166" name="n_4aveValue債務償還比率"/>
        <xdr:cNvSpPr txBox="1"/>
      </xdr:nvSpPr>
      <xdr:spPr>
        <a:xfrm>
          <a:off x="10186112" y="5040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19257</xdr:rowOff>
    </xdr:from>
    <xdr:ext cx="469744" cy="259045"/>
    <xdr:sp macro="" textlink="">
      <xdr:nvSpPr>
        <xdr:cNvPr id="167" name="n_1mainValue債務償還比率"/>
        <xdr:cNvSpPr txBox="1"/>
      </xdr:nvSpPr>
      <xdr:spPr>
        <a:xfrm>
          <a:off x="12185092" y="4377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26934</xdr:rowOff>
    </xdr:from>
    <xdr:ext cx="469744" cy="259045"/>
    <xdr:sp macro="" textlink="">
      <xdr:nvSpPr>
        <xdr:cNvPr id="168" name="n_2mainValue債務償還比率"/>
        <xdr:cNvSpPr txBox="1"/>
      </xdr:nvSpPr>
      <xdr:spPr>
        <a:xfrm>
          <a:off x="11527232" y="4385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37489</xdr:rowOff>
    </xdr:from>
    <xdr:ext cx="469744" cy="259045"/>
    <xdr:sp macro="" textlink="">
      <xdr:nvSpPr>
        <xdr:cNvPr id="169" name="n_3mainValue債務償還比率"/>
        <xdr:cNvSpPr txBox="1"/>
      </xdr:nvSpPr>
      <xdr:spPr>
        <a:xfrm>
          <a:off x="10856672" y="4396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152276</xdr:rowOff>
    </xdr:from>
    <xdr:ext cx="469744" cy="259045"/>
    <xdr:sp macro="" textlink="">
      <xdr:nvSpPr>
        <xdr:cNvPr id="170" name="n_4mainValue債務償還比率"/>
        <xdr:cNvSpPr txBox="1"/>
      </xdr:nvSpPr>
      <xdr:spPr>
        <a:xfrm>
          <a:off x="10186112" y="451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1" name="正方形/長方形 170"/>
        <xdr:cNvSpPr/>
      </xdr:nvSpPr>
      <xdr:spPr>
        <a:xfrm>
          <a:off x="1127125" y="702564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2" name="正方形/長方形 171"/>
        <xdr:cNvSpPr/>
      </xdr:nvSpPr>
      <xdr:spPr>
        <a:xfrm>
          <a:off x="1127125" y="1070419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3" name="テキスト ボックス 172"/>
        <xdr:cNvSpPr txBox="1"/>
      </xdr:nvSpPr>
      <xdr:spPr>
        <a:xfrm>
          <a:off x="817245" y="727202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4" name="テキスト ボックス 173"/>
        <xdr:cNvSpPr txBox="1"/>
      </xdr:nvSpPr>
      <xdr:spPr>
        <a:xfrm>
          <a:off x="6156325" y="988187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5" name="テキスト ボックス 174"/>
        <xdr:cNvSpPr txBox="1"/>
      </xdr:nvSpPr>
      <xdr:spPr>
        <a:xfrm>
          <a:off x="817245" y="109251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6" name="テキスト ボックス 175"/>
        <xdr:cNvSpPr txBox="1"/>
      </xdr:nvSpPr>
      <xdr:spPr>
        <a:xfrm>
          <a:off x="6156325" y="1362011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岐阜県富加町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5,696
5,543
16.82
3,663,983
3,462,209
201,774
2,273,567
1,773,769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67056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7196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67056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3608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67056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3608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67056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3608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67056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3608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37734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135255</xdr:rowOff>
    </xdr:from>
    <xdr:to>
      <xdr:col>24</xdr:col>
      <xdr:colOff>62865</xdr:colOff>
      <xdr:row>42</xdr:row>
      <xdr:rowOff>30480</xdr:rowOff>
    </xdr:to>
    <xdr:cxnSp macro="">
      <xdr:nvCxnSpPr>
        <xdr:cNvPr id="57" name="直線コネクタ 56"/>
        <xdr:cNvCxnSpPr/>
      </xdr:nvCxnSpPr>
      <xdr:spPr>
        <a:xfrm flipV="1">
          <a:off x="4086225" y="5499735"/>
          <a:ext cx="0" cy="1571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34307</xdr:rowOff>
    </xdr:from>
    <xdr:ext cx="405111" cy="259045"/>
    <xdr:sp macro="" textlink="">
      <xdr:nvSpPr>
        <xdr:cNvPr id="58" name="【道路】&#10;有形固定資産減価償却率最小値テキスト"/>
        <xdr:cNvSpPr txBox="1"/>
      </xdr:nvSpPr>
      <xdr:spPr>
        <a:xfrm>
          <a:off x="4124960" y="707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30480</xdr:rowOff>
    </xdr:from>
    <xdr:to>
      <xdr:col>24</xdr:col>
      <xdr:colOff>152400</xdr:colOff>
      <xdr:row>42</xdr:row>
      <xdr:rowOff>30480</xdr:rowOff>
    </xdr:to>
    <xdr:cxnSp macro="">
      <xdr:nvCxnSpPr>
        <xdr:cNvPr id="59" name="直線コネクタ 58"/>
        <xdr:cNvCxnSpPr/>
      </xdr:nvCxnSpPr>
      <xdr:spPr>
        <a:xfrm>
          <a:off x="4020820" y="70713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81932</xdr:rowOff>
    </xdr:from>
    <xdr:ext cx="405111" cy="259045"/>
    <xdr:sp macro="" textlink="">
      <xdr:nvSpPr>
        <xdr:cNvPr id="60" name="【道路】&#10;有形固定資産減価償却率最大値テキスト"/>
        <xdr:cNvSpPr txBox="1"/>
      </xdr:nvSpPr>
      <xdr:spPr>
        <a:xfrm>
          <a:off x="4124960" y="5278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135255</xdr:rowOff>
    </xdr:from>
    <xdr:to>
      <xdr:col>24</xdr:col>
      <xdr:colOff>152400</xdr:colOff>
      <xdr:row>32</xdr:row>
      <xdr:rowOff>135255</xdr:rowOff>
    </xdr:to>
    <xdr:cxnSp macro="">
      <xdr:nvCxnSpPr>
        <xdr:cNvPr id="61" name="直線コネクタ 60"/>
        <xdr:cNvCxnSpPr/>
      </xdr:nvCxnSpPr>
      <xdr:spPr>
        <a:xfrm>
          <a:off x="4020820" y="549973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84472</xdr:rowOff>
    </xdr:from>
    <xdr:ext cx="405111" cy="259045"/>
    <xdr:sp macro="" textlink="">
      <xdr:nvSpPr>
        <xdr:cNvPr id="62" name="【道路】&#10;有形固定資産減価償却率平均値テキスト"/>
        <xdr:cNvSpPr txBox="1"/>
      </xdr:nvSpPr>
      <xdr:spPr>
        <a:xfrm>
          <a:off x="4124960" y="6287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61595</xdr:rowOff>
    </xdr:from>
    <xdr:to>
      <xdr:col>24</xdr:col>
      <xdr:colOff>114300</xdr:colOff>
      <xdr:row>38</xdr:row>
      <xdr:rowOff>163195</xdr:rowOff>
    </xdr:to>
    <xdr:sp macro="" textlink="">
      <xdr:nvSpPr>
        <xdr:cNvPr id="63" name="フローチャート: 判断 62"/>
        <xdr:cNvSpPr/>
      </xdr:nvSpPr>
      <xdr:spPr>
        <a:xfrm>
          <a:off x="403606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6350</xdr:rowOff>
    </xdr:from>
    <xdr:to>
      <xdr:col>20</xdr:col>
      <xdr:colOff>38100</xdr:colOff>
      <xdr:row>38</xdr:row>
      <xdr:rowOff>107950</xdr:rowOff>
    </xdr:to>
    <xdr:sp macro="" textlink="">
      <xdr:nvSpPr>
        <xdr:cNvPr id="64" name="フローチャート: 判断 63"/>
        <xdr:cNvSpPr/>
      </xdr:nvSpPr>
      <xdr:spPr>
        <a:xfrm>
          <a:off x="3312160" y="637667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17780</xdr:rowOff>
    </xdr:from>
    <xdr:to>
      <xdr:col>15</xdr:col>
      <xdr:colOff>101600</xdr:colOff>
      <xdr:row>38</xdr:row>
      <xdr:rowOff>119380</xdr:rowOff>
    </xdr:to>
    <xdr:sp macro="" textlink="">
      <xdr:nvSpPr>
        <xdr:cNvPr id="65" name="フローチャート: 判断 64"/>
        <xdr:cNvSpPr/>
      </xdr:nvSpPr>
      <xdr:spPr>
        <a:xfrm>
          <a:off x="25146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162560</xdr:rowOff>
    </xdr:from>
    <xdr:to>
      <xdr:col>10</xdr:col>
      <xdr:colOff>165100</xdr:colOff>
      <xdr:row>38</xdr:row>
      <xdr:rowOff>92710</xdr:rowOff>
    </xdr:to>
    <xdr:sp macro="" textlink="">
      <xdr:nvSpPr>
        <xdr:cNvPr id="66" name="フローチャート: 判断 65"/>
        <xdr:cNvSpPr/>
      </xdr:nvSpPr>
      <xdr:spPr>
        <a:xfrm>
          <a:off x="1739900" y="63652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122555</xdr:rowOff>
    </xdr:from>
    <xdr:to>
      <xdr:col>6</xdr:col>
      <xdr:colOff>38100</xdr:colOff>
      <xdr:row>38</xdr:row>
      <xdr:rowOff>52705</xdr:rowOff>
    </xdr:to>
    <xdr:sp macro="" textlink="">
      <xdr:nvSpPr>
        <xdr:cNvPr id="67" name="フローチャート: 判断 66"/>
        <xdr:cNvSpPr/>
      </xdr:nvSpPr>
      <xdr:spPr>
        <a:xfrm>
          <a:off x="965200" y="632523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120650</xdr:rowOff>
    </xdr:from>
    <xdr:to>
      <xdr:col>24</xdr:col>
      <xdr:colOff>114300</xdr:colOff>
      <xdr:row>39</xdr:row>
      <xdr:rowOff>50800</xdr:rowOff>
    </xdr:to>
    <xdr:sp macro="" textlink="">
      <xdr:nvSpPr>
        <xdr:cNvPr id="73" name="楕円 72"/>
        <xdr:cNvSpPr/>
      </xdr:nvSpPr>
      <xdr:spPr>
        <a:xfrm>
          <a:off x="4036060" y="64909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99077</xdr:rowOff>
    </xdr:from>
    <xdr:ext cx="405111" cy="259045"/>
    <xdr:sp macro="" textlink="">
      <xdr:nvSpPr>
        <xdr:cNvPr id="74" name="【道路】&#10;有形固定資産減価償却率該当値テキスト"/>
        <xdr:cNvSpPr txBox="1"/>
      </xdr:nvSpPr>
      <xdr:spPr>
        <a:xfrm>
          <a:off x="4124960" y="646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80645</xdr:rowOff>
    </xdr:from>
    <xdr:to>
      <xdr:col>20</xdr:col>
      <xdr:colOff>38100</xdr:colOff>
      <xdr:row>39</xdr:row>
      <xdr:rowOff>10795</xdr:rowOff>
    </xdr:to>
    <xdr:sp macro="" textlink="">
      <xdr:nvSpPr>
        <xdr:cNvPr id="75" name="楕円 74"/>
        <xdr:cNvSpPr/>
      </xdr:nvSpPr>
      <xdr:spPr>
        <a:xfrm>
          <a:off x="3312160" y="645096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131445</xdr:rowOff>
    </xdr:from>
    <xdr:to>
      <xdr:col>24</xdr:col>
      <xdr:colOff>63500</xdr:colOff>
      <xdr:row>39</xdr:row>
      <xdr:rowOff>0</xdr:rowOff>
    </xdr:to>
    <xdr:cxnSp macro="">
      <xdr:nvCxnSpPr>
        <xdr:cNvPr id="76" name="直線コネクタ 75"/>
        <xdr:cNvCxnSpPr/>
      </xdr:nvCxnSpPr>
      <xdr:spPr>
        <a:xfrm>
          <a:off x="3355340" y="6501765"/>
          <a:ext cx="73152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44450</xdr:rowOff>
    </xdr:from>
    <xdr:to>
      <xdr:col>15</xdr:col>
      <xdr:colOff>101600</xdr:colOff>
      <xdr:row>38</xdr:row>
      <xdr:rowOff>146050</xdr:rowOff>
    </xdr:to>
    <xdr:sp macro="" textlink="">
      <xdr:nvSpPr>
        <xdr:cNvPr id="77" name="楕円 76"/>
        <xdr:cNvSpPr/>
      </xdr:nvSpPr>
      <xdr:spPr>
        <a:xfrm>
          <a:off x="2514600" y="641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95250</xdr:rowOff>
    </xdr:from>
    <xdr:to>
      <xdr:col>19</xdr:col>
      <xdr:colOff>177800</xdr:colOff>
      <xdr:row>38</xdr:row>
      <xdr:rowOff>131445</xdr:rowOff>
    </xdr:to>
    <xdr:cxnSp macro="">
      <xdr:nvCxnSpPr>
        <xdr:cNvPr id="78" name="直線コネクタ 77"/>
        <xdr:cNvCxnSpPr/>
      </xdr:nvCxnSpPr>
      <xdr:spPr>
        <a:xfrm>
          <a:off x="2565400" y="6465570"/>
          <a:ext cx="78994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10160</xdr:rowOff>
    </xdr:from>
    <xdr:to>
      <xdr:col>10</xdr:col>
      <xdr:colOff>165100</xdr:colOff>
      <xdr:row>38</xdr:row>
      <xdr:rowOff>111760</xdr:rowOff>
    </xdr:to>
    <xdr:sp macro="" textlink="">
      <xdr:nvSpPr>
        <xdr:cNvPr id="79" name="楕円 78"/>
        <xdr:cNvSpPr/>
      </xdr:nvSpPr>
      <xdr:spPr>
        <a:xfrm>
          <a:off x="1739900" y="638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60960</xdr:rowOff>
    </xdr:from>
    <xdr:to>
      <xdr:col>15</xdr:col>
      <xdr:colOff>50800</xdr:colOff>
      <xdr:row>38</xdr:row>
      <xdr:rowOff>95250</xdr:rowOff>
    </xdr:to>
    <xdr:cxnSp macro="">
      <xdr:nvCxnSpPr>
        <xdr:cNvPr id="80" name="直線コネクタ 79"/>
        <xdr:cNvCxnSpPr/>
      </xdr:nvCxnSpPr>
      <xdr:spPr>
        <a:xfrm>
          <a:off x="1790700" y="6431280"/>
          <a:ext cx="7747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143510</xdr:rowOff>
    </xdr:from>
    <xdr:to>
      <xdr:col>6</xdr:col>
      <xdr:colOff>38100</xdr:colOff>
      <xdr:row>38</xdr:row>
      <xdr:rowOff>73660</xdr:rowOff>
    </xdr:to>
    <xdr:sp macro="" textlink="">
      <xdr:nvSpPr>
        <xdr:cNvPr id="81" name="楕円 80"/>
        <xdr:cNvSpPr/>
      </xdr:nvSpPr>
      <xdr:spPr>
        <a:xfrm>
          <a:off x="965200" y="634619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22860</xdr:rowOff>
    </xdr:from>
    <xdr:to>
      <xdr:col>10</xdr:col>
      <xdr:colOff>114300</xdr:colOff>
      <xdr:row>38</xdr:row>
      <xdr:rowOff>60960</xdr:rowOff>
    </xdr:to>
    <xdr:cxnSp macro="">
      <xdr:nvCxnSpPr>
        <xdr:cNvPr id="82" name="直線コネクタ 81"/>
        <xdr:cNvCxnSpPr/>
      </xdr:nvCxnSpPr>
      <xdr:spPr>
        <a:xfrm>
          <a:off x="1008380" y="6393180"/>
          <a:ext cx="78232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124477</xdr:rowOff>
    </xdr:from>
    <xdr:ext cx="405111" cy="259045"/>
    <xdr:sp macro="" textlink="">
      <xdr:nvSpPr>
        <xdr:cNvPr id="83" name="n_1aveValue【道路】&#10;有形固定資産減価償却率"/>
        <xdr:cNvSpPr txBox="1"/>
      </xdr:nvSpPr>
      <xdr:spPr>
        <a:xfrm>
          <a:off x="3170564" y="6159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135907</xdr:rowOff>
    </xdr:from>
    <xdr:ext cx="405111" cy="259045"/>
    <xdr:sp macro="" textlink="">
      <xdr:nvSpPr>
        <xdr:cNvPr id="84" name="n_2aveValue【道路】&#10;有形固定資産減価償却率"/>
        <xdr:cNvSpPr txBox="1"/>
      </xdr:nvSpPr>
      <xdr:spPr>
        <a:xfrm>
          <a:off x="2385704" y="617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109237</xdr:rowOff>
    </xdr:from>
    <xdr:ext cx="405111" cy="259045"/>
    <xdr:sp macro="" textlink="">
      <xdr:nvSpPr>
        <xdr:cNvPr id="85" name="n_3aveValue【道路】&#10;有形固定資産減価償却率"/>
        <xdr:cNvSpPr txBox="1"/>
      </xdr:nvSpPr>
      <xdr:spPr>
        <a:xfrm>
          <a:off x="1611004" y="614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69232</xdr:rowOff>
    </xdr:from>
    <xdr:ext cx="405111" cy="259045"/>
    <xdr:sp macro="" textlink="">
      <xdr:nvSpPr>
        <xdr:cNvPr id="86" name="n_4aveValue【道路】&#10;有形固定資産減価償却率"/>
        <xdr:cNvSpPr txBox="1"/>
      </xdr:nvSpPr>
      <xdr:spPr>
        <a:xfrm>
          <a:off x="836304" y="610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1922</xdr:rowOff>
    </xdr:from>
    <xdr:ext cx="405111" cy="259045"/>
    <xdr:sp macro="" textlink="">
      <xdr:nvSpPr>
        <xdr:cNvPr id="87" name="n_1mainValue【道路】&#10;有形固定資産減価償却率"/>
        <xdr:cNvSpPr txBox="1"/>
      </xdr:nvSpPr>
      <xdr:spPr>
        <a:xfrm>
          <a:off x="3170564" y="653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137177</xdr:rowOff>
    </xdr:from>
    <xdr:ext cx="405111" cy="259045"/>
    <xdr:sp macro="" textlink="">
      <xdr:nvSpPr>
        <xdr:cNvPr id="88" name="n_2mainValue【道路】&#10;有形固定資産減価償却率"/>
        <xdr:cNvSpPr txBox="1"/>
      </xdr:nvSpPr>
      <xdr:spPr>
        <a:xfrm>
          <a:off x="2385704" y="650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102887</xdr:rowOff>
    </xdr:from>
    <xdr:ext cx="405111" cy="259045"/>
    <xdr:sp macro="" textlink="">
      <xdr:nvSpPr>
        <xdr:cNvPr id="89" name="n_3mainValue【道路】&#10;有形固定資産減価償却率"/>
        <xdr:cNvSpPr txBox="1"/>
      </xdr:nvSpPr>
      <xdr:spPr>
        <a:xfrm>
          <a:off x="1611004" y="647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64787</xdr:rowOff>
    </xdr:from>
    <xdr:ext cx="405111" cy="259045"/>
    <xdr:sp macro="" textlink="">
      <xdr:nvSpPr>
        <xdr:cNvPr id="90" name="n_4mainValue【道路】&#10;有形固定資産減価償却率"/>
        <xdr:cNvSpPr txBox="1"/>
      </xdr:nvSpPr>
      <xdr:spPr>
        <a:xfrm>
          <a:off x="836304" y="643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1" name="直線コネクタ 100"/>
        <xdr:cNvCxnSpPr/>
      </xdr:nvCxnSpPr>
      <xdr:spPr>
        <a:xfrm>
          <a:off x="5826760" y="713340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2" name="テキスト ボックス 101"/>
        <xdr:cNvSpPr txBox="1"/>
      </xdr:nvSpPr>
      <xdr:spPr>
        <a:xfrm>
          <a:off x="540530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3" name="直線コネクタ 102"/>
        <xdr:cNvCxnSpPr/>
      </xdr:nvCxnSpPr>
      <xdr:spPr>
        <a:xfrm>
          <a:off x="5826760" y="681445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4" name="テキスト ボックス 103"/>
        <xdr:cNvSpPr txBox="1"/>
      </xdr:nvSpPr>
      <xdr:spPr>
        <a:xfrm>
          <a:off x="5364041" y="667604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5" name="直線コネクタ 104"/>
        <xdr:cNvCxnSpPr/>
      </xdr:nvCxnSpPr>
      <xdr:spPr>
        <a:xfrm>
          <a:off x="5826760" y="649550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6" name="テキスト ボックス 105"/>
        <xdr:cNvSpPr txBox="1"/>
      </xdr:nvSpPr>
      <xdr:spPr>
        <a:xfrm>
          <a:off x="5364041" y="63570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7" name="直線コネクタ 106"/>
        <xdr:cNvCxnSpPr/>
      </xdr:nvCxnSpPr>
      <xdr:spPr>
        <a:xfrm>
          <a:off x="5826760" y="617655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8" name="テキスト ボックス 107"/>
        <xdr:cNvSpPr txBox="1"/>
      </xdr:nvSpPr>
      <xdr:spPr>
        <a:xfrm>
          <a:off x="5364041" y="603814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9" name="直線コネクタ 108"/>
        <xdr:cNvCxnSpPr/>
      </xdr:nvCxnSpPr>
      <xdr:spPr>
        <a:xfrm>
          <a:off x="5826760" y="585760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10" name="テキスト ボックス 109"/>
        <xdr:cNvSpPr txBox="1"/>
      </xdr:nvSpPr>
      <xdr:spPr>
        <a:xfrm>
          <a:off x="5364041" y="571538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1" name="直線コネクタ 110"/>
        <xdr:cNvCxnSpPr/>
      </xdr:nvCxnSpPr>
      <xdr:spPr>
        <a:xfrm>
          <a:off x="5826760" y="553484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12" name="テキスト ボックス 111"/>
        <xdr:cNvSpPr txBox="1"/>
      </xdr:nvSpPr>
      <xdr:spPr>
        <a:xfrm>
          <a:off x="5299921" y="539642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4" name="テキスト ボックス 113"/>
        <xdr:cNvSpPr txBox="1"/>
      </xdr:nvSpPr>
      <xdr:spPr>
        <a:xfrm>
          <a:off x="529992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3636</xdr:rowOff>
    </xdr:from>
    <xdr:to>
      <xdr:col>54</xdr:col>
      <xdr:colOff>189865</xdr:colOff>
      <xdr:row>41</xdr:row>
      <xdr:rowOff>144845</xdr:rowOff>
    </xdr:to>
    <xdr:cxnSp macro="">
      <xdr:nvCxnSpPr>
        <xdr:cNvPr id="116" name="直線コネクタ 115"/>
        <xdr:cNvCxnSpPr/>
      </xdr:nvCxnSpPr>
      <xdr:spPr>
        <a:xfrm flipV="1">
          <a:off x="9219565" y="5703396"/>
          <a:ext cx="0" cy="1314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148672</xdr:rowOff>
    </xdr:from>
    <xdr:ext cx="469744" cy="259045"/>
    <xdr:sp macro="" textlink="">
      <xdr:nvSpPr>
        <xdr:cNvPr id="117" name="【道路】&#10;一人当たり延長最小値テキスト"/>
        <xdr:cNvSpPr txBox="1"/>
      </xdr:nvSpPr>
      <xdr:spPr>
        <a:xfrm>
          <a:off x="9258300" y="7021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144845</xdr:rowOff>
    </xdr:from>
    <xdr:to>
      <xdr:col>55</xdr:col>
      <xdr:colOff>88900</xdr:colOff>
      <xdr:row>41</xdr:row>
      <xdr:rowOff>144845</xdr:rowOff>
    </xdr:to>
    <xdr:cxnSp macro="">
      <xdr:nvCxnSpPr>
        <xdr:cNvPr id="118" name="直線コネクタ 117"/>
        <xdr:cNvCxnSpPr/>
      </xdr:nvCxnSpPr>
      <xdr:spPr>
        <a:xfrm>
          <a:off x="9154160" y="701808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121763</xdr:rowOff>
    </xdr:from>
    <xdr:ext cx="534377" cy="259045"/>
    <xdr:sp macro="" textlink="">
      <xdr:nvSpPr>
        <xdr:cNvPr id="119" name="【道路】&#10;一人当たり延長最大値テキスト"/>
        <xdr:cNvSpPr txBox="1"/>
      </xdr:nvSpPr>
      <xdr:spPr>
        <a:xfrm>
          <a:off x="9258300" y="5486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3636</xdr:rowOff>
    </xdr:from>
    <xdr:to>
      <xdr:col>55</xdr:col>
      <xdr:colOff>88900</xdr:colOff>
      <xdr:row>34</xdr:row>
      <xdr:rowOff>3636</xdr:rowOff>
    </xdr:to>
    <xdr:cxnSp macro="">
      <xdr:nvCxnSpPr>
        <xdr:cNvPr id="120" name="直線コネクタ 119"/>
        <xdr:cNvCxnSpPr/>
      </xdr:nvCxnSpPr>
      <xdr:spPr>
        <a:xfrm>
          <a:off x="9154160" y="570339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12468</xdr:rowOff>
    </xdr:from>
    <xdr:ext cx="534377" cy="259045"/>
    <xdr:sp macro="" textlink="">
      <xdr:nvSpPr>
        <xdr:cNvPr id="121" name="【道路】&#10;一人当たり延長平均値テキスト"/>
        <xdr:cNvSpPr txBox="1"/>
      </xdr:nvSpPr>
      <xdr:spPr>
        <a:xfrm>
          <a:off x="9258300" y="63827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161041</xdr:rowOff>
    </xdr:from>
    <xdr:to>
      <xdr:col>55</xdr:col>
      <xdr:colOff>50800</xdr:colOff>
      <xdr:row>39</xdr:row>
      <xdr:rowOff>91191</xdr:rowOff>
    </xdr:to>
    <xdr:sp macro="" textlink="">
      <xdr:nvSpPr>
        <xdr:cNvPr id="122" name="フローチャート: 判断 121"/>
        <xdr:cNvSpPr/>
      </xdr:nvSpPr>
      <xdr:spPr>
        <a:xfrm>
          <a:off x="9192260" y="653136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168422</xdr:rowOff>
    </xdr:from>
    <xdr:to>
      <xdr:col>50</xdr:col>
      <xdr:colOff>165100</xdr:colOff>
      <xdr:row>39</xdr:row>
      <xdr:rowOff>98572</xdr:rowOff>
    </xdr:to>
    <xdr:sp macro="" textlink="">
      <xdr:nvSpPr>
        <xdr:cNvPr id="123" name="フローチャート: 判断 122"/>
        <xdr:cNvSpPr/>
      </xdr:nvSpPr>
      <xdr:spPr>
        <a:xfrm>
          <a:off x="8445500" y="653874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41157</xdr:rowOff>
    </xdr:from>
    <xdr:to>
      <xdr:col>46</xdr:col>
      <xdr:colOff>38100</xdr:colOff>
      <xdr:row>39</xdr:row>
      <xdr:rowOff>142757</xdr:rowOff>
    </xdr:to>
    <xdr:sp macro="" textlink="">
      <xdr:nvSpPr>
        <xdr:cNvPr id="124" name="フローチャート: 判断 123"/>
        <xdr:cNvSpPr/>
      </xdr:nvSpPr>
      <xdr:spPr>
        <a:xfrm>
          <a:off x="7670800" y="657911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64426</xdr:rowOff>
    </xdr:from>
    <xdr:to>
      <xdr:col>41</xdr:col>
      <xdr:colOff>101600</xdr:colOff>
      <xdr:row>39</xdr:row>
      <xdr:rowOff>166026</xdr:rowOff>
    </xdr:to>
    <xdr:sp macro="" textlink="">
      <xdr:nvSpPr>
        <xdr:cNvPr id="125" name="フローチャート: 判断 124"/>
        <xdr:cNvSpPr/>
      </xdr:nvSpPr>
      <xdr:spPr>
        <a:xfrm>
          <a:off x="6873240" y="660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46840</xdr:rowOff>
    </xdr:from>
    <xdr:to>
      <xdr:col>36</xdr:col>
      <xdr:colOff>165100</xdr:colOff>
      <xdr:row>39</xdr:row>
      <xdr:rowOff>148440</xdr:rowOff>
    </xdr:to>
    <xdr:sp macro="" textlink="">
      <xdr:nvSpPr>
        <xdr:cNvPr id="126" name="フローチャート: 判断 125"/>
        <xdr:cNvSpPr/>
      </xdr:nvSpPr>
      <xdr:spPr>
        <a:xfrm>
          <a:off x="6098540" y="65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48831</xdr:rowOff>
    </xdr:from>
    <xdr:to>
      <xdr:col>55</xdr:col>
      <xdr:colOff>50800</xdr:colOff>
      <xdr:row>40</xdr:row>
      <xdr:rowOff>150431</xdr:rowOff>
    </xdr:to>
    <xdr:sp macro="" textlink="">
      <xdr:nvSpPr>
        <xdr:cNvPr id="132" name="楕円 131"/>
        <xdr:cNvSpPr/>
      </xdr:nvSpPr>
      <xdr:spPr>
        <a:xfrm>
          <a:off x="9192260" y="675443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27258</xdr:rowOff>
    </xdr:from>
    <xdr:ext cx="534377" cy="259045"/>
    <xdr:sp macro="" textlink="">
      <xdr:nvSpPr>
        <xdr:cNvPr id="133" name="【道路】&#10;一人当たり延長該当値テキスト"/>
        <xdr:cNvSpPr txBox="1"/>
      </xdr:nvSpPr>
      <xdr:spPr>
        <a:xfrm>
          <a:off x="9258300" y="6732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52538</xdr:rowOff>
    </xdr:from>
    <xdr:to>
      <xdr:col>50</xdr:col>
      <xdr:colOff>165100</xdr:colOff>
      <xdr:row>40</xdr:row>
      <xdr:rowOff>154138</xdr:rowOff>
    </xdr:to>
    <xdr:sp macro="" textlink="">
      <xdr:nvSpPr>
        <xdr:cNvPr id="134" name="楕円 133"/>
        <xdr:cNvSpPr/>
      </xdr:nvSpPr>
      <xdr:spPr>
        <a:xfrm>
          <a:off x="8445500" y="6758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99631</xdr:rowOff>
    </xdr:from>
    <xdr:to>
      <xdr:col>55</xdr:col>
      <xdr:colOff>0</xdr:colOff>
      <xdr:row>40</xdr:row>
      <xdr:rowOff>103338</xdr:rowOff>
    </xdr:to>
    <xdr:cxnSp macro="">
      <xdr:nvCxnSpPr>
        <xdr:cNvPr id="135" name="直線コネクタ 134"/>
        <xdr:cNvCxnSpPr/>
      </xdr:nvCxnSpPr>
      <xdr:spPr>
        <a:xfrm flipV="1">
          <a:off x="8496300" y="6805231"/>
          <a:ext cx="723900" cy="3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53566</xdr:rowOff>
    </xdr:from>
    <xdr:to>
      <xdr:col>46</xdr:col>
      <xdr:colOff>38100</xdr:colOff>
      <xdr:row>40</xdr:row>
      <xdr:rowOff>155166</xdr:rowOff>
    </xdr:to>
    <xdr:sp macro="" textlink="">
      <xdr:nvSpPr>
        <xdr:cNvPr id="136" name="楕円 135"/>
        <xdr:cNvSpPr/>
      </xdr:nvSpPr>
      <xdr:spPr>
        <a:xfrm>
          <a:off x="7670800" y="675916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103338</xdr:rowOff>
    </xdr:from>
    <xdr:to>
      <xdr:col>50</xdr:col>
      <xdr:colOff>114300</xdr:colOff>
      <xdr:row>40</xdr:row>
      <xdr:rowOff>104366</xdr:rowOff>
    </xdr:to>
    <xdr:cxnSp macro="">
      <xdr:nvCxnSpPr>
        <xdr:cNvPr id="137" name="直線コネクタ 136"/>
        <xdr:cNvCxnSpPr/>
      </xdr:nvCxnSpPr>
      <xdr:spPr>
        <a:xfrm flipV="1">
          <a:off x="7713980" y="6808938"/>
          <a:ext cx="782320" cy="1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52914</xdr:rowOff>
    </xdr:from>
    <xdr:to>
      <xdr:col>41</xdr:col>
      <xdr:colOff>101600</xdr:colOff>
      <xdr:row>40</xdr:row>
      <xdr:rowOff>154514</xdr:rowOff>
    </xdr:to>
    <xdr:sp macro="" textlink="">
      <xdr:nvSpPr>
        <xdr:cNvPr id="138" name="楕円 137"/>
        <xdr:cNvSpPr/>
      </xdr:nvSpPr>
      <xdr:spPr>
        <a:xfrm>
          <a:off x="6873240" y="675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103714</xdr:rowOff>
    </xdr:from>
    <xdr:to>
      <xdr:col>45</xdr:col>
      <xdr:colOff>177800</xdr:colOff>
      <xdr:row>40</xdr:row>
      <xdr:rowOff>104366</xdr:rowOff>
    </xdr:to>
    <xdr:cxnSp macro="">
      <xdr:nvCxnSpPr>
        <xdr:cNvPr id="139" name="直線コネクタ 138"/>
        <xdr:cNvCxnSpPr/>
      </xdr:nvCxnSpPr>
      <xdr:spPr>
        <a:xfrm>
          <a:off x="6924040" y="6809314"/>
          <a:ext cx="789940" cy="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53779</xdr:rowOff>
    </xdr:from>
    <xdr:to>
      <xdr:col>36</xdr:col>
      <xdr:colOff>165100</xdr:colOff>
      <xdr:row>40</xdr:row>
      <xdr:rowOff>155379</xdr:rowOff>
    </xdr:to>
    <xdr:sp macro="" textlink="">
      <xdr:nvSpPr>
        <xdr:cNvPr id="140" name="楕円 139"/>
        <xdr:cNvSpPr/>
      </xdr:nvSpPr>
      <xdr:spPr>
        <a:xfrm>
          <a:off x="6098540" y="6759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103714</xdr:rowOff>
    </xdr:from>
    <xdr:to>
      <xdr:col>41</xdr:col>
      <xdr:colOff>50800</xdr:colOff>
      <xdr:row>40</xdr:row>
      <xdr:rowOff>104579</xdr:rowOff>
    </xdr:to>
    <xdr:cxnSp macro="">
      <xdr:nvCxnSpPr>
        <xdr:cNvPr id="141" name="直線コネクタ 140"/>
        <xdr:cNvCxnSpPr/>
      </xdr:nvCxnSpPr>
      <xdr:spPr>
        <a:xfrm flipV="1">
          <a:off x="6149340" y="6809314"/>
          <a:ext cx="774700" cy="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115099</xdr:rowOff>
    </xdr:from>
    <xdr:ext cx="534377" cy="259045"/>
    <xdr:sp macro="" textlink="">
      <xdr:nvSpPr>
        <xdr:cNvPr id="142" name="n_1aveValue【道路】&#10;一人当たり延長"/>
        <xdr:cNvSpPr txBox="1"/>
      </xdr:nvSpPr>
      <xdr:spPr>
        <a:xfrm>
          <a:off x="8239271" y="6317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159284</xdr:rowOff>
    </xdr:from>
    <xdr:ext cx="534377" cy="259045"/>
    <xdr:sp macro="" textlink="">
      <xdr:nvSpPr>
        <xdr:cNvPr id="143" name="n_2aveValue【道路】&#10;一人当たり延長"/>
        <xdr:cNvSpPr txBox="1"/>
      </xdr:nvSpPr>
      <xdr:spPr>
        <a:xfrm>
          <a:off x="7477271" y="6361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11103</xdr:rowOff>
    </xdr:from>
    <xdr:ext cx="534377" cy="259045"/>
    <xdr:sp macro="" textlink="">
      <xdr:nvSpPr>
        <xdr:cNvPr id="144" name="n_3aveValue【道路】&#10;一人当たり延長"/>
        <xdr:cNvSpPr txBox="1"/>
      </xdr:nvSpPr>
      <xdr:spPr>
        <a:xfrm>
          <a:off x="6702571" y="6381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164967</xdr:rowOff>
    </xdr:from>
    <xdr:ext cx="534377" cy="259045"/>
    <xdr:sp macro="" textlink="">
      <xdr:nvSpPr>
        <xdr:cNvPr id="145" name="n_4aveValue【道路】&#10;一人当たり延長"/>
        <xdr:cNvSpPr txBox="1"/>
      </xdr:nvSpPr>
      <xdr:spPr>
        <a:xfrm>
          <a:off x="5905011" y="6367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145265</xdr:rowOff>
    </xdr:from>
    <xdr:ext cx="534377" cy="259045"/>
    <xdr:sp macro="" textlink="">
      <xdr:nvSpPr>
        <xdr:cNvPr id="146" name="n_1mainValue【道路】&#10;一人当たり延長"/>
        <xdr:cNvSpPr txBox="1"/>
      </xdr:nvSpPr>
      <xdr:spPr>
        <a:xfrm>
          <a:off x="8239271" y="6850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146293</xdr:rowOff>
    </xdr:from>
    <xdr:ext cx="534377" cy="259045"/>
    <xdr:sp macro="" textlink="">
      <xdr:nvSpPr>
        <xdr:cNvPr id="147" name="n_2mainValue【道路】&#10;一人当たり延長"/>
        <xdr:cNvSpPr txBox="1"/>
      </xdr:nvSpPr>
      <xdr:spPr>
        <a:xfrm>
          <a:off x="7477271" y="6851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145641</xdr:rowOff>
    </xdr:from>
    <xdr:ext cx="534377" cy="259045"/>
    <xdr:sp macro="" textlink="">
      <xdr:nvSpPr>
        <xdr:cNvPr id="148" name="n_3mainValue【道路】&#10;一人当たり延長"/>
        <xdr:cNvSpPr txBox="1"/>
      </xdr:nvSpPr>
      <xdr:spPr>
        <a:xfrm>
          <a:off x="6702571" y="6851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146506</xdr:rowOff>
    </xdr:from>
    <xdr:ext cx="534377" cy="259045"/>
    <xdr:sp macro="" textlink="">
      <xdr:nvSpPr>
        <xdr:cNvPr id="149" name="n_4mainValue【道路】&#10;一人当たり延長"/>
        <xdr:cNvSpPr txBox="1"/>
      </xdr:nvSpPr>
      <xdr:spPr>
        <a:xfrm>
          <a:off x="5905011" y="6852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1" name="直線コネクタ 160"/>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2" name="テキスト ボックス 161"/>
        <xdr:cNvSpPr txBox="1"/>
      </xdr:nvSpPr>
      <xdr:spPr>
        <a:xfrm>
          <a:off x="27196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3" name="直線コネクタ 162"/>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4" name="テキスト ボックス 163"/>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5" name="直線コネクタ 164"/>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6" name="テキスト ボックス 165"/>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7" name="直線コネクタ 166"/>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8" name="テキスト ボックス 167"/>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9" name="直線コネクタ 168"/>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70" name="テキスト ボックス 169"/>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1" name="直線コネクタ 170"/>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2" name="テキスト ボックス 171"/>
        <xdr:cNvSpPr txBox="1"/>
      </xdr:nvSpPr>
      <xdr:spPr>
        <a:xfrm>
          <a:off x="37734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3" name="直線コネクタ 172"/>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4" name="【橋りょう・トンネ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48985</xdr:rowOff>
    </xdr:from>
    <xdr:to>
      <xdr:col>24</xdr:col>
      <xdr:colOff>62865</xdr:colOff>
      <xdr:row>64</xdr:row>
      <xdr:rowOff>13063</xdr:rowOff>
    </xdr:to>
    <xdr:cxnSp macro="">
      <xdr:nvCxnSpPr>
        <xdr:cNvPr id="175" name="直線コネクタ 174"/>
        <xdr:cNvCxnSpPr/>
      </xdr:nvCxnSpPr>
      <xdr:spPr>
        <a:xfrm flipV="1">
          <a:off x="4086225" y="9269185"/>
          <a:ext cx="0" cy="14728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16890</xdr:rowOff>
    </xdr:from>
    <xdr:ext cx="405111" cy="259045"/>
    <xdr:sp macro="" textlink="">
      <xdr:nvSpPr>
        <xdr:cNvPr id="176" name="【橋りょう・トンネル】&#10;有形固定資産減価償却率最小値テキスト"/>
        <xdr:cNvSpPr txBox="1"/>
      </xdr:nvSpPr>
      <xdr:spPr>
        <a:xfrm>
          <a:off x="4124960" y="10745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13063</xdr:rowOff>
    </xdr:from>
    <xdr:to>
      <xdr:col>24</xdr:col>
      <xdr:colOff>152400</xdr:colOff>
      <xdr:row>64</xdr:row>
      <xdr:rowOff>13063</xdr:rowOff>
    </xdr:to>
    <xdr:cxnSp macro="">
      <xdr:nvCxnSpPr>
        <xdr:cNvPr id="177" name="直線コネクタ 176"/>
        <xdr:cNvCxnSpPr/>
      </xdr:nvCxnSpPr>
      <xdr:spPr>
        <a:xfrm>
          <a:off x="4020820" y="1074202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167112</xdr:rowOff>
    </xdr:from>
    <xdr:ext cx="340478" cy="259045"/>
    <xdr:sp macro="" textlink="">
      <xdr:nvSpPr>
        <xdr:cNvPr id="178" name="【橋りょう・トンネル】&#10;有形固定資産減価償却率最大値テキスト"/>
        <xdr:cNvSpPr txBox="1"/>
      </xdr:nvSpPr>
      <xdr:spPr>
        <a:xfrm>
          <a:off x="4124960" y="90520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48985</xdr:rowOff>
    </xdr:from>
    <xdr:to>
      <xdr:col>24</xdr:col>
      <xdr:colOff>152400</xdr:colOff>
      <xdr:row>55</xdr:row>
      <xdr:rowOff>48985</xdr:rowOff>
    </xdr:to>
    <xdr:cxnSp macro="">
      <xdr:nvCxnSpPr>
        <xdr:cNvPr id="179" name="直線コネクタ 178"/>
        <xdr:cNvCxnSpPr/>
      </xdr:nvCxnSpPr>
      <xdr:spPr>
        <a:xfrm>
          <a:off x="4020820" y="926918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136633</xdr:rowOff>
    </xdr:from>
    <xdr:ext cx="405111" cy="259045"/>
    <xdr:sp macro="" textlink="">
      <xdr:nvSpPr>
        <xdr:cNvPr id="180" name="【橋りょう・トンネル】&#10;有形固定資産減価償却率平均値テキスト"/>
        <xdr:cNvSpPr txBox="1"/>
      </xdr:nvSpPr>
      <xdr:spPr>
        <a:xfrm>
          <a:off x="4124960" y="101950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158206</xdr:rowOff>
    </xdr:from>
    <xdr:to>
      <xdr:col>24</xdr:col>
      <xdr:colOff>114300</xdr:colOff>
      <xdr:row>61</xdr:row>
      <xdr:rowOff>88356</xdr:rowOff>
    </xdr:to>
    <xdr:sp macro="" textlink="">
      <xdr:nvSpPr>
        <xdr:cNvPr id="181" name="フローチャート: 判断 180"/>
        <xdr:cNvSpPr/>
      </xdr:nvSpPr>
      <xdr:spPr>
        <a:xfrm>
          <a:off x="4036060" y="1021660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127181</xdr:rowOff>
    </xdr:from>
    <xdr:to>
      <xdr:col>20</xdr:col>
      <xdr:colOff>38100</xdr:colOff>
      <xdr:row>61</xdr:row>
      <xdr:rowOff>57331</xdr:rowOff>
    </xdr:to>
    <xdr:sp macro="" textlink="">
      <xdr:nvSpPr>
        <xdr:cNvPr id="182" name="フローチャート: 判断 181"/>
        <xdr:cNvSpPr/>
      </xdr:nvSpPr>
      <xdr:spPr>
        <a:xfrm>
          <a:off x="3312160" y="1018558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133713</xdr:rowOff>
    </xdr:from>
    <xdr:to>
      <xdr:col>15</xdr:col>
      <xdr:colOff>101600</xdr:colOff>
      <xdr:row>61</xdr:row>
      <xdr:rowOff>63863</xdr:rowOff>
    </xdr:to>
    <xdr:sp macro="" textlink="">
      <xdr:nvSpPr>
        <xdr:cNvPr id="183" name="フローチャート: 判断 182"/>
        <xdr:cNvSpPr/>
      </xdr:nvSpPr>
      <xdr:spPr>
        <a:xfrm>
          <a:off x="2514600" y="1019211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127181</xdr:rowOff>
    </xdr:from>
    <xdr:to>
      <xdr:col>10</xdr:col>
      <xdr:colOff>165100</xdr:colOff>
      <xdr:row>61</xdr:row>
      <xdr:rowOff>57331</xdr:rowOff>
    </xdr:to>
    <xdr:sp macro="" textlink="">
      <xdr:nvSpPr>
        <xdr:cNvPr id="184" name="フローチャート: 判断 183"/>
        <xdr:cNvSpPr/>
      </xdr:nvSpPr>
      <xdr:spPr>
        <a:xfrm>
          <a:off x="1739900" y="1018558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83094</xdr:rowOff>
    </xdr:from>
    <xdr:to>
      <xdr:col>6</xdr:col>
      <xdr:colOff>38100</xdr:colOff>
      <xdr:row>61</xdr:row>
      <xdr:rowOff>13244</xdr:rowOff>
    </xdr:to>
    <xdr:sp macro="" textlink="">
      <xdr:nvSpPr>
        <xdr:cNvPr id="185" name="フローチャート: 判断 184"/>
        <xdr:cNvSpPr/>
      </xdr:nvSpPr>
      <xdr:spPr>
        <a:xfrm>
          <a:off x="965200" y="1014149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136978</xdr:rowOff>
    </xdr:from>
    <xdr:to>
      <xdr:col>24</xdr:col>
      <xdr:colOff>114300</xdr:colOff>
      <xdr:row>61</xdr:row>
      <xdr:rowOff>67128</xdr:rowOff>
    </xdr:to>
    <xdr:sp macro="" textlink="">
      <xdr:nvSpPr>
        <xdr:cNvPr id="191" name="楕円 190"/>
        <xdr:cNvSpPr/>
      </xdr:nvSpPr>
      <xdr:spPr>
        <a:xfrm>
          <a:off x="4036060" y="1019537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159855</xdr:rowOff>
    </xdr:from>
    <xdr:ext cx="405111" cy="259045"/>
    <xdr:sp macro="" textlink="">
      <xdr:nvSpPr>
        <xdr:cNvPr id="192" name="【橋りょう・トンネル】&#10;有形固定資産減価償却率該当値テキスト"/>
        <xdr:cNvSpPr txBox="1"/>
      </xdr:nvSpPr>
      <xdr:spPr>
        <a:xfrm>
          <a:off x="4124960" y="10050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110853</xdr:rowOff>
    </xdr:from>
    <xdr:to>
      <xdr:col>20</xdr:col>
      <xdr:colOff>38100</xdr:colOff>
      <xdr:row>61</xdr:row>
      <xdr:rowOff>41003</xdr:rowOff>
    </xdr:to>
    <xdr:sp macro="" textlink="">
      <xdr:nvSpPr>
        <xdr:cNvPr id="193" name="楕円 192"/>
        <xdr:cNvSpPr/>
      </xdr:nvSpPr>
      <xdr:spPr>
        <a:xfrm>
          <a:off x="3312160" y="1016925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161653</xdr:rowOff>
    </xdr:from>
    <xdr:to>
      <xdr:col>24</xdr:col>
      <xdr:colOff>63500</xdr:colOff>
      <xdr:row>61</xdr:row>
      <xdr:rowOff>16328</xdr:rowOff>
    </xdr:to>
    <xdr:cxnSp macro="">
      <xdr:nvCxnSpPr>
        <xdr:cNvPr id="194" name="直線コネクタ 193"/>
        <xdr:cNvCxnSpPr/>
      </xdr:nvCxnSpPr>
      <xdr:spPr>
        <a:xfrm>
          <a:off x="3355340" y="10220053"/>
          <a:ext cx="731520" cy="22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84727</xdr:rowOff>
    </xdr:from>
    <xdr:to>
      <xdr:col>15</xdr:col>
      <xdr:colOff>101600</xdr:colOff>
      <xdr:row>61</xdr:row>
      <xdr:rowOff>14877</xdr:rowOff>
    </xdr:to>
    <xdr:sp macro="" textlink="">
      <xdr:nvSpPr>
        <xdr:cNvPr id="195" name="楕円 194"/>
        <xdr:cNvSpPr/>
      </xdr:nvSpPr>
      <xdr:spPr>
        <a:xfrm>
          <a:off x="2514600" y="1014312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135527</xdr:rowOff>
    </xdr:from>
    <xdr:to>
      <xdr:col>19</xdr:col>
      <xdr:colOff>177800</xdr:colOff>
      <xdr:row>60</xdr:row>
      <xdr:rowOff>161653</xdr:rowOff>
    </xdr:to>
    <xdr:cxnSp macro="">
      <xdr:nvCxnSpPr>
        <xdr:cNvPr id="196" name="直線コネクタ 195"/>
        <xdr:cNvCxnSpPr/>
      </xdr:nvCxnSpPr>
      <xdr:spPr>
        <a:xfrm>
          <a:off x="2565400" y="10193927"/>
          <a:ext cx="78994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58601</xdr:rowOff>
    </xdr:from>
    <xdr:to>
      <xdr:col>10</xdr:col>
      <xdr:colOff>165100</xdr:colOff>
      <xdr:row>60</xdr:row>
      <xdr:rowOff>160201</xdr:rowOff>
    </xdr:to>
    <xdr:sp macro="" textlink="">
      <xdr:nvSpPr>
        <xdr:cNvPr id="197" name="楕円 196"/>
        <xdr:cNvSpPr/>
      </xdr:nvSpPr>
      <xdr:spPr>
        <a:xfrm>
          <a:off x="1739900" y="10117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109401</xdr:rowOff>
    </xdr:from>
    <xdr:to>
      <xdr:col>15</xdr:col>
      <xdr:colOff>50800</xdr:colOff>
      <xdr:row>60</xdr:row>
      <xdr:rowOff>135527</xdr:rowOff>
    </xdr:to>
    <xdr:cxnSp macro="">
      <xdr:nvCxnSpPr>
        <xdr:cNvPr id="198" name="直線コネクタ 197"/>
        <xdr:cNvCxnSpPr/>
      </xdr:nvCxnSpPr>
      <xdr:spPr>
        <a:xfrm>
          <a:off x="1790700" y="10167801"/>
          <a:ext cx="7747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30843</xdr:rowOff>
    </xdr:from>
    <xdr:to>
      <xdr:col>6</xdr:col>
      <xdr:colOff>38100</xdr:colOff>
      <xdr:row>60</xdr:row>
      <xdr:rowOff>132443</xdr:rowOff>
    </xdr:to>
    <xdr:sp macro="" textlink="">
      <xdr:nvSpPr>
        <xdr:cNvPr id="199" name="楕円 198"/>
        <xdr:cNvSpPr/>
      </xdr:nvSpPr>
      <xdr:spPr>
        <a:xfrm>
          <a:off x="965200" y="1008924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81643</xdr:rowOff>
    </xdr:from>
    <xdr:to>
      <xdr:col>10</xdr:col>
      <xdr:colOff>114300</xdr:colOff>
      <xdr:row>60</xdr:row>
      <xdr:rowOff>109401</xdr:rowOff>
    </xdr:to>
    <xdr:cxnSp macro="">
      <xdr:nvCxnSpPr>
        <xdr:cNvPr id="200" name="直線コネクタ 199"/>
        <xdr:cNvCxnSpPr/>
      </xdr:nvCxnSpPr>
      <xdr:spPr>
        <a:xfrm>
          <a:off x="1008380" y="10140043"/>
          <a:ext cx="78232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48458</xdr:rowOff>
    </xdr:from>
    <xdr:ext cx="405111" cy="259045"/>
    <xdr:sp macro="" textlink="">
      <xdr:nvSpPr>
        <xdr:cNvPr id="201" name="n_1aveValue【橋りょう・トンネル】&#10;有形固定資産減価償却率"/>
        <xdr:cNvSpPr txBox="1"/>
      </xdr:nvSpPr>
      <xdr:spPr>
        <a:xfrm>
          <a:off x="3170564" y="102744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54990</xdr:rowOff>
    </xdr:from>
    <xdr:ext cx="405111" cy="259045"/>
    <xdr:sp macro="" textlink="">
      <xdr:nvSpPr>
        <xdr:cNvPr id="202" name="n_2aveValue【橋りょう・トンネル】&#10;有形固定資産減価償却率"/>
        <xdr:cNvSpPr txBox="1"/>
      </xdr:nvSpPr>
      <xdr:spPr>
        <a:xfrm>
          <a:off x="2385704" y="102810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48458</xdr:rowOff>
    </xdr:from>
    <xdr:ext cx="405111" cy="259045"/>
    <xdr:sp macro="" textlink="">
      <xdr:nvSpPr>
        <xdr:cNvPr id="203" name="n_3aveValue【橋りょう・トンネル】&#10;有形固定資産減価償却率"/>
        <xdr:cNvSpPr txBox="1"/>
      </xdr:nvSpPr>
      <xdr:spPr>
        <a:xfrm>
          <a:off x="1611004" y="102744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4371</xdr:rowOff>
    </xdr:from>
    <xdr:ext cx="405111" cy="259045"/>
    <xdr:sp macro="" textlink="">
      <xdr:nvSpPr>
        <xdr:cNvPr id="204" name="n_4aveValue【橋りょう・トンネル】&#10;有形固定資産減価償却率"/>
        <xdr:cNvSpPr txBox="1"/>
      </xdr:nvSpPr>
      <xdr:spPr>
        <a:xfrm>
          <a:off x="836304" y="10230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57530</xdr:rowOff>
    </xdr:from>
    <xdr:ext cx="405111" cy="259045"/>
    <xdr:sp macro="" textlink="">
      <xdr:nvSpPr>
        <xdr:cNvPr id="205" name="n_1mainValue【橋りょう・トンネル】&#10;有形固定資産減価償却率"/>
        <xdr:cNvSpPr txBox="1"/>
      </xdr:nvSpPr>
      <xdr:spPr>
        <a:xfrm>
          <a:off x="3170564" y="9948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31404</xdr:rowOff>
    </xdr:from>
    <xdr:ext cx="405111" cy="259045"/>
    <xdr:sp macro="" textlink="">
      <xdr:nvSpPr>
        <xdr:cNvPr id="206" name="n_2mainValue【橋りょう・トンネル】&#10;有形固定資産減価償却率"/>
        <xdr:cNvSpPr txBox="1"/>
      </xdr:nvSpPr>
      <xdr:spPr>
        <a:xfrm>
          <a:off x="2385704" y="9922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5278</xdr:rowOff>
    </xdr:from>
    <xdr:ext cx="405111" cy="259045"/>
    <xdr:sp macro="" textlink="">
      <xdr:nvSpPr>
        <xdr:cNvPr id="207" name="n_3mainValue【橋りょう・トンネル】&#10;有形固定資産減価償却率"/>
        <xdr:cNvSpPr txBox="1"/>
      </xdr:nvSpPr>
      <xdr:spPr>
        <a:xfrm>
          <a:off x="1611004" y="9896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148970</xdr:rowOff>
    </xdr:from>
    <xdr:ext cx="405111" cy="259045"/>
    <xdr:sp macro="" textlink="">
      <xdr:nvSpPr>
        <xdr:cNvPr id="208" name="n_4mainValue【橋りょう・トンネル】&#10;有形固定資産減価償却率"/>
        <xdr:cNvSpPr txBox="1"/>
      </xdr:nvSpPr>
      <xdr:spPr>
        <a:xfrm>
          <a:off x="836304" y="9872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9" name="直線コネクタ 218"/>
        <xdr:cNvCxnSpPr/>
      </xdr:nvCxnSpPr>
      <xdr:spPr>
        <a:xfrm>
          <a:off x="5826760" y="10728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20" name="テキスト ボックス 219"/>
        <xdr:cNvSpPr txBox="1"/>
      </xdr:nvSpPr>
      <xdr:spPr>
        <a:xfrm>
          <a:off x="5600834" y="105905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21" name="直線コネクタ 220"/>
        <xdr:cNvCxnSpPr/>
      </xdr:nvCxnSpPr>
      <xdr:spPr>
        <a:xfrm>
          <a:off x="5826760" y="102831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22" name="テキスト ボックス 221"/>
        <xdr:cNvSpPr txBox="1"/>
      </xdr:nvSpPr>
      <xdr:spPr>
        <a:xfrm>
          <a:off x="520976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3" name="直線コネクタ 222"/>
        <xdr:cNvCxnSpPr/>
      </xdr:nvCxnSpPr>
      <xdr:spPr>
        <a:xfrm>
          <a:off x="5826760" y="98374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4" name="テキスト ボックス 223"/>
        <xdr:cNvSpPr txBox="1"/>
      </xdr:nvSpPr>
      <xdr:spPr>
        <a:xfrm>
          <a:off x="5209768" y="969900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5" name="直線コネクタ 224"/>
        <xdr:cNvCxnSpPr/>
      </xdr:nvCxnSpPr>
      <xdr:spPr>
        <a:xfrm>
          <a:off x="5826760" y="93878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6" name="テキスト ボックス 225"/>
        <xdr:cNvSpPr txBox="1"/>
      </xdr:nvSpPr>
      <xdr:spPr>
        <a:xfrm>
          <a:off x="5209768" y="92494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xdr:cNvSpPr txBox="1"/>
      </xdr:nvSpPr>
      <xdr:spPr>
        <a:xfrm>
          <a:off x="5209768" y="88036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138566</xdr:rowOff>
    </xdr:from>
    <xdr:to>
      <xdr:col>54</xdr:col>
      <xdr:colOff>189865</xdr:colOff>
      <xdr:row>63</xdr:row>
      <xdr:rowOff>165667</xdr:rowOff>
    </xdr:to>
    <xdr:cxnSp macro="">
      <xdr:nvCxnSpPr>
        <xdr:cNvPr id="230" name="直線コネクタ 229"/>
        <xdr:cNvCxnSpPr/>
      </xdr:nvCxnSpPr>
      <xdr:spPr>
        <a:xfrm flipV="1">
          <a:off x="9219565" y="9358766"/>
          <a:ext cx="0" cy="1368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169494</xdr:rowOff>
    </xdr:from>
    <xdr:ext cx="534377" cy="259045"/>
    <xdr:sp macro="" textlink="">
      <xdr:nvSpPr>
        <xdr:cNvPr id="231" name="【橋りょう・トンネル】&#10;一人当たり有形固定資産（償却資産）額最小値テキスト"/>
        <xdr:cNvSpPr txBox="1"/>
      </xdr:nvSpPr>
      <xdr:spPr>
        <a:xfrm>
          <a:off x="9258300" y="10730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165667</xdr:rowOff>
    </xdr:from>
    <xdr:to>
      <xdr:col>55</xdr:col>
      <xdr:colOff>88900</xdr:colOff>
      <xdr:row>63</xdr:row>
      <xdr:rowOff>165667</xdr:rowOff>
    </xdr:to>
    <xdr:cxnSp macro="">
      <xdr:nvCxnSpPr>
        <xdr:cNvPr id="232" name="直線コネクタ 231"/>
        <xdr:cNvCxnSpPr/>
      </xdr:nvCxnSpPr>
      <xdr:spPr>
        <a:xfrm>
          <a:off x="9154160" y="1072698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85243</xdr:rowOff>
    </xdr:from>
    <xdr:ext cx="690189" cy="259045"/>
    <xdr:sp macro="" textlink="">
      <xdr:nvSpPr>
        <xdr:cNvPr id="233" name="【橋りょう・トンネル】&#10;一人当たり有形固定資産（償却資産）額最大値テキスト"/>
        <xdr:cNvSpPr txBox="1"/>
      </xdr:nvSpPr>
      <xdr:spPr>
        <a:xfrm>
          <a:off x="9258300" y="913780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3,071,924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138566</xdr:rowOff>
    </xdr:from>
    <xdr:to>
      <xdr:col>55</xdr:col>
      <xdr:colOff>88900</xdr:colOff>
      <xdr:row>55</xdr:row>
      <xdr:rowOff>138566</xdr:rowOff>
    </xdr:to>
    <xdr:cxnSp macro="">
      <xdr:nvCxnSpPr>
        <xdr:cNvPr id="234" name="直線コネクタ 233"/>
        <xdr:cNvCxnSpPr/>
      </xdr:nvCxnSpPr>
      <xdr:spPr>
        <a:xfrm>
          <a:off x="9154160" y="935876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36660</xdr:rowOff>
    </xdr:from>
    <xdr:ext cx="599010" cy="259045"/>
    <xdr:sp macro="" textlink="">
      <xdr:nvSpPr>
        <xdr:cNvPr id="235" name="【橋りょう・トンネル】&#10;一人当たり有形固定資産（償却資産）額平均値テキスト"/>
        <xdr:cNvSpPr txBox="1"/>
      </xdr:nvSpPr>
      <xdr:spPr>
        <a:xfrm>
          <a:off x="9258300" y="102627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13783</xdr:rowOff>
    </xdr:from>
    <xdr:to>
      <xdr:col>55</xdr:col>
      <xdr:colOff>50800</xdr:colOff>
      <xdr:row>62</xdr:row>
      <xdr:rowOff>115383</xdr:rowOff>
    </xdr:to>
    <xdr:sp macro="" textlink="">
      <xdr:nvSpPr>
        <xdr:cNvPr id="236" name="フローチャート: 判断 235"/>
        <xdr:cNvSpPr/>
      </xdr:nvSpPr>
      <xdr:spPr>
        <a:xfrm>
          <a:off x="9192260" y="1040746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24219</xdr:rowOff>
    </xdr:from>
    <xdr:to>
      <xdr:col>50</xdr:col>
      <xdr:colOff>165100</xdr:colOff>
      <xdr:row>62</xdr:row>
      <xdr:rowOff>125819</xdr:rowOff>
    </xdr:to>
    <xdr:sp macro="" textlink="">
      <xdr:nvSpPr>
        <xdr:cNvPr id="237" name="フローチャート: 判断 236"/>
        <xdr:cNvSpPr/>
      </xdr:nvSpPr>
      <xdr:spPr>
        <a:xfrm>
          <a:off x="8445500" y="1041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46737</xdr:rowOff>
    </xdr:from>
    <xdr:to>
      <xdr:col>46</xdr:col>
      <xdr:colOff>38100</xdr:colOff>
      <xdr:row>62</xdr:row>
      <xdr:rowOff>148337</xdr:rowOff>
    </xdr:to>
    <xdr:sp macro="" textlink="">
      <xdr:nvSpPr>
        <xdr:cNvPr id="238" name="フローチャート: 判断 237"/>
        <xdr:cNvSpPr/>
      </xdr:nvSpPr>
      <xdr:spPr>
        <a:xfrm>
          <a:off x="7670800" y="1044041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78325</xdr:rowOff>
    </xdr:from>
    <xdr:to>
      <xdr:col>41</xdr:col>
      <xdr:colOff>101600</xdr:colOff>
      <xdr:row>63</xdr:row>
      <xdr:rowOff>8475</xdr:rowOff>
    </xdr:to>
    <xdr:sp macro="" textlink="">
      <xdr:nvSpPr>
        <xdr:cNvPr id="239" name="フローチャート: 判断 238"/>
        <xdr:cNvSpPr/>
      </xdr:nvSpPr>
      <xdr:spPr>
        <a:xfrm>
          <a:off x="6873240" y="104720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43507</xdr:rowOff>
    </xdr:from>
    <xdr:to>
      <xdr:col>36</xdr:col>
      <xdr:colOff>165100</xdr:colOff>
      <xdr:row>62</xdr:row>
      <xdr:rowOff>145107</xdr:rowOff>
    </xdr:to>
    <xdr:sp macro="" textlink="">
      <xdr:nvSpPr>
        <xdr:cNvPr id="240" name="フローチャート: 判断 239"/>
        <xdr:cNvSpPr/>
      </xdr:nvSpPr>
      <xdr:spPr>
        <a:xfrm>
          <a:off x="6098540" y="10437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34542</xdr:rowOff>
    </xdr:from>
    <xdr:to>
      <xdr:col>55</xdr:col>
      <xdr:colOff>50800</xdr:colOff>
      <xdr:row>63</xdr:row>
      <xdr:rowOff>136142</xdr:rowOff>
    </xdr:to>
    <xdr:sp macro="" textlink="">
      <xdr:nvSpPr>
        <xdr:cNvPr id="246" name="楕円 245"/>
        <xdr:cNvSpPr/>
      </xdr:nvSpPr>
      <xdr:spPr>
        <a:xfrm>
          <a:off x="9192260" y="1059586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120919</xdr:rowOff>
    </xdr:from>
    <xdr:ext cx="599010" cy="259045"/>
    <xdr:sp macro="" textlink="">
      <xdr:nvSpPr>
        <xdr:cNvPr id="247" name="【橋りょう・トンネル】&#10;一人当たり有形固定資産（償却資産）額該当値テキスト"/>
        <xdr:cNvSpPr txBox="1"/>
      </xdr:nvSpPr>
      <xdr:spPr>
        <a:xfrm>
          <a:off x="9258300" y="10514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35366</xdr:rowOff>
    </xdr:from>
    <xdr:to>
      <xdr:col>50</xdr:col>
      <xdr:colOff>165100</xdr:colOff>
      <xdr:row>63</xdr:row>
      <xdr:rowOff>136966</xdr:rowOff>
    </xdr:to>
    <xdr:sp macro="" textlink="">
      <xdr:nvSpPr>
        <xdr:cNvPr id="248" name="楕円 247"/>
        <xdr:cNvSpPr/>
      </xdr:nvSpPr>
      <xdr:spPr>
        <a:xfrm>
          <a:off x="8445500" y="1059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85342</xdr:rowOff>
    </xdr:from>
    <xdr:to>
      <xdr:col>55</xdr:col>
      <xdr:colOff>0</xdr:colOff>
      <xdr:row>63</xdr:row>
      <xdr:rowOff>86166</xdr:rowOff>
    </xdr:to>
    <xdr:cxnSp macro="">
      <xdr:nvCxnSpPr>
        <xdr:cNvPr id="249" name="直線コネクタ 248"/>
        <xdr:cNvCxnSpPr/>
      </xdr:nvCxnSpPr>
      <xdr:spPr>
        <a:xfrm flipV="1">
          <a:off x="8496300" y="10646662"/>
          <a:ext cx="723900" cy="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35632</xdr:rowOff>
    </xdr:from>
    <xdr:to>
      <xdr:col>46</xdr:col>
      <xdr:colOff>38100</xdr:colOff>
      <xdr:row>63</xdr:row>
      <xdr:rowOff>137232</xdr:rowOff>
    </xdr:to>
    <xdr:sp macro="" textlink="">
      <xdr:nvSpPr>
        <xdr:cNvPr id="250" name="楕円 249"/>
        <xdr:cNvSpPr/>
      </xdr:nvSpPr>
      <xdr:spPr>
        <a:xfrm>
          <a:off x="7670800" y="1059695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86166</xdr:rowOff>
    </xdr:from>
    <xdr:to>
      <xdr:col>50</xdr:col>
      <xdr:colOff>114300</xdr:colOff>
      <xdr:row>63</xdr:row>
      <xdr:rowOff>86432</xdr:rowOff>
    </xdr:to>
    <xdr:cxnSp macro="">
      <xdr:nvCxnSpPr>
        <xdr:cNvPr id="251" name="直線コネクタ 250"/>
        <xdr:cNvCxnSpPr/>
      </xdr:nvCxnSpPr>
      <xdr:spPr>
        <a:xfrm flipV="1">
          <a:off x="7713980" y="10647486"/>
          <a:ext cx="782320" cy="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34814</xdr:rowOff>
    </xdr:from>
    <xdr:to>
      <xdr:col>41</xdr:col>
      <xdr:colOff>101600</xdr:colOff>
      <xdr:row>63</xdr:row>
      <xdr:rowOff>136414</xdr:rowOff>
    </xdr:to>
    <xdr:sp macro="" textlink="">
      <xdr:nvSpPr>
        <xdr:cNvPr id="252" name="楕円 251"/>
        <xdr:cNvSpPr/>
      </xdr:nvSpPr>
      <xdr:spPr>
        <a:xfrm>
          <a:off x="6873240" y="10596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85614</xdr:rowOff>
    </xdr:from>
    <xdr:to>
      <xdr:col>45</xdr:col>
      <xdr:colOff>177800</xdr:colOff>
      <xdr:row>63</xdr:row>
      <xdr:rowOff>86432</xdr:rowOff>
    </xdr:to>
    <xdr:cxnSp macro="">
      <xdr:nvCxnSpPr>
        <xdr:cNvPr id="253" name="直線コネクタ 252"/>
        <xdr:cNvCxnSpPr/>
      </xdr:nvCxnSpPr>
      <xdr:spPr>
        <a:xfrm>
          <a:off x="6924040" y="10646934"/>
          <a:ext cx="789940" cy="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35038</xdr:rowOff>
    </xdr:from>
    <xdr:to>
      <xdr:col>36</xdr:col>
      <xdr:colOff>165100</xdr:colOff>
      <xdr:row>63</xdr:row>
      <xdr:rowOff>136638</xdr:rowOff>
    </xdr:to>
    <xdr:sp macro="" textlink="">
      <xdr:nvSpPr>
        <xdr:cNvPr id="254" name="楕円 253"/>
        <xdr:cNvSpPr/>
      </xdr:nvSpPr>
      <xdr:spPr>
        <a:xfrm>
          <a:off x="6098540" y="10596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85614</xdr:rowOff>
    </xdr:from>
    <xdr:to>
      <xdr:col>41</xdr:col>
      <xdr:colOff>50800</xdr:colOff>
      <xdr:row>63</xdr:row>
      <xdr:rowOff>85838</xdr:rowOff>
    </xdr:to>
    <xdr:cxnSp macro="">
      <xdr:nvCxnSpPr>
        <xdr:cNvPr id="255" name="直線コネクタ 254"/>
        <xdr:cNvCxnSpPr/>
      </xdr:nvCxnSpPr>
      <xdr:spPr>
        <a:xfrm flipV="1">
          <a:off x="6149340" y="10646934"/>
          <a:ext cx="774700" cy="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142346</xdr:rowOff>
    </xdr:from>
    <xdr:ext cx="599010" cy="259045"/>
    <xdr:sp macro="" textlink="">
      <xdr:nvSpPr>
        <xdr:cNvPr id="256" name="n_1aveValue【橋りょう・トンネル】&#10;一人当たり有形固定資産（償却資産）額"/>
        <xdr:cNvSpPr txBox="1"/>
      </xdr:nvSpPr>
      <xdr:spPr>
        <a:xfrm>
          <a:off x="8214575" y="10200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164864</xdr:rowOff>
    </xdr:from>
    <xdr:ext cx="599010" cy="259045"/>
    <xdr:sp macro="" textlink="">
      <xdr:nvSpPr>
        <xdr:cNvPr id="257" name="n_2aveValue【橋りょう・トンネル】&#10;一人当たり有形固定資産（償却資産）額"/>
        <xdr:cNvSpPr txBox="1"/>
      </xdr:nvSpPr>
      <xdr:spPr>
        <a:xfrm>
          <a:off x="7444955" y="10223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25002</xdr:rowOff>
    </xdr:from>
    <xdr:ext cx="599010" cy="259045"/>
    <xdr:sp macro="" textlink="">
      <xdr:nvSpPr>
        <xdr:cNvPr id="258" name="n_3aveValue【橋りょう・トンネル】&#10;一人当たり有形固定資産（償却資産）額"/>
        <xdr:cNvSpPr txBox="1"/>
      </xdr:nvSpPr>
      <xdr:spPr>
        <a:xfrm>
          <a:off x="6670255" y="10251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161634</xdr:rowOff>
    </xdr:from>
    <xdr:ext cx="599010" cy="259045"/>
    <xdr:sp macro="" textlink="">
      <xdr:nvSpPr>
        <xdr:cNvPr id="259" name="n_4aveValue【橋りょう・トンネル】&#10;一人当たり有形固定資産（償却資産）額"/>
        <xdr:cNvSpPr txBox="1"/>
      </xdr:nvSpPr>
      <xdr:spPr>
        <a:xfrm>
          <a:off x="5872695" y="10220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128093</xdr:rowOff>
    </xdr:from>
    <xdr:ext cx="599010" cy="259045"/>
    <xdr:sp macro="" textlink="">
      <xdr:nvSpPr>
        <xdr:cNvPr id="260" name="n_1mainValue【橋りょう・トンネル】&#10;一人当たり有形固定資産（償却資産）額"/>
        <xdr:cNvSpPr txBox="1"/>
      </xdr:nvSpPr>
      <xdr:spPr>
        <a:xfrm>
          <a:off x="8214575" y="10689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128359</xdr:rowOff>
    </xdr:from>
    <xdr:ext cx="599010" cy="259045"/>
    <xdr:sp macro="" textlink="">
      <xdr:nvSpPr>
        <xdr:cNvPr id="261" name="n_2mainValue【橋りょう・トンネル】&#10;一人当たり有形固定資産（償却資産）額"/>
        <xdr:cNvSpPr txBox="1"/>
      </xdr:nvSpPr>
      <xdr:spPr>
        <a:xfrm>
          <a:off x="7444955" y="10689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127541</xdr:rowOff>
    </xdr:from>
    <xdr:ext cx="599010" cy="259045"/>
    <xdr:sp macro="" textlink="">
      <xdr:nvSpPr>
        <xdr:cNvPr id="262" name="n_3mainValue【橋りょう・トンネル】&#10;一人当たり有形固定資産（償却資産）額"/>
        <xdr:cNvSpPr txBox="1"/>
      </xdr:nvSpPr>
      <xdr:spPr>
        <a:xfrm>
          <a:off x="6670255" y="10688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127765</xdr:rowOff>
    </xdr:from>
    <xdr:ext cx="599010" cy="259045"/>
    <xdr:sp macro="" textlink="">
      <xdr:nvSpPr>
        <xdr:cNvPr id="263" name="n_4mainValue【橋りょう・トンネル】&#10;一人当たり有形固定資産（償却資産）額"/>
        <xdr:cNvSpPr txBox="1"/>
      </xdr:nvSpPr>
      <xdr:spPr>
        <a:xfrm>
          <a:off x="5872695" y="10689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xdr:cNvSpPr txBox="1"/>
      </xdr:nvSpPr>
      <xdr:spPr>
        <a:xfrm>
          <a:off x="27196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xdr:cNvSpPr txBox="1"/>
      </xdr:nvSpPr>
      <xdr:spPr>
        <a:xfrm>
          <a:off x="33608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xdr:cNvSpPr txBox="1"/>
      </xdr:nvSpPr>
      <xdr:spPr>
        <a:xfrm>
          <a:off x="37734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28575</xdr:rowOff>
    </xdr:from>
    <xdr:to>
      <xdr:col>24</xdr:col>
      <xdr:colOff>62865</xdr:colOff>
      <xdr:row>86</xdr:row>
      <xdr:rowOff>114300</xdr:rowOff>
    </xdr:to>
    <xdr:cxnSp macro="">
      <xdr:nvCxnSpPr>
        <xdr:cNvPr id="288" name="直線コネクタ 287"/>
        <xdr:cNvCxnSpPr/>
      </xdr:nvCxnSpPr>
      <xdr:spPr>
        <a:xfrm flipV="1">
          <a:off x="4086225" y="12936855"/>
          <a:ext cx="0" cy="1594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9" name="【公営住宅】&#10;有形固定資産減価償却率最小値テキスト"/>
        <xdr:cNvSpPr txBox="1"/>
      </xdr:nvSpPr>
      <xdr:spPr>
        <a:xfrm>
          <a:off x="4124960" y="1453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0" name="直線コネクタ 289"/>
        <xdr:cNvCxnSpPr/>
      </xdr:nvCxnSpPr>
      <xdr:spPr>
        <a:xfrm>
          <a:off x="4020820" y="145313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146702</xdr:rowOff>
    </xdr:from>
    <xdr:ext cx="405111" cy="259045"/>
    <xdr:sp macro="" textlink="">
      <xdr:nvSpPr>
        <xdr:cNvPr id="291" name="【公営住宅】&#10;有形固定資産減価償却率最大値テキスト"/>
        <xdr:cNvSpPr txBox="1"/>
      </xdr:nvSpPr>
      <xdr:spPr>
        <a:xfrm>
          <a:off x="4124960" y="12719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28575</xdr:rowOff>
    </xdr:from>
    <xdr:to>
      <xdr:col>24</xdr:col>
      <xdr:colOff>152400</xdr:colOff>
      <xdr:row>77</xdr:row>
      <xdr:rowOff>28575</xdr:rowOff>
    </xdr:to>
    <xdr:cxnSp macro="">
      <xdr:nvCxnSpPr>
        <xdr:cNvPr id="292" name="直線コネクタ 291"/>
        <xdr:cNvCxnSpPr/>
      </xdr:nvCxnSpPr>
      <xdr:spPr>
        <a:xfrm>
          <a:off x="4020820" y="129368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47641</xdr:rowOff>
    </xdr:from>
    <xdr:ext cx="405111" cy="259045"/>
    <xdr:sp macro="" textlink="">
      <xdr:nvSpPr>
        <xdr:cNvPr id="293" name="【公営住宅】&#10;有形固定資産減価償却率平均値テキスト"/>
        <xdr:cNvSpPr txBox="1"/>
      </xdr:nvSpPr>
      <xdr:spPr>
        <a:xfrm>
          <a:off x="4124960" y="137941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69214</xdr:rowOff>
    </xdr:from>
    <xdr:to>
      <xdr:col>24</xdr:col>
      <xdr:colOff>114300</xdr:colOff>
      <xdr:row>82</xdr:row>
      <xdr:rowOff>170814</xdr:rowOff>
    </xdr:to>
    <xdr:sp macro="" textlink="">
      <xdr:nvSpPr>
        <xdr:cNvPr id="294" name="フローチャート: 判断 293"/>
        <xdr:cNvSpPr/>
      </xdr:nvSpPr>
      <xdr:spPr>
        <a:xfrm>
          <a:off x="4036060" y="13815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84455</xdr:rowOff>
    </xdr:from>
    <xdr:to>
      <xdr:col>20</xdr:col>
      <xdr:colOff>38100</xdr:colOff>
      <xdr:row>83</xdr:row>
      <xdr:rowOff>14605</xdr:rowOff>
    </xdr:to>
    <xdr:sp macro="" textlink="">
      <xdr:nvSpPr>
        <xdr:cNvPr id="295" name="フローチャート: 判断 294"/>
        <xdr:cNvSpPr/>
      </xdr:nvSpPr>
      <xdr:spPr>
        <a:xfrm>
          <a:off x="3312160" y="1383093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55880</xdr:rowOff>
    </xdr:from>
    <xdr:to>
      <xdr:col>15</xdr:col>
      <xdr:colOff>101600</xdr:colOff>
      <xdr:row>82</xdr:row>
      <xdr:rowOff>157480</xdr:rowOff>
    </xdr:to>
    <xdr:sp macro="" textlink="">
      <xdr:nvSpPr>
        <xdr:cNvPr id="296" name="フローチャート: 判断 295"/>
        <xdr:cNvSpPr/>
      </xdr:nvSpPr>
      <xdr:spPr>
        <a:xfrm>
          <a:off x="2514600" y="13802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40639</xdr:rowOff>
    </xdr:from>
    <xdr:to>
      <xdr:col>10</xdr:col>
      <xdr:colOff>165100</xdr:colOff>
      <xdr:row>82</xdr:row>
      <xdr:rowOff>142239</xdr:rowOff>
    </xdr:to>
    <xdr:sp macro="" textlink="">
      <xdr:nvSpPr>
        <xdr:cNvPr id="297" name="フローチャート: 判断 296"/>
        <xdr:cNvSpPr/>
      </xdr:nvSpPr>
      <xdr:spPr>
        <a:xfrm>
          <a:off x="1739900" y="1378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55880</xdr:rowOff>
    </xdr:from>
    <xdr:to>
      <xdr:col>6</xdr:col>
      <xdr:colOff>38100</xdr:colOff>
      <xdr:row>82</xdr:row>
      <xdr:rowOff>157480</xdr:rowOff>
    </xdr:to>
    <xdr:sp macro="" textlink="">
      <xdr:nvSpPr>
        <xdr:cNvPr id="298" name="フローチャート: 判断 297"/>
        <xdr:cNvSpPr/>
      </xdr:nvSpPr>
      <xdr:spPr>
        <a:xfrm>
          <a:off x="965200" y="1380236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19686</xdr:rowOff>
    </xdr:from>
    <xdr:to>
      <xdr:col>24</xdr:col>
      <xdr:colOff>114300</xdr:colOff>
      <xdr:row>80</xdr:row>
      <xdr:rowOff>121286</xdr:rowOff>
    </xdr:to>
    <xdr:sp macro="" textlink="">
      <xdr:nvSpPr>
        <xdr:cNvPr id="304" name="楕円 303"/>
        <xdr:cNvSpPr/>
      </xdr:nvSpPr>
      <xdr:spPr>
        <a:xfrm>
          <a:off x="4036060" y="1343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42563</xdr:rowOff>
    </xdr:from>
    <xdr:ext cx="405111" cy="259045"/>
    <xdr:sp macro="" textlink="">
      <xdr:nvSpPr>
        <xdr:cNvPr id="305" name="【公営住宅】&#10;有形固定資産減価償却率該当値テキスト"/>
        <xdr:cNvSpPr txBox="1"/>
      </xdr:nvSpPr>
      <xdr:spPr>
        <a:xfrm>
          <a:off x="4124960" y="13286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147320</xdr:rowOff>
    </xdr:from>
    <xdr:to>
      <xdr:col>20</xdr:col>
      <xdr:colOff>38100</xdr:colOff>
      <xdr:row>80</xdr:row>
      <xdr:rowOff>77470</xdr:rowOff>
    </xdr:to>
    <xdr:sp macro="" textlink="">
      <xdr:nvSpPr>
        <xdr:cNvPr id="306" name="楕円 305"/>
        <xdr:cNvSpPr/>
      </xdr:nvSpPr>
      <xdr:spPr>
        <a:xfrm>
          <a:off x="3312160" y="1339088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26670</xdr:rowOff>
    </xdr:from>
    <xdr:to>
      <xdr:col>24</xdr:col>
      <xdr:colOff>63500</xdr:colOff>
      <xdr:row>80</xdr:row>
      <xdr:rowOff>70486</xdr:rowOff>
    </xdr:to>
    <xdr:cxnSp macro="">
      <xdr:nvCxnSpPr>
        <xdr:cNvPr id="307" name="直線コネクタ 306"/>
        <xdr:cNvCxnSpPr/>
      </xdr:nvCxnSpPr>
      <xdr:spPr>
        <a:xfrm>
          <a:off x="3355340" y="13437870"/>
          <a:ext cx="73152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114936</xdr:rowOff>
    </xdr:from>
    <xdr:to>
      <xdr:col>15</xdr:col>
      <xdr:colOff>101600</xdr:colOff>
      <xdr:row>80</xdr:row>
      <xdr:rowOff>45086</xdr:rowOff>
    </xdr:to>
    <xdr:sp macro="" textlink="">
      <xdr:nvSpPr>
        <xdr:cNvPr id="308" name="楕円 307"/>
        <xdr:cNvSpPr/>
      </xdr:nvSpPr>
      <xdr:spPr>
        <a:xfrm>
          <a:off x="2514600" y="1335849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165736</xdr:rowOff>
    </xdr:from>
    <xdr:to>
      <xdr:col>19</xdr:col>
      <xdr:colOff>177800</xdr:colOff>
      <xdr:row>80</xdr:row>
      <xdr:rowOff>26670</xdr:rowOff>
    </xdr:to>
    <xdr:cxnSp macro="">
      <xdr:nvCxnSpPr>
        <xdr:cNvPr id="309" name="直線コネクタ 308"/>
        <xdr:cNvCxnSpPr/>
      </xdr:nvCxnSpPr>
      <xdr:spPr>
        <a:xfrm>
          <a:off x="2565400" y="13409296"/>
          <a:ext cx="789940" cy="28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71120</xdr:rowOff>
    </xdr:from>
    <xdr:to>
      <xdr:col>10</xdr:col>
      <xdr:colOff>165100</xdr:colOff>
      <xdr:row>80</xdr:row>
      <xdr:rowOff>1270</xdr:rowOff>
    </xdr:to>
    <xdr:sp macro="" textlink="">
      <xdr:nvSpPr>
        <xdr:cNvPr id="310" name="楕円 309"/>
        <xdr:cNvSpPr/>
      </xdr:nvSpPr>
      <xdr:spPr>
        <a:xfrm>
          <a:off x="1739900" y="133146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121920</xdr:rowOff>
    </xdr:from>
    <xdr:to>
      <xdr:col>15</xdr:col>
      <xdr:colOff>50800</xdr:colOff>
      <xdr:row>79</xdr:row>
      <xdr:rowOff>165736</xdr:rowOff>
    </xdr:to>
    <xdr:cxnSp macro="">
      <xdr:nvCxnSpPr>
        <xdr:cNvPr id="311" name="直線コネクタ 310"/>
        <xdr:cNvCxnSpPr/>
      </xdr:nvCxnSpPr>
      <xdr:spPr>
        <a:xfrm>
          <a:off x="1790700" y="13365480"/>
          <a:ext cx="7747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29211</xdr:rowOff>
    </xdr:from>
    <xdr:to>
      <xdr:col>6</xdr:col>
      <xdr:colOff>38100</xdr:colOff>
      <xdr:row>79</xdr:row>
      <xdr:rowOff>130811</xdr:rowOff>
    </xdr:to>
    <xdr:sp macro="" textlink="">
      <xdr:nvSpPr>
        <xdr:cNvPr id="312" name="楕円 311"/>
        <xdr:cNvSpPr/>
      </xdr:nvSpPr>
      <xdr:spPr>
        <a:xfrm>
          <a:off x="965200" y="1327277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80011</xdr:rowOff>
    </xdr:from>
    <xdr:to>
      <xdr:col>10</xdr:col>
      <xdr:colOff>114300</xdr:colOff>
      <xdr:row>79</xdr:row>
      <xdr:rowOff>121920</xdr:rowOff>
    </xdr:to>
    <xdr:cxnSp macro="">
      <xdr:nvCxnSpPr>
        <xdr:cNvPr id="313" name="直線コネクタ 312"/>
        <xdr:cNvCxnSpPr/>
      </xdr:nvCxnSpPr>
      <xdr:spPr>
        <a:xfrm>
          <a:off x="1008380" y="13323571"/>
          <a:ext cx="78232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5732</xdr:rowOff>
    </xdr:from>
    <xdr:ext cx="405111" cy="259045"/>
    <xdr:sp macro="" textlink="">
      <xdr:nvSpPr>
        <xdr:cNvPr id="314" name="n_1aveValue【公営住宅】&#10;有形固定資産減価償却率"/>
        <xdr:cNvSpPr txBox="1"/>
      </xdr:nvSpPr>
      <xdr:spPr>
        <a:xfrm>
          <a:off x="3170564" y="13919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148607</xdr:rowOff>
    </xdr:from>
    <xdr:ext cx="405111" cy="259045"/>
    <xdr:sp macro="" textlink="">
      <xdr:nvSpPr>
        <xdr:cNvPr id="315" name="n_2aveValue【公営住宅】&#10;有形固定資産減価償却率"/>
        <xdr:cNvSpPr txBox="1"/>
      </xdr:nvSpPr>
      <xdr:spPr>
        <a:xfrm>
          <a:off x="2385704" y="13895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133366</xdr:rowOff>
    </xdr:from>
    <xdr:ext cx="405111" cy="259045"/>
    <xdr:sp macro="" textlink="">
      <xdr:nvSpPr>
        <xdr:cNvPr id="316" name="n_3aveValue【公営住宅】&#10;有形固定資産減価償却率"/>
        <xdr:cNvSpPr txBox="1"/>
      </xdr:nvSpPr>
      <xdr:spPr>
        <a:xfrm>
          <a:off x="1611004" y="13879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148607</xdr:rowOff>
    </xdr:from>
    <xdr:ext cx="405111" cy="259045"/>
    <xdr:sp macro="" textlink="">
      <xdr:nvSpPr>
        <xdr:cNvPr id="317" name="n_4aveValue【公営住宅】&#10;有形固定資産減価償却率"/>
        <xdr:cNvSpPr txBox="1"/>
      </xdr:nvSpPr>
      <xdr:spPr>
        <a:xfrm>
          <a:off x="836304" y="13895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93997</xdr:rowOff>
    </xdr:from>
    <xdr:ext cx="405111" cy="259045"/>
    <xdr:sp macro="" textlink="">
      <xdr:nvSpPr>
        <xdr:cNvPr id="318" name="n_1mainValue【公営住宅】&#10;有形固定資産減価償却率"/>
        <xdr:cNvSpPr txBox="1"/>
      </xdr:nvSpPr>
      <xdr:spPr>
        <a:xfrm>
          <a:off x="3170564" y="13169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61613</xdr:rowOff>
    </xdr:from>
    <xdr:ext cx="405111" cy="259045"/>
    <xdr:sp macro="" textlink="">
      <xdr:nvSpPr>
        <xdr:cNvPr id="319" name="n_2mainValue【公営住宅】&#10;有形固定資産減価償却率"/>
        <xdr:cNvSpPr txBox="1"/>
      </xdr:nvSpPr>
      <xdr:spPr>
        <a:xfrm>
          <a:off x="2385704" y="1313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17797</xdr:rowOff>
    </xdr:from>
    <xdr:ext cx="405111" cy="259045"/>
    <xdr:sp macro="" textlink="">
      <xdr:nvSpPr>
        <xdr:cNvPr id="320" name="n_3mainValue【公営住宅】&#10;有形固定資産減価償却率"/>
        <xdr:cNvSpPr txBox="1"/>
      </xdr:nvSpPr>
      <xdr:spPr>
        <a:xfrm>
          <a:off x="1611004" y="13093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147338</xdr:rowOff>
    </xdr:from>
    <xdr:ext cx="405111" cy="259045"/>
    <xdr:sp macro="" textlink="">
      <xdr:nvSpPr>
        <xdr:cNvPr id="321" name="n_4mainValue【公営住宅】&#10;有形固定資産減価償却率"/>
        <xdr:cNvSpPr txBox="1"/>
      </xdr:nvSpPr>
      <xdr:spPr>
        <a:xfrm>
          <a:off x="836304" y="13055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2" name="直線コネクタ 331"/>
        <xdr:cNvCxnSpPr/>
      </xdr:nvCxnSpPr>
      <xdr:spPr>
        <a:xfrm>
          <a:off x="5826760" y="14585769"/>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3" name="テキスト ボックス 332"/>
        <xdr:cNvSpPr txBox="1"/>
      </xdr:nvSpPr>
      <xdr:spPr>
        <a:xfrm>
          <a:off x="54053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4" name="直線コネクタ 333"/>
        <xdr:cNvCxnSpPr/>
      </xdr:nvCxnSpPr>
      <xdr:spPr>
        <a:xfrm>
          <a:off x="5826760" y="1426300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5" name="テキスト ボックス 334"/>
        <xdr:cNvSpPr txBox="1"/>
      </xdr:nvSpPr>
      <xdr:spPr>
        <a:xfrm>
          <a:off x="5405301" y="141245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6" name="直線コネクタ 335"/>
        <xdr:cNvCxnSpPr/>
      </xdr:nvCxnSpPr>
      <xdr:spPr>
        <a:xfrm>
          <a:off x="5826760" y="13944056"/>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7" name="テキスト ボックス 336"/>
        <xdr:cNvSpPr txBox="1"/>
      </xdr:nvSpPr>
      <xdr:spPr>
        <a:xfrm>
          <a:off x="5405301" y="138056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8" name="直線コネクタ 337"/>
        <xdr:cNvCxnSpPr/>
      </xdr:nvCxnSpPr>
      <xdr:spPr>
        <a:xfrm>
          <a:off x="5826760" y="1362510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9" name="テキスト ボックス 338"/>
        <xdr:cNvSpPr txBox="1"/>
      </xdr:nvSpPr>
      <xdr:spPr>
        <a:xfrm>
          <a:off x="5405301" y="134866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0" name="直線コネクタ 339"/>
        <xdr:cNvCxnSpPr/>
      </xdr:nvCxnSpPr>
      <xdr:spPr>
        <a:xfrm>
          <a:off x="5826760" y="1330615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91820</xdr:rowOff>
    </xdr:from>
    <xdr:ext cx="531299" cy="259045"/>
    <xdr:sp macro="" textlink="">
      <xdr:nvSpPr>
        <xdr:cNvPr id="341" name="テキスト ボックス 340"/>
        <xdr:cNvSpPr txBox="1"/>
      </xdr:nvSpPr>
      <xdr:spPr>
        <a:xfrm>
          <a:off x="5364041" y="1316774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2" name="直線コネクタ 341"/>
        <xdr:cNvCxnSpPr/>
      </xdr:nvCxnSpPr>
      <xdr:spPr>
        <a:xfrm>
          <a:off x="5826760" y="12987201"/>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43" name="テキスト ボックス 342"/>
        <xdr:cNvSpPr txBox="1"/>
      </xdr:nvSpPr>
      <xdr:spPr>
        <a:xfrm>
          <a:off x="5364041" y="1284878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5" name="テキスト ボックス 344"/>
        <xdr:cNvSpPr txBox="1"/>
      </xdr:nvSpPr>
      <xdr:spPr>
        <a:xfrm>
          <a:off x="5364041" y="125298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79248</xdr:rowOff>
    </xdr:from>
    <xdr:to>
      <xdr:col>54</xdr:col>
      <xdr:colOff>189865</xdr:colOff>
      <xdr:row>86</xdr:row>
      <xdr:rowOff>157299</xdr:rowOff>
    </xdr:to>
    <xdr:cxnSp macro="">
      <xdr:nvCxnSpPr>
        <xdr:cNvPr id="347" name="直線コネクタ 346"/>
        <xdr:cNvCxnSpPr/>
      </xdr:nvCxnSpPr>
      <xdr:spPr>
        <a:xfrm flipV="1">
          <a:off x="9219565" y="13155168"/>
          <a:ext cx="0" cy="1419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161126</xdr:rowOff>
    </xdr:from>
    <xdr:ext cx="469744" cy="259045"/>
    <xdr:sp macro="" textlink="">
      <xdr:nvSpPr>
        <xdr:cNvPr id="348" name="【公営住宅】&#10;一人当たり面積最小値テキスト"/>
        <xdr:cNvSpPr txBox="1"/>
      </xdr:nvSpPr>
      <xdr:spPr>
        <a:xfrm>
          <a:off x="9258300" y="14578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157299</xdr:rowOff>
    </xdr:from>
    <xdr:to>
      <xdr:col>55</xdr:col>
      <xdr:colOff>88900</xdr:colOff>
      <xdr:row>86</xdr:row>
      <xdr:rowOff>157299</xdr:rowOff>
    </xdr:to>
    <xdr:cxnSp macro="">
      <xdr:nvCxnSpPr>
        <xdr:cNvPr id="349" name="直線コネクタ 348"/>
        <xdr:cNvCxnSpPr/>
      </xdr:nvCxnSpPr>
      <xdr:spPr>
        <a:xfrm>
          <a:off x="9154160" y="145743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25925</xdr:rowOff>
    </xdr:from>
    <xdr:ext cx="534377" cy="259045"/>
    <xdr:sp macro="" textlink="">
      <xdr:nvSpPr>
        <xdr:cNvPr id="350" name="【公営住宅】&#10;一人当たり面積最大値テキスト"/>
        <xdr:cNvSpPr txBox="1"/>
      </xdr:nvSpPr>
      <xdr:spPr>
        <a:xfrm>
          <a:off x="9258300" y="12934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79248</xdr:rowOff>
    </xdr:from>
    <xdr:to>
      <xdr:col>55</xdr:col>
      <xdr:colOff>88900</xdr:colOff>
      <xdr:row>78</xdr:row>
      <xdr:rowOff>79248</xdr:rowOff>
    </xdr:to>
    <xdr:cxnSp macro="">
      <xdr:nvCxnSpPr>
        <xdr:cNvPr id="351" name="直線コネクタ 350"/>
        <xdr:cNvCxnSpPr/>
      </xdr:nvCxnSpPr>
      <xdr:spPr>
        <a:xfrm>
          <a:off x="9154160" y="1315516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118018</xdr:rowOff>
    </xdr:from>
    <xdr:ext cx="469744" cy="259045"/>
    <xdr:sp macro="" textlink="">
      <xdr:nvSpPr>
        <xdr:cNvPr id="352" name="【公営住宅】&#10;一人当たり面積平均値テキスト"/>
        <xdr:cNvSpPr txBox="1"/>
      </xdr:nvSpPr>
      <xdr:spPr>
        <a:xfrm>
          <a:off x="9258300" y="143674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139591</xdr:rowOff>
    </xdr:from>
    <xdr:to>
      <xdr:col>55</xdr:col>
      <xdr:colOff>50800</xdr:colOff>
      <xdr:row>86</xdr:row>
      <xdr:rowOff>69741</xdr:rowOff>
    </xdr:to>
    <xdr:sp macro="" textlink="">
      <xdr:nvSpPr>
        <xdr:cNvPr id="353" name="フローチャート: 判断 352"/>
        <xdr:cNvSpPr/>
      </xdr:nvSpPr>
      <xdr:spPr>
        <a:xfrm>
          <a:off x="9192260" y="1438899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129902</xdr:rowOff>
    </xdr:from>
    <xdr:to>
      <xdr:col>50</xdr:col>
      <xdr:colOff>165100</xdr:colOff>
      <xdr:row>86</xdr:row>
      <xdr:rowOff>60052</xdr:rowOff>
    </xdr:to>
    <xdr:sp macro="" textlink="">
      <xdr:nvSpPr>
        <xdr:cNvPr id="354" name="フローチャート: 判断 353"/>
        <xdr:cNvSpPr/>
      </xdr:nvSpPr>
      <xdr:spPr>
        <a:xfrm>
          <a:off x="8445500" y="1437930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143075</xdr:rowOff>
    </xdr:from>
    <xdr:to>
      <xdr:col>46</xdr:col>
      <xdr:colOff>38100</xdr:colOff>
      <xdr:row>86</xdr:row>
      <xdr:rowOff>73225</xdr:rowOff>
    </xdr:to>
    <xdr:sp macro="" textlink="">
      <xdr:nvSpPr>
        <xdr:cNvPr id="355" name="フローチャート: 判断 354"/>
        <xdr:cNvSpPr/>
      </xdr:nvSpPr>
      <xdr:spPr>
        <a:xfrm>
          <a:off x="7670800" y="1439247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144599</xdr:rowOff>
    </xdr:from>
    <xdr:to>
      <xdr:col>41</xdr:col>
      <xdr:colOff>101600</xdr:colOff>
      <xdr:row>86</xdr:row>
      <xdr:rowOff>74749</xdr:rowOff>
    </xdr:to>
    <xdr:sp macro="" textlink="">
      <xdr:nvSpPr>
        <xdr:cNvPr id="356" name="フローチャート: 判断 355"/>
        <xdr:cNvSpPr/>
      </xdr:nvSpPr>
      <xdr:spPr>
        <a:xfrm>
          <a:off x="6873240" y="1439399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144272</xdr:rowOff>
    </xdr:from>
    <xdr:to>
      <xdr:col>36</xdr:col>
      <xdr:colOff>165100</xdr:colOff>
      <xdr:row>86</xdr:row>
      <xdr:rowOff>74422</xdr:rowOff>
    </xdr:to>
    <xdr:sp macro="" textlink="">
      <xdr:nvSpPr>
        <xdr:cNvPr id="357" name="フローチャート: 判断 356"/>
        <xdr:cNvSpPr/>
      </xdr:nvSpPr>
      <xdr:spPr>
        <a:xfrm>
          <a:off x="6098540" y="1439367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99313</xdr:rowOff>
    </xdr:from>
    <xdr:to>
      <xdr:col>55</xdr:col>
      <xdr:colOff>50800</xdr:colOff>
      <xdr:row>86</xdr:row>
      <xdr:rowOff>29463</xdr:rowOff>
    </xdr:to>
    <xdr:sp macro="" textlink="">
      <xdr:nvSpPr>
        <xdr:cNvPr id="363" name="楕円 362"/>
        <xdr:cNvSpPr/>
      </xdr:nvSpPr>
      <xdr:spPr>
        <a:xfrm>
          <a:off x="9192260" y="1434871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122190</xdr:rowOff>
    </xdr:from>
    <xdr:ext cx="469744" cy="259045"/>
    <xdr:sp macro="" textlink="">
      <xdr:nvSpPr>
        <xdr:cNvPr id="364" name="【公営住宅】&#10;一人当たり面積該当値テキスト"/>
        <xdr:cNvSpPr txBox="1"/>
      </xdr:nvSpPr>
      <xdr:spPr>
        <a:xfrm>
          <a:off x="9258300" y="14203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101056</xdr:rowOff>
    </xdr:from>
    <xdr:to>
      <xdr:col>50</xdr:col>
      <xdr:colOff>165100</xdr:colOff>
      <xdr:row>86</xdr:row>
      <xdr:rowOff>31206</xdr:rowOff>
    </xdr:to>
    <xdr:sp macro="" textlink="">
      <xdr:nvSpPr>
        <xdr:cNvPr id="365" name="楕円 364"/>
        <xdr:cNvSpPr/>
      </xdr:nvSpPr>
      <xdr:spPr>
        <a:xfrm>
          <a:off x="8445500" y="1435045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150113</xdr:rowOff>
    </xdr:from>
    <xdr:to>
      <xdr:col>55</xdr:col>
      <xdr:colOff>0</xdr:colOff>
      <xdr:row>85</xdr:row>
      <xdr:rowOff>151856</xdr:rowOff>
    </xdr:to>
    <xdr:cxnSp macro="">
      <xdr:nvCxnSpPr>
        <xdr:cNvPr id="366" name="直線コネクタ 365"/>
        <xdr:cNvCxnSpPr/>
      </xdr:nvCxnSpPr>
      <xdr:spPr>
        <a:xfrm flipV="1">
          <a:off x="8496300" y="14399513"/>
          <a:ext cx="723900" cy="1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101709</xdr:rowOff>
    </xdr:from>
    <xdr:to>
      <xdr:col>46</xdr:col>
      <xdr:colOff>38100</xdr:colOff>
      <xdr:row>86</xdr:row>
      <xdr:rowOff>31859</xdr:rowOff>
    </xdr:to>
    <xdr:sp macro="" textlink="">
      <xdr:nvSpPr>
        <xdr:cNvPr id="367" name="楕円 366"/>
        <xdr:cNvSpPr/>
      </xdr:nvSpPr>
      <xdr:spPr>
        <a:xfrm>
          <a:off x="7670800" y="1435110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151856</xdr:rowOff>
    </xdr:from>
    <xdr:to>
      <xdr:col>50</xdr:col>
      <xdr:colOff>114300</xdr:colOff>
      <xdr:row>85</xdr:row>
      <xdr:rowOff>152509</xdr:rowOff>
    </xdr:to>
    <xdr:cxnSp macro="">
      <xdr:nvCxnSpPr>
        <xdr:cNvPr id="368" name="直線コネクタ 367"/>
        <xdr:cNvCxnSpPr/>
      </xdr:nvCxnSpPr>
      <xdr:spPr>
        <a:xfrm flipV="1">
          <a:off x="7713980" y="14401256"/>
          <a:ext cx="78232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99859</xdr:rowOff>
    </xdr:from>
    <xdr:to>
      <xdr:col>41</xdr:col>
      <xdr:colOff>101600</xdr:colOff>
      <xdr:row>86</xdr:row>
      <xdr:rowOff>30009</xdr:rowOff>
    </xdr:to>
    <xdr:sp macro="" textlink="">
      <xdr:nvSpPr>
        <xdr:cNvPr id="369" name="楕円 368"/>
        <xdr:cNvSpPr/>
      </xdr:nvSpPr>
      <xdr:spPr>
        <a:xfrm>
          <a:off x="6873240" y="1434925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150659</xdr:rowOff>
    </xdr:from>
    <xdr:to>
      <xdr:col>45</xdr:col>
      <xdr:colOff>177800</xdr:colOff>
      <xdr:row>85</xdr:row>
      <xdr:rowOff>152509</xdr:rowOff>
    </xdr:to>
    <xdr:cxnSp macro="">
      <xdr:nvCxnSpPr>
        <xdr:cNvPr id="370" name="直線コネクタ 369"/>
        <xdr:cNvCxnSpPr/>
      </xdr:nvCxnSpPr>
      <xdr:spPr>
        <a:xfrm>
          <a:off x="6924040" y="14400059"/>
          <a:ext cx="789940" cy="1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100403</xdr:rowOff>
    </xdr:from>
    <xdr:to>
      <xdr:col>36</xdr:col>
      <xdr:colOff>165100</xdr:colOff>
      <xdr:row>86</xdr:row>
      <xdr:rowOff>30553</xdr:rowOff>
    </xdr:to>
    <xdr:sp macro="" textlink="">
      <xdr:nvSpPr>
        <xdr:cNvPr id="371" name="楕円 370"/>
        <xdr:cNvSpPr/>
      </xdr:nvSpPr>
      <xdr:spPr>
        <a:xfrm>
          <a:off x="6098540" y="1434980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150659</xdr:rowOff>
    </xdr:from>
    <xdr:to>
      <xdr:col>41</xdr:col>
      <xdr:colOff>50800</xdr:colOff>
      <xdr:row>85</xdr:row>
      <xdr:rowOff>151203</xdr:rowOff>
    </xdr:to>
    <xdr:cxnSp macro="">
      <xdr:nvCxnSpPr>
        <xdr:cNvPr id="372" name="直線コネクタ 371"/>
        <xdr:cNvCxnSpPr/>
      </xdr:nvCxnSpPr>
      <xdr:spPr>
        <a:xfrm flipV="1">
          <a:off x="6149340" y="14400059"/>
          <a:ext cx="774700" cy="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51179</xdr:rowOff>
    </xdr:from>
    <xdr:ext cx="469744" cy="259045"/>
    <xdr:sp macro="" textlink="">
      <xdr:nvSpPr>
        <xdr:cNvPr id="373" name="n_1aveValue【公営住宅】&#10;一人当たり面積"/>
        <xdr:cNvSpPr txBox="1"/>
      </xdr:nvSpPr>
      <xdr:spPr>
        <a:xfrm>
          <a:off x="8271587" y="14468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64352</xdr:rowOff>
    </xdr:from>
    <xdr:ext cx="469744" cy="259045"/>
    <xdr:sp macro="" textlink="">
      <xdr:nvSpPr>
        <xdr:cNvPr id="374" name="n_2aveValue【公営住宅】&#10;一人当たり面積"/>
        <xdr:cNvSpPr txBox="1"/>
      </xdr:nvSpPr>
      <xdr:spPr>
        <a:xfrm>
          <a:off x="7509587" y="14481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65876</xdr:rowOff>
    </xdr:from>
    <xdr:ext cx="469744" cy="259045"/>
    <xdr:sp macro="" textlink="">
      <xdr:nvSpPr>
        <xdr:cNvPr id="375" name="n_3aveValue【公営住宅】&#10;一人当たり面積"/>
        <xdr:cNvSpPr txBox="1"/>
      </xdr:nvSpPr>
      <xdr:spPr>
        <a:xfrm>
          <a:off x="6712027" y="14482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65549</xdr:rowOff>
    </xdr:from>
    <xdr:ext cx="469744" cy="259045"/>
    <xdr:sp macro="" textlink="">
      <xdr:nvSpPr>
        <xdr:cNvPr id="376" name="n_4aveValue【公営住宅】&#10;一人当たり面積"/>
        <xdr:cNvSpPr txBox="1"/>
      </xdr:nvSpPr>
      <xdr:spPr>
        <a:xfrm>
          <a:off x="5937327" y="14482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47733</xdr:rowOff>
    </xdr:from>
    <xdr:ext cx="469744" cy="259045"/>
    <xdr:sp macro="" textlink="">
      <xdr:nvSpPr>
        <xdr:cNvPr id="377" name="n_1mainValue【公営住宅】&#10;一人当たり面積"/>
        <xdr:cNvSpPr txBox="1"/>
      </xdr:nvSpPr>
      <xdr:spPr>
        <a:xfrm>
          <a:off x="8271587" y="14129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48386</xdr:rowOff>
    </xdr:from>
    <xdr:ext cx="469744" cy="259045"/>
    <xdr:sp macro="" textlink="">
      <xdr:nvSpPr>
        <xdr:cNvPr id="378" name="n_2mainValue【公営住宅】&#10;一人当たり面積"/>
        <xdr:cNvSpPr txBox="1"/>
      </xdr:nvSpPr>
      <xdr:spPr>
        <a:xfrm>
          <a:off x="7509587" y="14130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46536</xdr:rowOff>
    </xdr:from>
    <xdr:ext cx="469744" cy="259045"/>
    <xdr:sp macro="" textlink="">
      <xdr:nvSpPr>
        <xdr:cNvPr id="379" name="n_3mainValue【公営住宅】&#10;一人当たり面積"/>
        <xdr:cNvSpPr txBox="1"/>
      </xdr:nvSpPr>
      <xdr:spPr>
        <a:xfrm>
          <a:off x="6712027" y="14128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47080</xdr:rowOff>
    </xdr:from>
    <xdr:ext cx="469744" cy="259045"/>
    <xdr:sp macro="" textlink="">
      <xdr:nvSpPr>
        <xdr:cNvPr id="380" name="n_4mainValue【公営住宅】&#10;一人当たり面積"/>
        <xdr:cNvSpPr txBox="1"/>
      </xdr:nvSpPr>
      <xdr:spPr>
        <a:xfrm>
          <a:off x="5937327" y="14128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7" name="テキスト ボックス 406"/>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8" name="直線コネクタ 407"/>
        <xdr:cNvCxnSpPr/>
      </xdr:nvCxnSpPr>
      <xdr:spPr>
        <a:xfrm>
          <a:off x="10960100" y="713340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9" name="テキスト ボックス 408"/>
        <xdr:cNvSpPr txBox="1"/>
      </xdr:nvSpPr>
      <xdr:spPr>
        <a:xfrm>
          <a:off x="1056150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10" name="直線コネクタ 409"/>
        <xdr:cNvCxnSpPr/>
      </xdr:nvCxnSpPr>
      <xdr:spPr>
        <a:xfrm>
          <a:off x="10960100" y="681445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1" name="テキスト ボックス 410"/>
        <xdr:cNvSpPr txBox="1"/>
      </xdr:nvSpPr>
      <xdr:spPr>
        <a:xfrm>
          <a:off x="1060276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2" name="直線コネクタ 411"/>
        <xdr:cNvCxnSpPr/>
      </xdr:nvCxnSpPr>
      <xdr:spPr>
        <a:xfrm>
          <a:off x="10960100" y="649550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3" name="テキスト ボックス 412"/>
        <xdr:cNvSpPr txBox="1"/>
      </xdr:nvSpPr>
      <xdr:spPr>
        <a:xfrm>
          <a:off x="1060276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4" name="直線コネクタ 413"/>
        <xdr:cNvCxnSpPr/>
      </xdr:nvCxnSpPr>
      <xdr:spPr>
        <a:xfrm>
          <a:off x="10960100" y="617655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5" name="テキスト ボックス 414"/>
        <xdr:cNvSpPr txBox="1"/>
      </xdr:nvSpPr>
      <xdr:spPr>
        <a:xfrm>
          <a:off x="1060276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6" name="直線コネクタ 415"/>
        <xdr:cNvCxnSpPr/>
      </xdr:nvCxnSpPr>
      <xdr:spPr>
        <a:xfrm>
          <a:off x="10960100" y="585760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7" name="テキスト ボックス 416"/>
        <xdr:cNvSpPr txBox="1"/>
      </xdr:nvSpPr>
      <xdr:spPr>
        <a:xfrm>
          <a:off x="1060276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8" name="直線コネクタ 417"/>
        <xdr:cNvCxnSpPr/>
      </xdr:nvCxnSpPr>
      <xdr:spPr>
        <a:xfrm>
          <a:off x="10960100" y="553484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9" name="テキスト ボックス 418"/>
        <xdr:cNvSpPr txBox="1"/>
      </xdr:nvSpPr>
      <xdr:spPr>
        <a:xfrm>
          <a:off x="1066688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0" name="直線コネクタ 419"/>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1" name="【認定こども園・幼稚園・保育所】&#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94161</xdr:rowOff>
    </xdr:from>
    <xdr:to>
      <xdr:col>85</xdr:col>
      <xdr:colOff>126364</xdr:colOff>
      <xdr:row>42</xdr:row>
      <xdr:rowOff>92528</xdr:rowOff>
    </xdr:to>
    <xdr:cxnSp macro="">
      <xdr:nvCxnSpPr>
        <xdr:cNvPr id="422" name="直線コネクタ 421"/>
        <xdr:cNvCxnSpPr/>
      </xdr:nvCxnSpPr>
      <xdr:spPr>
        <a:xfrm flipV="1">
          <a:off x="14375764" y="5626281"/>
          <a:ext cx="0" cy="1507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3" name="【認定こども園・幼稚園・保育所】&#10;有形固定資産減価償却率最小値テキスト"/>
        <xdr:cNvSpPr txBox="1"/>
      </xdr:nvSpPr>
      <xdr:spPr>
        <a:xfrm>
          <a:off x="14414500" y="713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4" name="直線コネクタ 423"/>
        <xdr:cNvCxnSpPr/>
      </xdr:nvCxnSpPr>
      <xdr:spPr>
        <a:xfrm>
          <a:off x="14287500" y="71334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40838</xdr:rowOff>
    </xdr:from>
    <xdr:ext cx="340478" cy="259045"/>
    <xdr:sp macro="" textlink="">
      <xdr:nvSpPr>
        <xdr:cNvPr id="425" name="【認定こども園・幼稚園・保育所】&#10;有形固定資産減価償却率最大値テキスト"/>
        <xdr:cNvSpPr txBox="1"/>
      </xdr:nvSpPr>
      <xdr:spPr>
        <a:xfrm>
          <a:off x="14414500" y="540531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94161</xdr:rowOff>
    </xdr:from>
    <xdr:to>
      <xdr:col>86</xdr:col>
      <xdr:colOff>25400</xdr:colOff>
      <xdr:row>33</xdr:row>
      <xdr:rowOff>94161</xdr:rowOff>
    </xdr:to>
    <xdr:cxnSp macro="">
      <xdr:nvCxnSpPr>
        <xdr:cNvPr id="426" name="直線コネクタ 425"/>
        <xdr:cNvCxnSpPr/>
      </xdr:nvCxnSpPr>
      <xdr:spPr>
        <a:xfrm>
          <a:off x="14287500" y="56262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157315</xdr:rowOff>
    </xdr:from>
    <xdr:ext cx="405111" cy="259045"/>
    <xdr:sp macro="" textlink="">
      <xdr:nvSpPr>
        <xdr:cNvPr id="427" name="【認定こども園・幼稚園・保育所】&#10;有形固定資産減価償却率平均値テキスト"/>
        <xdr:cNvSpPr txBox="1"/>
      </xdr:nvSpPr>
      <xdr:spPr>
        <a:xfrm>
          <a:off x="14414500" y="63599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7438</xdr:rowOff>
    </xdr:from>
    <xdr:to>
      <xdr:col>85</xdr:col>
      <xdr:colOff>177800</xdr:colOff>
      <xdr:row>38</xdr:row>
      <xdr:rowOff>109038</xdr:rowOff>
    </xdr:to>
    <xdr:sp macro="" textlink="">
      <xdr:nvSpPr>
        <xdr:cNvPr id="428" name="フローチャート: 判断 427"/>
        <xdr:cNvSpPr/>
      </xdr:nvSpPr>
      <xdr:spPr>
        <a:xfrm>
          <a:off x="14325600" y="6377758"/>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149497</xdr:rowOff>
    </xdr:from>
    <xdr:to>
      <xdr:col>81</xdr:col>
      <xdr:colOff>101600</xdr:colOff>
      <xdr:row>38</xdr:row>
      <xdr:rowOff>79647</xdr:rowOff>
    </xdr:to>
    <xdr:sp macro="" textlink="">
      <xdr:nvSpPr>
        <xdr:cNvPr id="429" name="フローチャート: 判断 428"/>
        <xdr:cNvSpPr/>
      </xdr:nvSpPr>
      <xdr:spPr>
        <a:xfrm>
          <a:off x="13578840" y="635217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108676</xdr:rowOff>
    </xdr:from>
    <xdr:to>
      <xdr:col>76</xdr:col>
      <xdr:colOff>165100</xdr:colOff>
      <xdr:row>38</xdr:row>
      <xdr:rowOff>38826</xdr:rowOff>
    </xdr:to>
    <xdr:sp macro="" textlink="">
      <xdr:nvSpPr>
        <xdr:cNvPr id="430" name="フローチャート: 判断 429"/>
        <xdr:cNvSpPr/>
      </xdr:nvSpPr>
      <xdr:spPr>
        <a:xfrm>
          <a:off x="12804140" y="631135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33564</xdr:rowOff>
    </xdr:from>
    <xdr:to>
      <xdr:col>72</xdr:col>
      <xdr:colOff>38100</xdr:colOff>
      <xdr:row>37</xdr:row>
      <xdr:rowOff>135164</xdr:rowOff>
    </xdr:to>
    <xdr:sp macro="" textlink="">
      <xdr:nvSpPr>
        <xdr:cNvPr id="431" name="フローチャート: 判断 430"/>
        <xdr:cNvSpPr/>
      </xdr:nvSpPr>
      <xdr:spPr>
        <a:xfrm>
          <a:off x="12029440" y="623624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40096</xdr:rowOff>
    </xdr:from>
    <xdr:to>
      <xdr:col>67</xdr:col>
      <xdr:colOff>101600</xdr:colOff>
      <xdr:row>37</xdr:row>
      <xdr:rowOff>141696</xdr:rowOff>
    </xdr:to>
    <xdr:sp macro="" textlink="">
      <xdr:nvSpPr>
        <xdr:cNvPr id="432" name="フローチャート: 判断 431"/>
        <xdr:cNvSpPr/>
      </xdr:nvSpPr>
      <xdr:spPr>
        <a:xfrm>
          <a:off x="11231880" y="624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3" name="テキスト ボックス 432"/>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4" name="テキスト ボックス 433"/>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5" name="テキスト ボックス 434"/>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6" name="テキスト ボックス 435"/>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7" name="テキスト ボックス 436"/>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147864</xdr:rowOff>
    </xdr:from>
    <xdr:to>
      <xdr:col>85</xdr:col>
      <xdr:colOff>177800</xdr:colOff>
      <xdr:row>38</xdr:row>
      <xdr:rowOff>78014</xdr:rowOff>
    </xdr:to>
    <xdr:sp macro="" textlink="">
      <xdr:nvSpPr>
        <xdr:cNvPr id="438" name="楕円 437"/>
        <xdr:cNvSpPr/>
      </xdr:nvSpPr>
      <xdr:spPr>
        <a:xfrm>
          <a:off x="14325600" y="6350544"/>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170741</xdr:rowOff>
    </xdr:from>
    <xdr:ext cx="405111" cy="259045"/>
    <xdr:sp macro="" textlink="">
      <xdr:nvSpPr>
        <xdr:cNvPr id="439" name="【認定こども園・幼稚園・保育所】&#10;有形固定資産減価償却率該当値テキスト"/>
        <xdr:cNvSpPr txBox="1"/>
      </xdr:nvSpPr>
      <xdr:spPr>
        <a:xfrm>
          <a:off x="14414500" y="62057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98878</xdr:rowOff>
    </xdr:from>
    <xdr:to>
      <xdr:col>81</xdr:col>
      <xdr:colOff>101600</xdr:colOff>
      <xdr:row>38</xdr:row>
      <xdr:rowOff>29028</xdr:rowOff>
    </xdr:to>
    <xdr:sp macro="" textlink="">
      <xdr:nvSpPr>
        <xdr:cNvPr id="440" name="楕円 439"/>
        <xdr:cNvSpPr/>
      </xdr:nvSpPr>
      <xdr:spPr>
        <a:xfrm>
          <a:off x="13578840" y="630155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149678</xdr:rowOff>
    </xdr:from>
    <xdr:to>
      <xdr:col>85</xdr:col>
      <xdr:colOff>127000</xdr:colOff>
      <xdr:row>38</xdr:row>
      <xdr:rowOff>27215</xdr:rowOff>
    </xdr:to>
    <xdr:cxnSp macro="">
      <xdr:nvCxnSpPr>
        <xdr:cNvPr id="441" name="直線コネクタ 440"/>
        <xdr:cNvCxnSpPr/>
      </xdr:nvCxnSpPr>
      <xdr:spPr>
        <a:xfrm>
          <a:off x="13629640" y="6352358"/>
          <a:ext cx="746760" cy="45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49893</xdr:rowOff>
    </xdr:from>
    <xdr:to>
      <xdr:col>76</xdr:col>
      <xdr:colOff>165100</xdr:colOff>
      <xdr:row>37</xdr:row>
      <xdr:rowOff>151493</xdr:rowOff>
    </xdr:to>
    <xdr:sp macro="" textlink="">
      <xdr:nvSpPr>
        <xdr:cNvPr id="442" name="楕円 441"/>
        <xdr:cNvSpPr/>
      </xdr:nvSpPr>
      <xdr:spPr>
        <a:xfrm>
          <a:off x="12804140" y="6252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100693</xdr:rowOff>
    </xdr:from>
    <xdr:to>
      <xdr:col>81</xdr:col>
      <xdr:colOff>50800</xdr:colOff>
      <xdr:row>37</xdr:row>
      <xdr:rowOff>149678</xdr:rowOff>
    </xdr:to>
    <xdr:cxnSp macro="">
      <xdr:nvCxnSpPr>
        <xdr:cNvPr id="443" name="直線コネクタ 442"/>
        <xdr:cNvCxnSpPr/>
      </xdr:nvCxnSpPr>
      <xdr:spPr>
        <a:xfrm>
          <a:off x="12854940" y="6303373"/>
          <a:ext cx="7747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907</xdr:rowOff>
    </xdr:from>
    <xdr:to>
      <xdr:col>72</xdr:col>
      <xdr:colOff>38100</xdr:colOff>
      <xdr:row>37</xdr:row>
      <xdr:rowOff>102507</xdr:rowOff>
    </xdr:to>
    <xdr:sp macro="" textlink="">
      <xdr:nvSpPr>
        <xdr:cNvPr id="444" name="楕円 443"/>
        <xdr:cNvSpPr/>
      </xdr:nvSpPr>
      <xdr:spPr>
        <a:xfrm>
          <a:off x="12029440" y="620358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51707</xdr:rowOff>
    </xdr:from>
    <xdr:to>
      <xdr:col>76</xdr:col>
      <xdr:colOff>114300</xdr:colOff>
      <xdr:row>37</xdr:row>
      <xdr:rowOff>100693</xdr:rowOff>
    </xdr:to>
    <xdr:cxnSp macro="">
      <xdr:nvCxnSpPr>
        <xdr:cNvPr id="445" name="直線コネクタ 444"/>
        <xdr:cNvCxnSpPr/>
      </xdr:nvCxnSpPr>
      <xdr:spPr>
        <a:xfrm>
          <a:off x="12072620" y="6254387"/>
          <a:ext cx="78232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123372</xdr:rowOff>
    </xdr:from>
    <xdr:to>
      <xdr:col>67</xdr:col>
      <xdr:colOff>101600</xdr:colOff>
      <xdr:row>37</xdr:row>
      <xdr:rowOff>53522</xdr:rowOff>
    </xdr:to>
    <xdr:sp macro="" textlink="">
      <xdr:nvSpPr>
        <xdr:cNvPr id="446" name="楕円 445"/>
        <xdr:cNvSpPr/>
      </xdr:nvSpPr>
      <xdr:spPr>
        <a:xfrm>
          <a:off x="11231880" y="615841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2722</xdr:rowOff>
    </xdr:from>
    <xdr:to>
      <xdr:col>71</xdr:col>
      <xdr:colOff>177800</xdr:colOff>
      <xdr:row>37</xdr:row>
      <xdr:rowOff>51707</xdr:rowOff>
    </xdr:to>
    <xdr:cxnSp macro="">
      <xdr:nvCxnSpPr>
        <xdr:cNvPr id="447" name="直線コネクタ 446"/>
        <xdr:cNvCxnSpPr/>
      </xdr:nvCxnSpPr>
      <xdr:spPr>
        <a:xfrm>
          <a:off x="11282680" y="6205402"/>
          <a:ext cx="78994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70774</xdr:rowOff>
    </xdr:from>
    <xdr:ext cx="405111" cy="259045"/>
    <xdr:sp macro="" textlink="">
      <xdr:nvSpPr>
        <xdr:cNvPr id="448" name="n_1aveValue【認定こども園・幼稚園・保育所】&#10;有形固定資産減価償却率"/>
        <xdr:cNvSpPr txBox="1"/>
      </xdr:nvSpPr>
      <xdr:spPr>
        <a:xfrm>
          <a:off x="13437244" y="6441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29953</xdr:rowOff>
    </xdr:from>
    <xdr:ext cx="405111" cy="259045"/>
    <xdr:sp macro="" textlink="">
      <xdr:nvSpPr>
        <xdr:cNvPr id="449" name="n_2aveValue【認定こども園・幼稚園・保育所】&#10;有形固定資産減価償却率"/>
        <xdr:cNvSpPr txBox="1"/>
      </xdr:nvSpPr>
      <xdr:spPr>
        <a:xfrm>
          <a:off x="12675244" y="6400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126292</xdr:rowOff>
    </xdr:from>
    <xdr:ext cx="405111" cy="259045"/>
    <xdr:sp macro="" textlink="">
      <xdr:nvSpPr>
        <xdr:cNvPr id="450" name="n_3aveValue【認定こども園・幼稚園・保育所】&#10;有形固定資産減価償却率"/>
        <xdr:cNvSpPr txBox="1"/>
      </xdr:nvSpPr>
      <xdr:spPr>
        <a:xfrm>
          <a:off x="11900544" y="632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132823</xdr:rowOff>
    </xdr:from>
    <xdr:ext cx="405111" cy="259045"/>
    <xdr:sp macro="" textlink="">
      <xdr:nvSpPr>
        <xdr:cNvPr id="451" name="n_4aveValue【認定こども園・幼稚園・保育所】&#10;有形固定資産減価償却率"/>
        <xdr:cNvSpPr txBox="1"/>
      </xdr:nvSpPr>
      <xdr:spPr>
        <a:xfrm>
          <a:off x="11102984" y="6335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45555</xdr:rowOff>
    </xdr:from>
    <xdr:ext cx="405111" cy="259045"/>
    <xdr:sp macro="" textlink="">
      <xdr:nvSpPr>
        <xdr:cNvPr id="452" name="n_1mainValue【認定こども園・幼稚園・保育所】&#10;有形固定資産減価償却率"/>
        <xdr:cNvSpPr txBox="1"/>
      </xdr:nvSpPr>
      <xdr:spPr>
        <a:xfrm>
          <a:off x="13437244" y="6080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168020</xdr:rowOff>
    </xdr:from>
    <xdr:ext cx="405111" cy="259045"/>
    <xdr:sp macro="" textlink="">
      <xdr:nvSpPr>
        <xdr:cNvPr id="453" name="n_2mainValue【認定こども園・幼稚園・保育所】&#10;有形固定資産減価償却率"/>
        <xdr:cNvSpPr txBox="1"/>
      </xdr:nvSpPr>
      <xdr:spPr>
        <a:xfrm>
          <a:off x="12675244" y="6035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119034</xdr:rowOff>
    </xdr:from>
    <xdr:ext cx="405111" cy="259045"/>
    <xdr:sp macro="" textlink="">
      <xdr:nvSpPr>
        <xdr:cNvPr id="454" name="n_3mainValue【認定こども園・幼稚園・保育所】&#10;有形固定資産減価償却率"/>
        <xdr:cNvSpPr txBox="1"/>
      </xdr:nvSpPr>
      <xdr:spPr>
        <a:xfrm>
          <a:off x="11900544" y="5986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70049</xdr:rowOff>
    </xdr:from>
    <xdr:ext cx="405111" cy="259045"/>
    <xdr:sp macro="" textlink="">
      <xdr:nvSpPr>
        <xdr:cNvPr id="455" name="n_4mainValue【認定こども園・幼稚園・保育所】&#10;有形固定資産減価償却率"/>
        <xdr:cNvSpPr txBox="1"/>
      </xdr:nvSpPr>
      <xdr:spPr>
        <a:xfrm>
          <a:off x="11102984" y="5937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6" name="正方形/長方形 455"/>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7" name="正方形/長方形 456"/>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8" name="正方形/長方形 457"/>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9" name="正方形/長方形 458"/>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0" name="正方形/長方形 459"/>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1" name="正方形/長方形 460"/>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2" name="正方形/長方形 461"/>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3" name="正方形/長方形 462"/>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4" name="テキスト ボックス 463"/>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5" name="直線コネクタ 464"/>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6" name="直線コネクタ 465"/>
        <xdr:cNvCxnSpPr/>
      </xdr:nvCxnSpPr>
      <xdr:spPr>
        <a:xfrm>
          <a:off x="1609344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7" name="テキスト ボックス 466"/>
        <xdr:cNvSpPr txBox="1"/>
      </xdr:nvSpPr>
      <xdr:spPr>
        <a:xfrm>
          <a:off x="1569484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8" name="直線コネクタ 467"/>
        <xdr:cNvCxnSpPr/>
      </xdr:nvCxnSpPr>
      <xdr:spPr>
        <a:xfrm>
          <a:off x="1609344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9" name="テキスト ボックス 468"/>
        <xdr:cNvSpPr txBox="1"/>
      </xdr:nvSpPr>
      <xdr:spPr>
        <a:xfrm>
          <a:off x="15694841" y="667604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70" name="直線コネクタ 469"/>
        <xdr:cNvCxnSpPr/>
      </xdr:nvCxnSpPr>
      <xdr:spPr>
        <a:xfrm>
          <a:off x="1609344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71" name="テキスト ボックス 470"/>
        <xdr:cNvSpPr txBox="1"/>
      </xdr:nvSpPr>
      <xdr:spPr>
        <a:xfrm>
          <a:off x="15694841" y="63570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72" name="直線コネクタ 471"/>
        <xdr:cNvCxnSpPr/>
      </xdr:nvCxnSpPr>
      <xdr:spPr>
        <a:xfrm>
          <a:off x="1609344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73" name="テキスト ボックス 472"/>
        <xdr:cNvSpPr txBox="1"/>
      </xdr:nvSpPr>
      <xdr:spPr>
        <a:xfrm>
          <a:off x="15694841" y="60381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74" name="直線コネクタ 473"/>
        <xdr:cNvCxnSpPr/>
      </xdr:nvCxnSpPr>
      <xdr:spPr>
        <a:xfrm>
          <a:off x="1609344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75" name="テキスト ボックス 474"/>
        <xdr:cNvSpPr txBox="1"/>
      </xdr:nvSpPr>
      <xdr:spPr>
        <a:xfrm>
          <a:off x="15694841" y="571538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6" name="直線コネクタ 475"/>
        <xdr:cNvCxnSpPr/>
      </xdr:nvCxnSpPr>
      <xdr:spPr>
        <a:xfrm>
          <a:off x="1609344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7" name="テキスト ボックス 476"/>
        <xdr:cNvSpPr txBox="1"/>
      </xdr:nvSpPr>
      <xdr:spPr>
        <a:xfrm>
          <a:off x="15694841" y="539642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8" name="直線コネクタ 477"/>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9" name="テキスト ボックス 478"/>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0" name="【認定こども園・幼稚園・保育所】&#10;一人当たり面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53340</xdr:rowOff>
    </xdr:from>
    <xdr:to>
      <xdr:col>116</xdr:col>
      <xdr:colOff>62864</xdr:colOff>
      <xdr:row>42</xdr:row>
      <xdr:rowOff>66403</xdr:rowOff>
    </xdr:to>
    <xdr:cxnSp macro="">
      <xdr:nvCxnSpPr>
        <xdr:cNvPr id="481" name="直線コネクタ 480"/>
        <xdr:cNvCxnSpPr/>
      </xdr:nvCxnSpPr>
      <xdr:spPr>
        <a:xfrm flipV="1">
          <a:off x="19509104" y="5753100"/>
          <a:ext cx="0" cy="1354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70230</xdr:rowOff>
    </xdr:from>
    <xdr:ext cx="469744" cy="259045"/>
    <xdr:sp macro="" textlink="">
      <xdr:nvSpPr>
        <xdr:cNvPr id="482" name="【認定こども園・幼稚園・保育所】&#10;一人当たり面積最小値テキスト"/>
        <xdr:cNvSpPr txBox="1"/>
      </xdr:nvSpPr>
      <xdr:spPr>
        <a:xfrm>
          <a:off x="19547840" y="711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66403</xdr:rowOff>
    </xdr:from>
    <xdr:to>
      <xdr:col>116</xdr:col>
      <xdr:colOff>152400</xdr:colOff>
      <xdr:row>42</xdr:row>
      <xdr:rowOff>66403</xdr:rowOff>
    </xdr:to>
    <xdr:cxnSp macro="">
      <xdr:nvCxnSpPr>
        <xdr:cNvPr id="483" name="直線コネクタ 482"/>
        <xdr:cNvCxnSpPr/>
      </xdr:nvCxnSpPr>
      <xdr:spPr>
        <a:xfrm>
          <a:off x="19443700" y="710728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17</xdr:rowOff>
    </xdr:from>
    <xdr:ext cx="469744" cy="259045"/>
    <xdr:sp macro="" textlink="">
      <xdr:nvSpPr>
        <xdr:cNvPr id="484" name="【認定こども園・幼稚園・保育所】&#10;一人当たり面積最大値テキスト"/>
        <xdr:cNvSpPr txBox="1"/>
      </xdr:nvSpPr>
      <xdr:spPr>
        <a:xfrm>
          <a:off x="19547840" y="5532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53340</xdr:rowOff>
    </xdr:from>
    <xdr:to>
      <xdr:col>116</xdr:col>
      <xdr:colOff>152400</xdr:colOff>
      <xdr:row>34</xdr:row>
      <xdr:rowOff>53340</xdr:rowOff>
    </xdr:to>
    <xdr:cxnSp macro="">
      <xdr:nvCxnSpPr>
        <xdr:cNvPr id="485" name="直線コネクタ 484"/>
        <xdr:cNvCxnSpPr/>
      </xdr:nvCxnSpPr>
      <xdr:spPr>
        <a:xfrm>
          <a:off x="19443700" y="57531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7455</xdr:rowOff>
    </xdr:from>
    <xdr:ext cx="469744" cy="259045"/>
    <xdr:sp macro="" textlink="">
      <xdr:nvSpPr>
        <xdr:cNvPr id="486" name="【認定こども園・幼稚園・保育所】&#10;一人当たり面積平均値テキスト"/>
        <xdr:cNvSpPr txBox="1"/>
      </xdr:nvSpPr>
      <xdr:spPr>
        <a:xfrm>
          <a:off x="19547840" y="63777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156028</xdr:rowOff>
    </xdr:from>
    <xdr:to>
      <xdr:col>116</xdr:col>
      <xdr:colOff>114300</xdr:colOff>
      <xdr:row>39</xdr:row>
      <xdr:rowOff>86178</xdr:rowOff>
    </xdr:to>
    <xdr:sp macro="" textlink="">
      <xdr:nvSpPr>
        <xdr:cNvPr id="487" name="フローチャート: 判断 486"/>
        <xdr:cNvSpPr/>
      </xdr:nvSpPr>
      <xdr:spPr>
        <a:xfrm>
          <a:off x="19458940" y="652634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159294</xdr:rowOff>
    </xdr:from>
    <xdr:to>
      <xdr:col>112</xdr:col>
      <xdr:colOff>38100</xdr:colOff>
      <xdr:row>39</xdr:row>
      <xdr:rowOff>89444</xdr:rowOff>
    </xdr:to>
    <xdr:sp macro="" textlink="">
      <xdr:nvSpPr>
        <xdr:cNvPr id="488" name="フローチャート: 判断 487"/>
        <xdr:cNvSpPr/>
      </xdr:nvSpPr>
      <xdr:spPr>
        <a:xfrm>
          <a:off x="18735040" y="652961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5806</xdr:rowOff>
    </xdr:from>
    <xdr:to>
      <xdr:col>107</xdr:col>
      <xdr:colOff>101600</xdr:colOff>
      <xdr:row>39</xdr:row>
      <xdr:rowOff>107406</xdr:rowOff>
    </xdr:to>
    <xdr:sp macro="" textlink="">
      <xdr:nvSpPr>
        <xdr:cNvPr id="489" name="フローチャート: 判断 488"/>
        <xdr:cNvSpPr/>
      </xdr:nvSpPr>
      <xdr:spPr>
        <a:xfrm>
          <a:off x="17937480" y="654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46627</xdr:rowOff>
    </xdr:from>
    <xdr:to>
      <xdr:col>102</xdr:col>
      <xdr:colOff>165100</xdr:colOff>
      <xdr:row>39</xdr:row>
      <xdr:rowOff>148227</xdr:rowOff>
    </xdr:to>
    <xdr:sp macro="" textlink="">
      <xdr:nvSpPr>
        <xdr:cNvPr id="490" name="フローチャート: 判断 489"/>
        <xdr:cNvSpPr/>
      </xdr:nvSpPr>
      <xdr:spPr>
        <a:xfrm>
          <a:off x="17162780" y="658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149497</xdr:rowOff>
    </xdr:from>
    <xdr:to>
      <xdr:col>98</xdr:col>
      <xdr:colOff>38100</xdr:colOff>
      <xdr:row>39</xdr:row>
      <xdr:rowOff>79647</xdr:rowOff>
    </xdr:to>
    <xdr:sp macro="" textlink="">
      <xdr:nvSpPr>
        <xdr:cNvPr id="491" name="フローチャート: 判断 490"/>
        <xdr:cNvSpPr/>
      </xdr:nvSpPr>
      <xdr:spPr>
        <a:xfrm>
          <a:off x="16388080" y="651981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2" name="テキスト ボックス 491"/>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3" name="テキスト ボックス 492"/>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4" name="テキスト ボックス 493"/>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5" name="テキスト ボックス 494"/>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6" name="テキスト ボックス 495"/>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907</xdr:rowOff>
    </xdr:from>
    <xdr:to>
      <xdr:col>116</xdr:col>
      <xdr:colOff>114300</xdr:colOff>
      <xdr:row>39</xdr:row>
      <xdr:rowOff>102507</xdr:rowOff>
    </xdr:to>
    <xdr:sp macro="" textlink="">
      <xdr:nvSpPr>
        <xdr:cNvPr id="497" name="楕円 496"/>
        <xdr:cNvSpPr/>
      </xdr:nvSpPr>
      <xdr:spPr>
        <a:xfrm>
          <a:off x="19458940" y="6538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150784</xdr:rowOff>
    </xdr:from>
    <xdr:ext cx="469744" cy="259045"/>
    <xdr:sp macro="" textlink="">
      <xdr:nvSpPr>
        <xdr:cNvPr id="498" name="【認定こども園・幼稚園・保育所】&#10;一人当たり面積該当値テキスト"/>
        <xdr:cNvSpPr txBox="1"/>
      </xdr:nvSpPr>
      <xdr:spPr>
        <a:xfrm>
          <a:off x="19547840" y="6521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7438</xdr:rowOff>
    </xdr:from>
    <xdr:to>
      <xdr:col>112</xdr:col>
      <xdr:colOff>38100</xdr:colOff>
      <xdr:row>39</xdr:row>
      <xdr:rowOff>109038</xdr:rowOff>
    </xdr:to>
    <xdr:sp macro="" textlink="">
      <xdr:nvSpPr>
        <xdr:cNvPr id="499" name="楕円 498"/>
        <xdr:cNvSpPr/>
      </xdr:nvSpPr>
      <xdr:spPr>
        <a:xfrm>
          <a:off x="18735040" y="654539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51707</xdr:rowOff>
    </xdr:from>
    <xdr:to>
      <xdr:col>116</xdr:col>
      <xdr:colOff>63500</xdr:colOff>
      <xdr:row>39</xdr:row>
      <xdr:rowOff>58238</xdr:rowOff>
    </xdr:to>
    <xdr:cxnSp macro="">
      <xdr:nvCxnSpPr>
        <xdr:cNvPr id="500" name="直線コネクタ 499"/>
        <xdr:cNvCxnSpPr/>
      </xdr:nvCxnSpPr>
      <xdr:spPr>
        <a:xfrm flipV="1">
          <a:off x="18778220" y="6589667"/>
          <a:ext cx="73152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9072</xdr:rowOff>
    </xdr:from>
    <xdr:to>
      <xdr:col>107</xdr:col>
      <xdr:colOff>101600</xdr:colOff>
      <xdr:row>39</xdr:row>
      <xdr:rowOff>110672</xdr:rowOff>
    </xdr:to>
    <xdr:sp macro="" textlink="">
      <xdr:nvSpPr>
        <xdr:cNvPr id="501" name="楕円 500"/>
        <xdr:cNvSpPr/>
      </xdr:nvSpPr>
      <xdr:spPr>
        <a:xfrm>
          <a:off x="17937480" y="6547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58238</xdr:rowOff>
    </xdr:from>
    <xdr:to>
      <xdr:col>111</xdr:col>
      <xdr:colOff>177800</xdr:colOff>
      <xdr:row>39</xdr:row>
      <xdr:rowOff>59872</xdr:rowOff>
    </xdr:to>
    <xdr:cxnSp macro="">
      <xdr:nvCxnSpPr>
        <xdr:cNvPr id="502" name="直線コネクタ 501"/>
        <xdr:cNvCxnSpPr/>
      </xdr:nvCxnSpPr>
      <xdr:spPr>
        <a:xfrm flipV="1">
          <a:off x="17988280" y="6596198"/>
          <a:ext cx="78994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4173</xdr:rowOff>
    </xdr:from>
    <xdr:to>
      <xdr:col>102</xdr:col>
      <xdr:colOff>165100</xdr:colOff>
      <xdr:row>39</xdr:row>
      <xdr:rowOff>105773</xdr:rowOff>
    </xdr:to>
    <xdr:sp macro="" textlink="">
      <xdr:nvSpPr>
        <xdr:cNvPr id="503" name="楕円 502"/>
        <xdr:cNvSpPr/>
      </xdr:nvSpPr>
      <xdr:spPr>
        <a:xfrm>
          <a:off x="17162780" y="6542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54973</xdr:rowOff>
    </xdr:from>
    <xdr:to>
      <xdr:col>107</xdr:col>
      <xdr:colOff>50800</xdr:colOff>
      <xdr:row>39</xdr:row>
      <xdr:rowOff>59872</xdr:rowOff>
    </xdr:to>
    <xdr:cxnSp macro="">
      <xdr:nvCxnSpPr>
        <xdr:cNvPr id="504" name="直線コネクタ 503"/>
        <xdr:cNvCxnSpPr/>
      </xdr:nvCxnSpPr>
      <xdr:spPr>
        <a:xfrm>
          <a:off x="17213580" y="6592933"/>
          <a:ext cx="7747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4173</xdr:rowOff>
    </xdr:from>
    <xdr:to>
      <xdr:col>98</xdr:col>
      <xdr:colOff>38100</xdr:colOff>
      <xdr:row>39</xdr:row>
      <xdr:rowOff>105773</xdr:rowOff>
    </xdr:to>
    <xdr:sp macro="" textlink="">
      <xdr:nvSpPr>
        <xdr:cNvPr id="505" name="楕円 504"/>
        <xdr:cNvSpPr/>
      </xdr:nvSpPr>
      <xdr:spPr>
        <a:xfrm>
          <a:off x="16388080" y="654213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54973</xdr:rowOff>
    </xdr:from>
    <xdr:to>
      <xdr:col>102</xdr:col>
      <xdr:colOff>114300</xdr:colOff>
      <xdr:row>39</xdr:row>
      <xdr:rowOff>54973</xdr:rowOff>
    </xdr:to>
    <xdr:cxnSp macro="">
      <xdr:nvCxnSpPr>
        <xdr:cNvPr id="506" name="直線コネクタ 505"/>
        <xdr:cNvCxnSpPr/>
      </xdr:nvCxnSpPr>
      <xdr:spPr>
        <a:xfrm>
          <a:off x="16431260" y="6592933"/>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105971</xdr:rowOff>
    </xdr:from>
    <xdr:ext cx="469744" cy="259045"/>
    <xdr:sp macro="" textlink="">
      <xdr:nvSpPr>
        <xdr:cNvPr id="507" name="n_1aveValue【認定こども園・幼稚園・保育所】&#10;一人当たり面積"/>
        <xdr:cNvSpPr txBox="1"/>
      </xdr:nvSpPr>
      <xdr:spPr>
        <a:xfrm>
          <a:off x="18561127" y="6308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123933</xdr:rowOff>
    </xdr:from>
    <xdr:ext cx="469744" cy="259045"/>
    <xdr:sp macro="" textlink="">
      <xdr:nvSpPr>
        <xdr:cNvPr id="508" name="n_2aveValue【認定こども園・幼稚園・保育所】&#10;一人当たり面積"/>
        <xdr:cNvSpPr txBox="1"/>
      </xdr:nvSpPr>
      <xdr:spPr>
        <a:xfrm>
          <a:off x="17776267" y="6326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139354</xdr:rowOff>
    </xdr:from>
    <xdr:ext cx="469744" cy="259045"/>
    <xdr:sp macro="" textlink="">
      <xdr:nvSpPr>
        <xdr:cNvPr id="509" name="n_3aveValue【認定こども園・幼稚園・保育所】&#10;一人当たり面積"/>
        <xdr:cNvSpPr txBox="1"/>
      </xdr:nvSpPr>
      <xdr:spPr>
        <a:xfrm>
          <a:off x="17001567" y="6677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96174</xdr:rowOff>
    </xdr:from>
    <xdr:ext cx="469744" cy="259045"/>
    <xdr:sp macro="" textlink="">
      <xdr:nvSpPr>
        <xdr:cNvPr id="510" name="n_4aveValue【認定こども園・幼稚園・保育所】&#10;一人当たり面積"/>
        <xdr:cNvSpPr txBox="1"/>
      </xdr:nvSpPr>
      <xdr:spPr>
        <a:xfrm>
          <a:off x="16226867" y="6298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100165</xdr:rowOff>
    </xdr:from>
    <xdr:ext cx="469744" cy="259045"/>
    <xdr:sp macro="" textlink="">
      <xdr:nvSpPr>
        <xdr:cNvPr id="511" name="n_1mainValue【認定こども園・幼稚園・保育所】&#10;一人当たり面積"/>
        <xdr:cNvSpPr txBox="1"/>
      </xdr:nvSpPr>
      <xdr:spPr>
        <a:xfrm>
          <a:off x="18561127" y="6638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101799</xdr:rowOff>
    </xdr:from>
    <xdr:ext cx="469744" cy="259045"/>
    <xdr:sp macro="" textlink="">
      <xdr:nvSpPr>
        <xdr:cNvPr id="512" name="n_2mainValue【認定こども園・幼稚園・保育所】&#10;一人当たり面積"/>
        <xdr:cNvSpPr txBox="1"/>
      </xdr:nvSpPr>
      <xdr:spPr>
        <a:xfrm>
          <a:off x="17776267" y="6639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122300</xdr:rowOff>
    </xdr:from>
    <xdr:ext cx="469744" cy="259045"/>
    <xdr:sp macro="" textlink="">
      <xdr:nvSpPr>
        <xdr:cNvPr id="513" name="n_3mainValue【認定こども園・幼稚園・保育所】&#10;一人当たり面積"/>
        <xdr:cNvSpPr txBox="1"/>
      </xdr:nvSpPr>
      <xdr:spPr>
        <a:xfrm>
          <a:off x="17001567" y="6324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96900</xdr:rowOff>
    </xdr:from>
    <xdr:ext cx="469744" cy="259045"/>
    <xdr:sp macro="" textlink="">
      <xdr:nvSpPr>
        <xdr:cNvPr id="514" name="n_4mainValue【認定こども園・幼稚園・保育所】&#10;一人当たり面積"/>
        <xdr:cNvSpPr txBox="1"/>
      </xdr:nvSpPr>
      <xdr:spPr>
        <a:xfrm>
          <a:off x="16226867" y="6634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5" name="正方形/長方形 514"/>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6" name="正方形/長方形 515"/>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7" name="正方形/長方形 516"/>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8" name="正方形/長方形 517"/>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9" name="正方形/長方形 518"/>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20" name="正方形/長方形 519"/>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1" name="正方形/長方形 520"/>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2" name="正方形/長方形 521"/>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3" name="テキスト ボックス 522"/>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4" name="直線コネクタ 523"/>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5" name="テキスト ボックス 524"/>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6" name="直線コネクタ 525"/>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7" name="テキスト ボックス 526"/>
        <xdr:cNvSpPr txBox="1"/>
      </xdr:nvSpPr>
      <xdr:spPr>
        <a:xfrm>
          <a:off x="105615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8" name="直線コネクタ 527"/>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9" name="テキスト ボックス 528"/>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30" name="直線コネクタ 529"/>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31" name="テキスト ボックス 530"/>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32" name="直線コネクタ 531"/>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3" name="テキスト ボックス 532"/>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4" name="直線コネクタ 533"/>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5" name="テキスト ボックス 534"/>
        <xdr:cNvSpPr txBox="1"/>
      </xdr:nvSpPr>
      <xdr:spPr>
        <a:xfrm>
          <a:off x="1060276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6" name="直線コネクタ 535"/>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7" name="テキスト ボックス 536"/>
        <xdr:cNvSpPr txBox="1"/>
      </xdr:nvSpPr>
      <xdr:spPr>
        <a:xfrm>
          <a:off x="1066688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8" name="【学校施設】&#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22860</xdr:rowOff>
    </xdr:from>
    <xdr:to>
      <xdr:col>85</xdr:col>
      <xdr:colOff>126364</xdr:colOff>
      <xdr:row>63</xdr:row>
      <xdr:rowOff>116205</xdr:rowOff>
    </xdr:to>
    <xdr:cxnSp macro="">
      <xdr:nvCxnSpPr>
        <xdr:cNvPr id="539" name="直線コネクタ 538"/>
        <xdr:cNvCxnSpPr/>
      </xdr:nvCxnSpPr>
      <xdr:spPr>
        <a:xfrm flipV="1">
          <a:off x="14375764" y="9243060"/>
          <a:ext cx="0" cy="1434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120032</xdr:rowOff>
    </xdr:from>
    <xdr:ext cx="405111" cy="259045"/>
    <xdr:sp macro="" textlink="">
      <xdr:nvSpPr>
        <xdr:cNvPr id="540" name="【学校施設】&#10;有形固定資産減価償却率最小値テキスト"/>
        <xdr:cNvSpPr txBox="1"/>
      </xdr:nvSpPr>
      <xdr:spPr>
        <a:xfrm>
          <a:off x="14414500" y="10681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116205</xdr:rowOff>
    </xdr:from>
    <xdr:to>
      <xdr:col>86</xdr:col>
      <xdr:colOff>25400</xdr:colOff>
      <xdr:row>63</xdr:row>
      <xdr:rowOff>116205</xdr:rowOff>
    </xdr:to>
    <xdr:cxnSp macro="">
      <xdr:nvCxnSpPr>
        <xdr:cNvPr id="541" name="直線コネクタ 540"/>
        <xdr:cNvCxnSpPr/>
      </xdr:nvCxnSpPr>
      <xdr:spPr>
        <a:xfrm>
          <a:off x="14287500" y="106775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140987</xdr:rowOff>
    </xdr:from>
    <xdr:ext cx="405111" cy="259045"/>
    <xdr:sp macro="" textlink="">
      <xdr:nvSpPr>
        <xdr:cNvPr id="542" name="【学校施設】&#10;有形固定資産減価償却率最大値テキスト"/>
        <xdr:cNvSpPr txBox="1"/>
      </xdr:nvSpPr>
      <xdr:spPr>
        <a:xfrm>
          <a:off x="14414500" y="9025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22860</xdr:rowOff>
    </xdr:from>
    <xdr:to>
      <xdr:col>86</xdr:col>
      <xdr:colOff>25400</xdr:colOff>
      <xdr:row>55</xdr:row>
      <xdr:rowOff>22860</xdr:rowOff>
    </xdr:to>
    <xdr:cxnSp macro="">
      <xdr:nvCxnSpPr>
        <xdr:cNvPr id="543" name="直線コネクタ 542"/>
        <xdr:cNvCxnSpPr/>
      </xdr:nvCxnSpPr>
      <xdr:spPr>
        <a:xfrm>
          <a:off x="14287500" y="92430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4462</xdr:rowOff>
    </xdr:from>
    <xdr:ext cx="405111" cy="259045"/>
    <xdr:sp macro="" textlink="">
      <xdr:nvSpPr>
        <xdr:cNvPr id="544" name="【学校施設】&#10;有形固定資産減価償却率平均値テキスト"/>
        <xdr:cNvSpPr txBox="1"/>
      </xdr:nvSpPr>
      <xdr:spPr>
        <a:xfrm>
          <a:off x="14414500" y="98952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153035</xdr:rowOff>
    </xdr:from>
    <xdr:to>
      <xdr:col>85</xdr:col>
      <xdr:colOff>177800</xdr:colOff>
      <xdr:row>60</xdr:row>
      <xdr:rowOff>83185</xdr:rowOff>
    </xdr:to>
    <xdr:sp macro="" textlink="">
      <xdr:nvSpPr>
        <xdr:cNvPr id="545" name="フローチャート: 判断 544"/>
        <xdr:cNvSpPr/>
      </xdr:nvSpPr>
      <xdr:spPr>
        <a:xfrm>
          <a:off x="14325600" y="10043795"/>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2540</xdr:rowOff>
    </xdr:from>
    <xdr:to>
      <xdr:col>81</xdr:col>
      <xdr:colOff>101600</xdr:colOff>
      <xdr:row>60</xdr:row>
      <xdr:rowOff>104140</xdr:rowOff>
    </xdr:to>
    <xdr:sp macro="" textlink="">
      <xdr:nvSpPr>
        <xdr:cNvPr id="546" name="フローチャート: 判断 545"/>
        <xdr:cNvSpPr/>
      </xdr:nvSpPr>
      <xdr:spPr>
        <a:xfrm>
          <a:off x="13578840" y="1006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154940</xdr:rowOff>
    </xdr:from>
    <xdr:to>
      <xdr:col>76</xdr:col>
      <xdr:colOff>165100</xdr:colOff>
      <xdr:row>60</xdr:row>
      <xdr:rowOff>85090</xdr:rowOff>
    </xdr:to>
    <xdr:sp macro="" textlink="">
      <xdr:nvSpPr>
        <xdr:cNvPr id="547" name="フローチャート: 判断 546"/>
        <xdr:cNvSpPr/>
      </xdr:nvSpPr>
      <xdr:spPr>
        <a:xfrm>
          <a:off x="12804140" y="100457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105410</xdr:rowOff>
    </xdr:from>
    <xdr:to>
      <xdr:col>72</xdr:col>
      <xdr:colOff>38100</xdr:colOff>
      <xdr:row>60</xdr:row>
      <xdr:rowOff>35560</xdr:rowOff>
    </xdr:to>
    <xdr:sp macro="" textlink="">
      <xdr:nvSpPr>
        <xdr:cNvPr id="548" name="フローチャート: 判断 547"/>
        <xdr:cNvSpPr/>
      </xdr:nvSpPr>
      <xdr:spPr>
        <a:xfrm>
          <a:off x="12029440" y="99961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61595</xdr:rowOff>
    </xdr:from>
    <xdr:to>
      <xdr:col>67</xdr:col>
      <xdr:colOff>101600</xdr:colOff>
      <xdr:row>59</xdr:row>
      <xdr:rowOff>163195</xdr:rowOff>
    </xdr:to>
    <xdr:sp macro="" textlink="">
      <xdr:nvSpPr>
        <xdr:cNvPr id="549" name="フローチャート: 判断 548"/>
        <xdr:cNvSpPr/>
      </xdr:nvSpPr>
      <xdr:spPr>
        <a:xfrm>
          <a:off x="11231880" y="9952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50" name="テキスト ボックス 549"/>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1" name="テキスト ボックス 550"/>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2" name="テキスト ボックス 551"/>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3" name="テキスト ボックス 552"/>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4" name="テキスト ボックス 553"/>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15875</xdr:rowOff>
    </xdr:from>
    <xdr:to>
      <xdr:col>85</xdr:col>
      <xdr:colOff>177800</xdr:colOff>
      <xdr:row>63</xdr:row>
      <xdr:rowOff>117475</xdr:rowOff>
    </xdr:to>
    <xdr:sp macro="" textlink="">
      <xdr:nvSpPr>
        <xdr:cNvPr id="555" name="楕円 554"/>
        <xdr:cNvSpPr/>
      </xdr:nvSpPr>
      <xdr:spPr>
        <a:xfrm>
          <a:off x="14325600" y="10577195"/>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102252</xdr:rowOff>
    </xdr:from>
    <xdr:ext cx="405111" cy="259045"/>
    <xdr:sp macro="" textlink="">
      <xdr:nvSpPr>
        <xdr:cNvPr id="556" name="【学校施設】&#10;有形固定資産減価償却率該当値テキスト"/>
        <xdr:cNvSpPr txBox="1"/>
      </xdr:nvSpPr>
      <xdr:spPr>
        <a:xfrm>
          <a:off x="14414500" y="10495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151130</xdr:rowOff>
    </xdr:from>
    <xdr:to>
      <xdr:col>81</xdr:col>
      <xdr:colOff>101600</xdr:colOff>
      <xdr:row>63</xdr:row>
      <xdr:rowOff>81280</xdr:rowOff>
    </xdr:to>
    <xdr:sp macro="" textlink="">
      <xdr:nvSpPr>
        <xdr:cNvPr id="557" name="楕円 556"/>
        <xdr:cNvSpPr/>
      </xdr:nvSpPr>
      <xdr:spPr>
        <a:xfrm>
          <a:off x="13578840" y="105448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30480</xdr:rowOff>
    </xdr:from>
    <xdr:to>
      <xdr:col>85</xdr:col>
      <xdr:colOff>127000</xdr:colOff>
      <xdr:row>63</xdr:row>
      <xdr:rowOff>66675</xdr:rowOff>
    </xdr:to>
    <xdr:cxnSp macro="">
      <xdr:nvCxnSpPr>
        <xdr:cNvPr id="558" name="直線コネクタ 557"/>
        <xdr:cNvCxnSpPr/>
      </xdr:nvCxnSpPr>
      <xdr:spPr>
        <a:xfrm>
          <a:off x="13629640" y="10591800"/>
          <a:ext cx="74676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114935</xdr:rowOff>
    </xdr:from>
    <xdr:to>
      <xdr:col>76</xdr:col>
      <xdr:colOff>165100</xdr:colOff>
      <xdr:row>63</xdr:row>
      <xdr:rowOff>45085</xdr:rowOff>
    </xdr:to>
    <xdr:sp macro="" textlink="">
      <xdr:nvSpPr>
        <xdr:cNvPr id="559" name="楕円 558"/>
        <xdr:cNvSpPr/>
      </xdr:nvSpPr>
      <xdr:spPr>
        <a:xfrm>
          <a:off x="12804140" y="105086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165735</xdr:rowOff>
    </xdr:from>
    <xdr:to>
      <xdr:col>81</xdr:col>
      <xdr:colOff>50800</xdr:colOff>
      <xdr:row>63</xdr:row>
      <xdr:rowOff>30480</xdr:rowOff>
    </xdr:to>
    <xdr:cxnSp macro="">
      <xdr:nvCxnSpPr>
        <xdr:cNvPr id="560" name="直線コネクタ 559"/>
        <xdr:cNvCxnSpPr/>
      </xdr:nvCxnSpPr>
      <xdr:spPr>
        <a:xfrm>
          <a:off x="12854940" y="10559415"/>
          <a:ext cx="7747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78740</xdr:rowOff>
    </xdr:from>
    <xdr:to>
      <xdr:col>72</xdr:col>
      <xdr:colOff>38100</xdr:colOff>
      <xdr:row>63</xdr:row>
      <xdr:rowOff>8890</xdr:rowOff>
    </xdr:to>
    <xdr:sp macro="" textlink="">
      <xdr:nvSpPr>
        <xdr:cNvPr id="561" name="楕円 560"/>
        <xdr:cNvSpPr/>
      </xdr:nvSpPr>
      <xdr:spPr>
        <a:xfrm>
          <a:off x="12029440" y="104724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129540</xdr:rowOff>
    </xdr:from>
    <xdr:to>
      <xdr:col>76</xdr:col>
      <xdr:colOff>114300</xdr:colOff>
      <xdr:row>62</xdr:row>
      <xdr:rowOff>165735</xdr:rowOff>
    </xdr:to>
    <xdr:cxnSp macro="">
      <xdr:nvCxnSpPr>
        <xdr:cNvPr id="562" name="直線コネクタ 561"/>
        <xdr:cNvCxnSpPr/>
      </xdr:nvCxnSpPr>
      <xdr:spPr>
        <a:xfrm>
          <a:off x="12072620" y="10523220"/>
          <a:ext cx="78232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29210</xdr:rowOff>
    </xdr:from>
    <xdr:to>
      <xdr:col>67</xdr:col>
      <xdr:colOff>101600</xdr:colOff>
      <xdr:row>62</xdr:row>
      <xdr:rowOff>130810</xdr:rowOff>
    </xdr:to>
    <xdr:sp macro="" textlink="">
      <xdr:nvSpPr>
        <xdr:cNvPr id="563" name="楕円 562"/>
        <xdr:cNvSpPr/>
      </xdr:nvSpPr>
      <xdr:spPr>
        <a:xfrm>
          <a:off x="11231880" y="1042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80010</xdr:rowOff>
    </xdr:from>
    <xdr:to>
      <xdr:col>71</xdr:col>
      <xdr:colOff>177800</xdr:colOff>
      <xdr:row>62</xdr:row>
      <xdr:rowOff>129540</xdr:rowOff>
    </xdr:to>
    <xdr:cxnSp macro="">
      <xdr:nvCxnSpPr>
        <xdr:cNvPr id="564" name="直線コネクタ 563"/>
        <xdr:cNvCxnSpPr/>
      </xdr:nvCxnSpPr>
      <xdr:spPr>
        <a:xfrm>
          <a:off x="11282680" y="10473690"/>
          <a:ext cx="78994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120667</xdr:rowOff>
    </xdr:from>
    <xdr:ext cx="405111" cy="259045"/>
    <xdr:sp macro="" textlink="">
      <xdr:nvSpPr>
        <xdr:cNvPr id="565" name="n_1aveValue【学校施設】&#10;有形固定資産減価償却率"/>
        <xdr:cNvSpPr txBox="1"/>
      </xdr:nvSpPr>
      <xdr:spPr>
        <a:xfrm>
          <a:off x="13437244" y="9843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101617</xdr:rowOff>
    </xdr:from>
    <xdr:ext cx="405111" cy="259045"/>
    <xdr:sp macro="" textlink="">
      <xdr:nvSpPr>
        <xdr:cNvPr id="566" name="n_2aveValue【学校施設】&#10;有形固定資産減価償却率"/>
        <xdr:cNvSpPr txBox="1"/>
      </xdr:nvSpPr>
      <xdr:spPr>
        <a:xfrm>
          <a:off x="12675244" y="9824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52087</xdr:rowOff>
    </xdr:from>
    <xdr:ext cx="405111" cy="259045"/>
    <xdr:sp macro="" textlink="">
      <xdr:nvSpPr>
        <xdr:cNvPr id="567" name="n_3aveValue【学校施設】&#10;有形固定資産減価償却率"/>
        <xdr:cNvSpPr txBox="1"/>
      </xdr:nvSpPr>
      <xdr:spPr>
        <a:xfrm>
          <a:off x="11900544" y="977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8272</xdr:rowOff>
    </xdr:from>
    <xdr:ext cx="405111" cy="259045"/>
    <xdr:sp macro="" textlink="">
      <xdr:nvSpPr>
        <xdr:cNvPr id="568" name="n_4aveValue【学校施設】&#10;有形固定資産減価償却率"/>
        <xdr:cNvSpPr txBox="1"/>
      </xdr:nvSpPr>
      <xdr:spPr>
        <a:xfrm>
          <a:off x="11102984" y="973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72407</xdr:rowOff>
    </xdr:from>
    <xdr:ext cx="405111" cy="259045"/>
    <xdr:sp macro="" textlink="">
      <xdr:nvSpPr>
        <xdr:cNvPr id="569" name="n_1mainValue【学校施設】&#10;有形固定資産減価償却率"/>
        <xdr:cNvSpPr txBox="1"/>
      </xdr:nvSpPr>
      <xdr:spPr>
        <a:xfrm>
          <a:off x="13437244" y="1063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36212</xdr:rowOff>
    </xdr:from>
    <xdr:ext cx="405111" cy="259045"/>
    <xdr:sp macro="" textlink="">
      <xdr:nvSpPr>
        <xdr:cNvPr id="570" name="n_2mainValue【学校施設】&#10;有形固定資産減価償却率"/>
        <xdr:cNvSpPr txBox="1"/>
      </xdr:nvSpPr>
      <xdr:spPr>
        <a:xfrm>
          <a:off x="12675244" y="10597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17</xdr:rowOff>
    </xdr:from>
    <xdr:ext cx="405111" cy="259045"/>
    <xdr:sp macro="" textlink="">
      <xdr:nvSpPr>
        <xdr:cNvPr id="571" name="n_3mainValue【学校施設】&#10;有形固定資産減価償却率"/>
        <xdr:cNvSpPr txBox="1"/>
      </xdr:nvSpPr>
      <xdr:spPr>
        <a:xfrm>
          <a:off x="11900544" y="10561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121937</xdr:rowOff>
    </xdr:from>
    <xdr:ext cx="405111" cy="259045"/>
    <xdr:sp macro="" textlink="">
      <xdr:nvSpPr>
        <xdr:cNvPr id="572" name="n_4mainValue【学校施設】&#10;有形固定資産減価償却率"/>
        <xdr:cNvSpPr txBox="1"/>
      </xdr:nvSpPr>
      <xdr:spPr>
        <a:xfrm>
          <a:off x="11102984" y="1051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3" name="正方形/長方形 572"/>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4" name="正方形/長方形 573"/>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5" name="正方形/長方形 574"/>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6" name="正方形/長方形 575"/>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7" name="正方形/長方形 576"/>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8" name="正方形/長方形 577"/>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9" name="正方形/長方形 578"/>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0" name="正方形/長方形 579"/>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1" name="テキスト ボックス 580"/>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2" name="直線コネクタ 581"/>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83" name="直線コネクタ 582"/>
        <xdr:cNvCxnSpPr/>
      </xdr:nvCxnSpPr>
      <xdr:spPr>
        <a:xfrm>
          <a:off x="1609344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84" name="テキスト ボックス 583"/>
        <xdr:cNvSpPr txBox="1"/>
      </xdr:nvSpPr>
      <xdr:spPr>
        <a:xfrm>
          <a:off x="1569484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85" name="直線コネクタ 584"/>
        <xdr:cNvCxnSpPr/>
      </xdr:nvCxnSpPr>
      <xdr:spPr>
        <a:xfrm>
          <a:off x="1609344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6" name="テキスト ボックス 585"/>
        <xdr:cNvSpPr txBox="1"/>
      </xdr:nvSpPr>
      <xdr:spPr>
        <a:xfrm>
          <a:off x="15694841" y="103984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7" name="直線コネクタ 586"/>
        <xdr:cNvCxnSpPr/>
      </xdr:nvCxnSpPr>
      <xdr:spPr>
        <a:xfrm>
          <a:off x="1609344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8" name="テキスト ボックス 587"/>
        <xdr:cNvSpPr txBox="1"/>
      </xdr:nvSpPr>
      <xdr:spPr>
        <a:xfrm>
          <a:off x="15694841" y="1007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9" name="直線コネクタ 588"/>
        <xdr:cNvCxnSpPr/>
      </xdr:nvCxnSpPr>
      <xdr:spPr>
        <a:xfrm>
          <a:off x="1609344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90" name="テキスト ボックス 589"/>
        <xdr:cNvSpPr txBox="1"/>
      </xdr:nvSpPr>
      <xdr:spPr>
        <a:xfrm>
          <a:off x="15694841" y="9760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91" name="直線コネクタ 590"/>
        <xdr:cNvCxnSpPr/>
      </xdr:nvCxnSpPr>
      <xdr:spPr>
        <a:xfrm>
          <a:off x="1609344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92" name="テキスト ボックス 591"/>
        <xdr:cNvSpPr txBox="1"/>
      </xdr:nvSpPr>
      <xdr:spPr>
        <a:xfrm>
          <a:off x="15694841" y="94415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93" name="直線コネクタ 592"/>
        <xdr:cNvCxnSpPr/>
      </xdr:nvCxnSpPr>
      <xdr:spPr>
        <a:xfrm>
          <a:off x="1609344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94" name="テキスト ボックス 593"/>
        <xdr:cNvSpPr txBox="1"/>
      </xdr:nvSpPr>
      <xdr:spPr>
        <a:xfrm>
          <a:off x="15630721" y="912260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5" name="直線コネクタ 594"/>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6" name="テキスト ボックス 595"/>
        <xdr:cNvSpPr txBox="1"/>
      </xdr:nvSpPr>
      <xdr:spPr>
        <a:xfrm>
          <a:off x="15630721" y="88036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7" name="【学校施設】&#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57803</xdr:rowOff>
    </xdr:from>
    <xdr:to>
      <xdr:col>116</xdr:col>
      <xdr:colOff>62864</xdr:colOff>
      <xdr:row>64</xdr:row>
      <xdr:rowOff>9144</xdr:rowOff>
    </xdr:to>
    <xdr:cxnSp macro="">
      <xdr:nvCxnSpPr>
        <xdr:cNvPr id="598" name="直線コネクタ 597"/>
        <xdr:cNvCxnSpPr/>
      </xdr:nvCxnSpPr>
      <xdr:spPr>
        <a:xfrm flipV="1">
          <a:off x="19509104" y="9278003"/>
          <a:ext cx="0" cy="14601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12971</xdr:rowOff>
    </xdr:from>
    <xdr:ext cx="469744" cy="259045"/>
    <xdr:sp macro="" textlink="">
      <xdr:nvSpPr>
        <xdr:cNvPr id="599" name="【学校施設】&#10;一人当たり面積最小値テキスト"/>
        <xdr:cNvSpPr txBox="1"/>
      </xdr:nvSpPr>
      <xdr:spPr>
        <a:xfrm>
          <a:off x="19547840" y="10741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9144</xdr:rowOff>
    </xdr:from>
    <xdr:to>
      <xdr:col>116</xdr:col>
      <xdr:colOff>152400</xdr:colOff>
      <xdr:row>64</xdr:row>
      <xdr:rowOff>9144</xdr:rowOff>
    </xdr:to>
    <xdr:cxnSp macro="">
      <xdr:nvCxnSpPr>
        <xdr:cNvPr id="600" name="直線コネクタ 599"/>
        <xdr:cNvCxnSpPr/>
      </xdr:nvCxnSpPr>
      <xdr:spPr>
        <a:xfrm>
          <a:off x="19443700" y="1073810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4480</xdr:rowOff>
    </xdr:from>
    <xdr:ext cx="469744" cy="259045"/>
    <xdr:sp macro="" textlink="">
      <xdr:nvSpPr>
        <xdr:cNvPr id="601" name="【学校施設】&#10;一人当たり面積最大値テキスト"/>
        <xdr:cNvSpPr txBox="1"/>
      </xdr:nvSpPr>
      <xdr:spPr>
        <a:xfrm>
          <a:off x="19547840" y="9057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57803</xdr:rowOff>
    </xdr:from>
    <xdr:to>
      <xdr:col>116</xdr:col>
      <xdr:colOff>152400</xdr:colOff>
      <xdr:row>55</xdr:row>
      <xdr:rowOff>57803</xdr:rowOff>
    </xdr:to>
    <xdr:cxnSp macro="">
      <xdr:nvCxnSpPr>
        <xdr:cNvPr id="602" name="直線コネクタ 601"/>
        <xdr:cNvCxnSpPr/>
      </xdr:nvCxnSpPr>
      <xdr:spPr>
        <a:xfrm>
          <a:off x="19443700" y="927800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4244</xdr:rowOff>
    </xdr:from>
    <xdr:ext cx="469744" cy="259045"/>
    <xdr:sp macro="" textlink="">
      <xdr:nvSpPr>
        <xdr:cNvPr id="603" name="【学校施設】&#10;一人当たり面積平均値テキスト"/>
        <xdr:cNvSpPr txBox="1"/>
      </xdr:nvSpPr>
      <xdr:spPr>
        <a:xfrm>
          <a:off x="19547840" y="102302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152817</xdr:rowOff>
    </xdr:from>
    <xdr:to>
      <xdr:col>116</xdr:col>
      <xdr:colOff>114300</xdr:colOff>
      <xdr:row>62</xdr:row>
      <xdr:rowOff>82967</xdr:rowOff>
    </xdr:to>
    <xdr:sp macro="" textlink="">
      <xdr:nvSpPr>
        <xdr:cNvPr id="604" name="フローチャート: 判断 603"/>
        <xdr:cNvSpPr/>
      </xdr:nvSpPr>
      <xdr:spPr>
        <a:xfrm>
          <a:off x="19458940" y="1037885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3574</xdr:rowOff>
    </xdr:from>
    <xdr:to>
      <xdr:col>112</xdr:col>
      <xdr:colOff>38100</xdr:colOff>
      <xdr:row>62</xdr:row>
      <xdr:rowOff>105174</xdr:rowOff>
    </xdr:to>
    <xdr:sp macro="" textlink="">
      <xdr:nvSpPr>
        <xdr:cNvPr id="605" name="フローチャート: 判断 604"/>
        <xdr:cNvSpPr/>
      </xdr:nvSpPr>
      <xdr:spPr>
        <a:xfrm>
          <a:off x="18735040" y="1039725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13535</xdr:rowOff>
    </xdr:from>
    <xdr:to>
      <xdr:col>107</xdr:col>
      <xdr:colOff>101600</xdr:colOff>
      <xdr:row>62</xdr:row>
      <xdr:rowOff>115135</xdr:rowOff>
    </xdr:to>
    <xdr:sp macro="" textlink="">
      <xdr:nvSpPr>
        <xdr:cNvPr id="606" name="フローチャート: 判断 605"/>
        <xdr:cNvSpPr/>
      </xdr:nvSpPr>
      <xdr:spPr>
        <a:xfrm>
          <a:off x="17937480" y="10407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28720</xdr:rowOff>
    </xdr:from>
    <xdr:to>
      <xdr:col>102</xdr:col>
      <xdr:colOff>165100</xdr:colOff>
      <xdr:row>62</xdr:row>
      <xdr:rowOff>130320</xdr:rowOff>
    </xdr:to>
    <xdr:sp macro="" textlink="">
      <xdr:nvSpPr>
        <xdr:cNvPr id="607" name="フローチャート: 判断 606"/>
        <xdr:cNvSpPr/>
      </xdr:nvSpPr>
      <xdr:spPr>
        <a:xfrm>
          <a:off x="17162780" y="104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28884</xdr:rowOff>
    </xdr:from>
    <xdr:to>
      <xdr:col>98</xdr:col>
      <xdr:colOff>38100</xdr:colOff>
      <xdr:row>62</xdr:row>
      <xdr:rowOff>130484</xdr:rowOff>
    </xdr:to>
    <xdr:sp macro="" textlink="">
      <xdr:nvSpPr>
        <xdr:cNvPr id="608" name="フローチャート: 判断 607"/>
        <xdr:cNvSpPr/>
      </xdr:nvSpPr>
      <xdr:spPr>
        <a:xfrm>
          <a:off x="16388080" y="1042256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9" name="テキスト ボックス 608"/>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10" name="テキスト ボックス 609"/>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11" name="テキスト ボックス 610"/>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2" name="テキスト ボックス 611"/>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3" name="テキスト ボックス 612"/>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70031</xdr:rowOff>
    </xdr:from>
    <xdr:to>
      <xdr:col>116</xdr:col>
      <xdr:colOff>114300</xdr:colOff>
      <xdr:row>64</xdr:row>
      <xdr:rowOff>181</xdr:rowOff>
    </xdr:to>
    <xdr:sp macro="" textlink="">
      <xdr:nvSpPr>
        <xdr:cNvPr id="614" name="楕円 613"/>
        <xdr:cNvSpPr/>
      </xdr:nvSpPr>
      <xdr:spPr>
        <a:xfrm>
          <a:off x="19458940" y="1063135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156408</xdr:rowOff>
    </xdr:from>
    <xdr:ext cx="469744" cy="259045"/>
    <xdr:sp macro="" textlink="">
      <xdr:nvSpPr>
        <xdr:cNvPr id="615" name="【学校施設】&#10;一人当たり面積該当値テキスト"/>
        <xdr:cNvSpPr txBox="1"/>
      </xdr:nvSpPr>
      <xdr:spPr>
        <a:xfrm>
          <a:off x="19547840" y="10550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71827</xdr:rowOff>
    </xdr:from>
    <xdr:to>
      <xdr:col>112</xdr:col>
      <xdr:colOff>38100</xdr:colOff>
      <xdr:row>64</xdr:row>
      <xdr:rowOff>1977</xdr:rowOff>
    </xdr:to>
    <xdr:sp macro="" textlink="">
      <xdr:nvSpPr>
        <xdr:cNvPr id="616" name="楕円 615"/>
        <xdr:cNvSpPr/>
      </xdr:nvSpPr>
      <xdr:spPr>
        <a:xfrm>
          <a:off x="18735040" y="1063314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120831</xdr:rowOff>
    </xdr:from>
    <xdr:to>
      <xdr:col>116</xdr:col>
      <xdr:colOff>63500</xdr:colOff>
      <xdr:row>63</xdr:row>
      <xdr:rowOff>122627</xdr:rowOff>
    </xdr:to>
    <xdr:cxnSp macro="">
      <xdr:nvCxnSpPr>
        <xdr:cNvPr id="617" name="直線コネクタ 616"/>
        <xdr:cNvCxnSpPr/>
      </xdr:nvCxnSpPr>
      <xdr:spPr>
        <a:xfrm flipV="1">
          <a:off x="18778220" y="10682151"/>
          <a:ext cx="731520" cy="1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72317</xdr:rowOff>
    </xdr:from>
    <xdr:to>
      <xdr:col>107</xdr:col>
      <xdr:colOff>101600</xdr:colOff>
      <xdr:row>64</xdr:row>
      <xdr:rowOff>2467</xdr:rowOff>
    </xdr:to>
    <xdr:sp macro="" textlink="">
      <xdr:nvSpPr>
        <xdr:cNvPr id="618" name="楕円 617"/>
        <xdr:cNvSpPr/>
      </xdr:nvSpPr>
      <xdr:spPr>
        <a:xfrm>
          <a:off x="17937480" y="1063363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122627</xdr:rowOff>
    </xdr:from>
    <xdr:to>
      <xdr:col>111</xdr:col>
      <xdr:colOff>177800</xdr:colOff>
      <xdr:row>63</xdr:row>
      <xdr:rowOff>123117</xdr:rowOff>
    </xdr:to>
    <xdr:cxnSp macro="">
      <xdr:nvCxnSpPr>
        <xdr:cNvPr id="619" name="直線コネクタ 618"/>
        <xdr:cNvCxnSpPr/>
      </xdr:nvCxnSpPr>
      <xdr:spPr>
        <a:xfrm flipV="1">
          <a:off x="17988280" y="10683947"/>
          <a:ext cx="789940" cy="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70685</xdr:rowOff>
    </xdr:from>
    <xdr:to>
      <xdr:col>102</xdr:col>
      <xdr:colOff>165100</xdr:colOff>
      <xdr:row>64</xdr:row>
      <xdr:rowOff>835</xdr:rowOff>
    </xdr:to>
    <xdr:sp macro="" textlink="">
      <xdr:nvSpPr>
        <xdr:cNvPr id="620" name="楕円 619"/>
        <xdr:cNvSpPr/>
      </xdr:nvSpPr>
      <xdr:spPr>
        <a:xfrm>
          <a:off x="17162780" y="106320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121485</xdr:rowOff>
    </xdr:from>
    <xdr:to>
      <xdr:col>107</xdr:col>
      <xdr:colOff>50800</xdr:colOff>
      <xdr:row>63</xdr:row>
      <xdr:rowOff>123117</xdr:rowOff>
    </xdr:to>
    <xdr:cxnSp macro="">
      <xdr:nvCxnSpPr>
        <xdr:cNvPr id="621" name="直線コネクタ 620"/>
        <xdr:cNvCxnSpPr/>
      </xdr:nvCxnSpPr>
      <xdr:spPr>
        <a:xfrm>
          <a:off x="17213580" y="10682805"/>
          <a:ext cx="7747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71175</xdr:rowOff>
    </xdr:from>
    <xdr:to>
      <xdr:col>98</xdr:col>
      <xdr:colOff>38100</xdr:colOff>
      <xdr:row>64</xdr:row>
      <xdr:rowOff>1325</xdr:rowOff>
    </xdr:to>
    <xdr:sp macro="" textlink="">
      <xdr:nvSpPr>
        <xdr:cNvPr id="622" name="楕円 621"/>
        <xdr:cNvSpPr/>
      </xdr:nvSpPr>
      <xdr:spPr>
        <a:xfrm>
          <a:off x="16388080" y="1063249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121485</xdr:rowOff>
    </xdr:from>
    <xdr:to>
      <xdr:col>102</xdr:col>
      <xdr:colOff>114300</xdr:colOff>
      <xdr:row>63</xdr:row>
      <xdr:rowOff>121975</xdr:rowOff>
    </xdr:to>
    <xdr:cxnSp macro="">
      <xdr:nvCxnSpPr>
        <xdr:cNvPr id="623" name="直線コネクタ 622"/>
        <xdr:cNvCxnSpPr/>
      </xdr:nvCxnSpPr>
      <xdr:spPr>
        <a:xfrm flipV="1">
          <a:off x="16431260" y="10682805"/>
          <a:ext cx="782320" cy="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121701</xdr:rowOff>
    </xdr:from>
    <xdr:ext cx="469744" cy="259045"/>
    <xdr:sp macro="" textlink="">
      <xdr:nvSpPr>
        <xdr:cNvPr id="624" name="n_1aveValue【学校施設】&#10;一人当たり面積"/>
        <xdr:cNvSpPr txBox="1"/>
      </xdr:nvSpPr>
      <xdr:spPr>
        <a:xfrm>
          <a:off x="18561127" y="10180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131662</xdr:rowOff>
    </xdr:from>
    <xdr:ext cx="469744" cy="259045"/>
    <xdr:sp macro="" textlink="">
      <xdr:nvSpPr>
        <xdr:cNvPr id="625" name="n_2aveValue【学校施設】&#10;一人当たり面積"/>
        <xdr:cNvSpPr txBox="1"/>
      </xdr:nvSpPr>
      <xdr:spPr>
        <a:xfrm>
          <a:off x="17776267" y="10190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146847</xdr:rowOff>
    </xdr:from>
    <xdr:ext cx="469744" cy="259045"/>
    <xdr:sp macro="" textlink="">
      <xdr:nvSpPr>
        <xdr:cNvPr id="626" name="n_3aveValue【学校施設】&#10;一人当たり面積"/>
        <xdr:cNvSpPr txBox="1"/>
      </xdr:nvSpPr>
      <xdr:spPr>
        <a:xfrm>
          <a:off x="17001567" y="1020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147011</xdr:rowOff>
    </xdr:from>
    <xdr:ext cx="469744" cy="259045"/>
    <xdr:sp macro="" textlink="">
      <xdr:nvSpPr>
        <xdr:cNvPr id="627" name="n_4aveValue【学校施設】&#10;一人当たり面積"/>
        <xdr:cNvSpPr txBox="1"/>
      </xdr:nvSpPr>
      <xdr:spPr>
        <a:xfrm>
          <a:off x="16226867" y="10205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164554</xdr:rowOff>
    </xdr:from>
    <xdr:ext cx="469744" cy="259045"/>
    <xdr:sp macro="" textlink="">
      <xdr:nvSpPr>
        <xdr:cNvPr id="628" name="n_1mainValue【学校施設】&#10;一人当たり面積"/>
        <xdr:cNvSpPr txBox="1"/>
      </xdr:nvSpPr>
      <xdr:spPr>
        <a:xfrm>
          <a:off x="18561127" y="10725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165044</xdr:rowOff>
    </xdr:from>
    <xdr:ext cx="469744" cy="259045"/>
    <xdr:sp macro="" textlink="">
      <xdr:nvSpPr>
        <xdr:cNvPr id="629" name="n_2mainValue【学校施設】&#10;一人当たり面積"/>
        <xdr:cNvSpPr txBox="1"/>
      </xdr:nvSpPr>
      <xdr:spPr>
        <a:xfrm>
          <a:off x="17776267" y="10726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163412</xdr:rowOff>
    </xdr:from>
    <xdr:ext cx="469744" cy="259045"/>
    <xdr:sp macro="" textlink="">
      <xdr:nvSpPr>
        <xdr:cNvPr id="630" name="n_3mainValue【学校施設】&#10;一人当たり面積"/>
        <xdr:cNvSpPr txBox="1"/>
      </xdr:nvSpPr>
      <xdr:spPr>
        <a:xfrm>
          <a:off x="17001567" y="10724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163902</xdr:rowOff>
    </xdr:from>
    <xdr:ext cx="469744" cy="259045"/>
    <xdr:sp macro="" textlink="">
      <xdr:nvSpPr>
        <xdr:cNvPr id="631" name="n_4mainValue【学校施設】&#10;一人当たり面積"/>
        <xdr:cNvSpPr txBox="1"/>
      </xdr:nvSpPr>
      <xdr:spPr>
        <a:xfrm>
          <a:off x="16226867" y="10725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32" name="正方形/長方形 631"/>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3" name="正方形/長方形 632"/>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4" name="正方形/長方形 633"/>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5" name="正方形/長方形 634"/>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6" name="正方形/長方形 635"/>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7" name="正方形/長方形 636"/>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8" name="正方形/長方形 637"/>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9" name="正方形/長方形 638"/>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40" name="テキスト ボックス 639"/>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41" name="直線コネクタ 640"/>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42" name="テキスト ボックス 641"/>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43" name="直線コネクタ 642"/>
        <xdr:cNvCxnSpPr/>
      </xdr:nvCxnSpPr>
      <xdr:spPr>
        <a:xfrm>
          <a:off x="10960100" y="145313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44" name="テキスト ボックス 643"/>
        <xdr:cNvSpPr txBox="1"/>
      </xdr:nvSpPr>
      <xdr:spPr>
        <a:xfrm>
          <a:off x="105615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45" name="直線コネクタ 644"/>
        <xdr:cNvCxnSpPr/>
      </xdr:nvCxnSpPr>
      <xdr:spPr>
        <a:xfrm>
          <a:off x="10960100" y="14157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46" name="テキスト ボックス 645"/>
        <xdr:cNvSpPr txBox="1"/>
      </xdr:nvSpPr>
      <xdr:spPr>
        <a:xfrm>
          <a:off x="1060276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7" name="直線コネクタ 646"/>
        <xdr:cNvCxnSpPr/>
      </xdr:nvCxnSpPr>
      <xdr:spPr>
        <a:xfrm>
          <a:off x="10960100" y="137845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8" name="テキスト ボックス 647"/>
        <xdr:cNvSpPr txBox="1"/>
      </xdr:nvSpPr>
      <xdr:spPr>
        <a:xfrm>
          <a:off x="1060276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9" name="直線コネクタ 648"/>
        <xdr:cNvCxnSpPr/>
      </xdr:nvCxnSpPr>
      <xdr:spPr>
        <a:xfrm>
          <a:off x="10960100" y="13411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50" name="テキスト ボックス 649"/>
        <xdr:cNvSpPr txBox="1"/>
      </xdr:nvSpPr>
      <xdr:spPr>
        <a:xfrm>
          <a:off x="1060276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51" name="直線コネクタ 650"/>
        <xdr:cNvCxnSpPr/>
      </xdr:nvCxnSpPr>
      <xdr:spPr>
        <a:xfrm>
          <a:off x="10960100" y="13041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52" name="テキスト ボックス 651"/>
        <xdr:cNvSpPr txBox="1"/>
      </xdr:nvSpPr>
      <xdr:spPr>
        <a:xfrm>
          <a:off x="1060276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3" name="直線コネクタ 652"/>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54" name="テキスト ボックス 653"/>
        <xdr:cNvSpPr txBox="1"/>
      </xdr:nvSpPr>
      <xdr:spPr>
        <a:xfrm>
          <a:off x="1066688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55" name="【児童館】&#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99061</xdr:rowOff>
    </xdr:from>
    <xdr:to>
      <xdr:col>85</xdr:col>
      <xdr:colOff>126364</xdr:colOff>
      <xdr:row>86</xdr:row>
      <xdr:rowOff>114300</xdr:rowOff>
    </xdr:to>
    <xdr:cxnSp macro="">
      <xdr:nvCxnSpPr>
        <xdr:cNvPr id="656" name="直線コネクタ 655"/>
        <xdr:cNvCxnSpPr/>
      </xdr:nvCxnSpPr>
      <xdr:spPr>
        <a:xfrm flipV="1">
          <a:off x="14375764" y="13007341"/>
          <a:ext cx="0" cy="1523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57" name="【児童館】&#10;有形固定資産減価償却率最小値テキスト"/>
        <xdr:cNvSpPr txBox="1"/>
      </xdr:nvSpPr>
      <xdr:spPr>
        <a:xfrm>
          <a:off x="14414500" y="1453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58" name="直線コネクタ 657"/>
        <xdr:cNvCxnSpPr/>
      </xdr:nvCxnSpPr>
      <xdr:spPr>
        <a:xfrm>
          <a:off x="14287500" y="145313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45738</xdr:rowOff>
    </xdr:from>
    <xdr:ext cx="405111" cy="259045"/>
    <xdr:sp macro="" textlink="">
      <xdr:nvSpPr>
        <xdr:cNvPr id="659" name="【児童館】&#10;有形固定資産減価償却率最大値テキスト"/>
        <xdr:cNvSpPr txBox="1"/>
      </xdr:nvSpPr>
      <xdr:spPr>
        <a:xfrm>
          <a:off x="14414500" y="12786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99061</xdr:rowOff>
    </xdr:from>
    <xdr:to>
      <xdr:col>86</xdr:col>
      <xdr:colOff>25400</xdr:colOff>
      <xdr:row>77</xdr:row>
      <xdr:rowOff>99061</xdr:rowOff>
    </xdr:to>
    <xdr:cxnSp macro="">
      <xdr:nvCxnSpPr>
        <xdr:cNvPr id="660" name="直線コネクタ 659"/>
        <xdr:cNvCxnSpPr/>
      </xdr:nvCxnSpPr>
      <xdr:spPr>
        <a:xfrm>
          <a:off x="14287500" y="1300734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154957</xdr:rowOff>
    </xdr:from>
    <xdr:ext cx="405111" cy="259045"/>
    <xdr:sp macro="" textlink="">
      <xdr:nvSpPr>
        <xdr:cNvPr id="661" name="【児童館】&#10;有形固定資産減価償却率平均値テキスト"/>
        <xdr:cNvSpPr txBox="1"/>
      </xdr:nvSpPr>
      <xdr:spPr>
        <a:xfrm>
          <a:off x="14414500" y="13566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132080</xdr:rowOff>
    </xdr:from>
    <xdr:to>
      <xdr:col>85</xdr:col>
      <xdr:colOff>177800</xdr:colOff>
      <xdr:row>82</xdr:row>
      <xdr:rowOff>62230</xdr:rowOff>
    </xdr:to>
    <xdr:sp macro="" textlink="">
      <xdr:nvSpPr>
        <xdr:cNvPr id="662" name="フローチャート: 判断 661"/>
        <xdr:cNvSpPr/>
      </xdr:nvSpPr>
      <xdr:spPr>
        <a:xfrm>
          <a:off x="14325600" y="1371092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23495</xdr:rowOff>
    </xdr:from>
    <xdr:to>
      <xdr:col>81</xdr:col>
      <xdr:colOff>101600</xdr:colOff>
      <xdr:row>82</xdr:row>
      <xdr:rowOff>125095</xdr:rowOff>
    </xdr:to>
    <xdr:sp macro="" textlink="">
      <xdr:nvSpPr>
        <xdr:cNvPr id="663" name="フローチャート: 判断 662"/>
        <xdr:cNvSpPr/>
      </xdr:nvSpPr>
      <xdr:spPr>
        <a:xfrm>
          <a:off x="13578840" y="1376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145414</xdr:rowOff>
    </xdr:from>
    <xdr:to>
      <xdr:col>76</xdr:col>
      <xdr:colOff>165100</xdr:colOff>
      <xdr:row>82</xdr:row>
      <xdr:rowOff>75564</xdr:rowOff>
    </xdr:to>
    <xdr:sp macro="" textlink="">
      <xdr:nvSpPr>
        <xdr:cNvPr id="664" name="フローチャート: 判断 663"/>
        <xdr:cNvSpPr/>
      </xdr:nvSpPr>
      <xdr:spPr>
        <a:xfrm>
          <a:off x="12804140" y="1372425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59689</xdr:rowOff>
    </xdr:from>
    <xdr:to>
      <xdr:col>72</xdr:col>
      <xdr:colOff>38100</xdr:colOff>
      <xdr:row>81</xdr:row>
      <xdr:rowOff>161289</xdr:rowOff>
    </xdr:to>
    <xdr:sp macro="" textlink="">
      <xdr:nvSpPr>
        <xdr:cNvPr id="665" name="フローチャート: 判断 664"/>
        <xdr:cNvSpPr/>
      </xdr:nvSpPr>
      <xdr:spPr>
        <a:xfrm>
          <a:off x="12029440" y="1363852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57786</xdr:rowOff>
    </xdr:from>
    <xdr:to>
      <xdr:col>67</xdr:col>
      <xdr:colOff>101600</xdr:colOff>
      <xdr:row>81</xdr:row>
      <xdr:rowOff>159386</xdr:rowOff>
    </xdr:to>
    <xdr:sp macro="" textlink="">
      <xdr:nvSpPr>
        <xdr:cNvPr id="666" name="フローチャート: 判断 665"/>
        <xdr:cNvSpPr/>
      </xdr:nvSpPr>
      <xdr:spPr>
        <a:xfrm>
          <a:off x="11231880" y="1363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7" name="テキスト ボックス 666"/>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8" name="テキスト ボックス 667"/>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9" name="テキスト ボックス 668"/>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70" name="テキスト ボックス 669"/>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71" name="テキスト ボックス 670"/>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69214</xdr:rowOff>
    </xdr:from>
    <xdr:to>
      <xdr:col>85</xdr:col>
      <xdr:colOff>177800</xdr:colOff>
      <xdr:row>85</xdr:row>
      <xdr:rowOff>170814</xdr:rowOff>
    </xdr:to>
    <xdr:sp macro="" textlink="">
      <xdr:nvSpPr>
        <xdr:cNvPr id="672" name="楕円 671"/>
        <xdr:cNvSpPr/>
      </xdr:nvSpPr>
      <xdr:spPr>
        <a:xfrm>
          <a:off x="14325600" y="14318614"/>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47641</xdr:rowOff>
    </xdr:from>
    <xdr:ext cx="405111" cy="259045"/>
    <xdr:sp macro="" textlink="">
      <xdr:nvSpPr>
        <xdr:cNvPr id="673" name="【児童館】&#10;有形固定資産減価償却率該当値テキスト"/>
        <xdr:cNvSpPr txBox="1"/>
      </xdr:nvSpPr>
      <xdr:spPr>
        <a:xfrm>
          <a:off x="14414500" y="14297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29211</xdr:rowOff>
    </xdr:from>
    <xdr:to>
      <xdr:col>81</xdr:col>
      <xdr:colOff>101600</xdr:colOff>
      <xdr:row>85</xdr:row>
      <xdr:rowOff>130811</xdr:rowOff>
    </xdr:to>
    <xdr:sp macro="" textlink="">
      <xdr:nvSpPr>
        <xdr:cNvPr id="674" name="楕円 673"/>
        <xdr:cNvSpPr/>
      </xdr:nvSpPr>
      <xdr:spPr>
        <a:xfrm>
          <a:off x="13578840" y="1427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80011</xdr:rowOff>
    </xdr:from>
    <xdr:to>
      <xdr:col>85</xdr:col>
      <xdr:colOff>127000</xdr:colOff>
      <xdr:row>85</xdr:row>
      <xdr:rowOff>120014</xdr:rowOff>
    </xdr:to>
    <xdr:cxnSp macro="">
      <xdr:nvCxnSpPr>
        <xdr:cNvPr id="675" name="直線コネクタ 674"/>
        <xdr:cNvCxnSpPr/>
      </xdr:nvCxnSpPr>
      <xdr:spPr>
        <a:xfrm>
          <a:off x="13629640" y="14329411"/>
          <a:ext cx="74676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162561</xdr:rowOff>
    </xdr:from>
    <xdr:to>
      <xdr:col>76</xdr:col>
      <xdr:colOff>165100</xdr:colOff>
      <xdr:row>85</xdr:row>
      <xdr:rowOff>92711</xdr:rowOff>
    </xdr:to>
    <xdr:sp macro="" textlink="">
      <xdr:nvSpPr>
        <xdr:cNvPr id="676" name="楕円 675"/>
        <xdr:cNvSpPr/>
      </xdr:nvSpPr>
      <xdr:spPr>
        <a:xfrm>
          <a:off x="12804140" y="1424432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41911</xdr:rowOff>
    </xdr:from>
    <xdr:to>
      <xdr:col>81</xdr:col>
      <xdr:colOff>50800</xdr:colOff>
      <xdr:row>85</xdr:row>
      <xdr:rowOff>80011</xdr:rowOff>
    </xdr:to>
    <xdr:cxnSp macro="">
      <xdr:nvCxnSpPr>
        <xdr:cNvPr id="677" name="直線コネクタ 676"/>
        <xdr:cNvCxnSpPr/>
      </xdr:nvCxnSpPr>
      <xdr:spPr>
        <a:xfrm>
          <a:off x="12854940" y="14291311"/>
          <a:ext cx="7747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124461</xdr:rowOff>
    </xdr:from>
    <xdr:to>
      <xdr:col>72</xdr:col>
      <xdr:colOff>38100</xdr:colOff>
      <xdr:row>85</xdr:row>
      <xdr:rowOff>54611</xdr:rowOff>
    </xdr:to>
    <xdr:sp macro="" textlink="">
      <xdr:nvSpPr>
        <xdr:cNvPr id="678" name="楕円 677"/>
        <xdr:cNvSpPr/>
      </xdr:nvSpPr>
      <xdr:spPr>
        <a:xfrm>
          <a:off x="12029440" y="1420622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3811</xdr:rowOff>
    </xdr:from>
    <xdr:to>
      <xdr:col>76</xdr:col>
      <xdr:colOff>114300</xdr:colOff>
      <xdr:row>85</xdr:row>
      <xdr:rowOff>41911</xdr:rowOff>
    </xdr:to>
    <xdr:cxnSp macro="">
      <xdr:nvCxnSpPr>
        <xdr:cNvPr id="679" name="直線コネクタ 678"/>
        <xdr:cNvCxnSpPr/>
      </xdr:nvCxnSpPr>
      <xdr:spPr>
        <a:xfrm>
          <a:off x="12072620" y="14253211"/>
          <a:ext cx="78232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86</xdr:row>
      <xdr:rowOff>63500</xdr:rowOff>
    </xdr:from>
    <xdr:to>
      <xdr:col>67</xdr:col>
      <xdr:colOff>101600</xdr:colOff>
      <xdr:row>86</xdr:row>
      <xdr:rowOff>165100</xdr:rowOff>
    </xdr:to>
    <xdr:sp macro="" textlink="">
      <xdr:nvSpPr>
        <xdr:cNvPr id="680" name="楕円 679"/>
        <xdr:cNvSpPr/>
      </xdr:nvSpPr>
      <xdr:spPr>
        <a:xfrm>
          <a:off x="11231880" y="1448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85</xdr:row>
      <xdr:rowOff>3811</xdr:rowOff>
    </xdr:from>
    <xdr:to>
      <xdr:col>71</xdr:col>
      <xdr:colOff>177800</xdr:colOff>
      <xdr:row>86</xdr:row>
      <xdr:rowOff>114300</xdr:rowOff>
    </xdr:to>
    <xdr:cxnSp macro="">
      <xdr:nvCxnSpPr>
        <xdr:cNvPr id="681" name="直線コネクタ 680"/>
        <xdr:cNvCxnSpPr/>
      </xdr:nvCxnSpPr>
      <xdr:spPr>
        <a:xfrm flipV="1">
          <a:off x="11282680" y="14253211"/>
          <a:ext cx="789940" cy="278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141622</xdr:rowOff>
    </xdr:from>
    <xdr:ext cx="405111" cy="259045"/>
    <xdr:sp macro="" textlink="">
      <xdr:nvSpPr>
        <xdr:cNvPr id="682" name="n_1aveValue【児童館】&#10;有形固定資産減価償却率"/>
        <xdr:cNvSpPr txBox="1"/>
      </xdr:nvSpPr>
      <xdr:spPr>
        <a:xfrm>
          <a:off x="13437244" y="1355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92091</xdr:rowOff>
    </xdr:from>
    <xdr:ext cx="405111" cy="259045"/>
    <xdr:sp macro="" textlink="">
      <xdr:nvSpPr>
        <xdr:cNvPr id="683" name="n_2aveValue【児童館】&#10;有形固定資産減価償却率"/>
        <xdr:cNvSpPr txBox="1"/>
      </xdr:nvSpPr>
      <xdr:spPr>
        <a:xfrm>
          <a:off x="12675244" y="13503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6366</xdr:rowOff>
    </xdr:from>
    <xdr:ext cx="405111" cy="259045"/>
    <xdr:sp macro="" textlink="">
      <xdr:nvSpPr>
        <xdr:cNvPr id="684" name="n_3aveValue【児童館】&#10;有形固定資産減価償却率"/>
        <xdr:cNvSpPr txBox="1"/>
      </xdr:nvSpPr>
      <xdr:spPr>
        <a:xfrm>
          <a:off x="11900544" y="13417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4463</xdr:rowOff>
    </xdr:from>
    <xdr:ext cx="405111" cy="259045"/>
    <xdr:sp macro="" textlink="">
      <xdr:nvSpPr>
        <xdr:cNvPr id="685" name="n_4aveValue【児童館】&#10;有形固定資産減価償却率"/>
        <xdr:cNvSpPr txBox="1"/>
      </xdr:nvSpPr>
      <xdr:spPr>
        <a:xfrm>
          <a:off x="11102984" y="13415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121938</xdr:rowOff>
    </xdr:from>
    <xdr:ext cx="405111" cy="259045"/>
    <xdr:sp macro="" textlink="">
      <xdr:nvSpPr>
        <xdr:cNvPr id="686" name="n_1mainValue【児童館】&#10;有形固定資産減価償却率"/>
        <xdr:cNvSpPr txBox="1"/>
      </xdr:nvSpPr>
      <xdr:spPr>
        <a:xfrm>
          <a:off x="13437244" y="14371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83838</xdr:rowOff>
    </xdr:from>
    <xdr:ext cx="405111" cy="259045"/>
    <xdr:sp macro="" textlink="">
      <xdr:nvSpPr>
        <xdr:cNvPr id="687" name="n_2mainValue【児童館】&#10;有形固定資産減価償却率"/>
        <xdr:cNvSpPr txBox="1"/>
      </xdr:nvSpPr>
      <xdr:spPr>
        <a:xfrm>
          <a:off x="12675244" y="1433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45738</xdr:rowOff>
    </xdr:from>
    <xdr:ext cx="405111" cy="259045"/>
    <xdr:sp macro="" textlink="">
      <xdr:nvSpPr>
        <xdr:cNvPr id="688" name="n_3mainValue【児童館】&#10;有形固定資産減価償却率"/>
        <xdr:cNvSpPr txBox="1"/>
      </xdr:nvSpPr>
      <xdr:spPr>
        <a:xfrm>
          <a:off x="11900544" y="14295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86</xdr:row>
      <xdr:rowOff>156227</xdr:rowOff>
    </xdr:from>
    <xdr:ext cx="469744" cy="259045"/>
    <xdr:sp macro="" textlink="">
      <xdr:nvSpPr>
        <xdr:cNvPr id="689" name="n_4mainValue【児童館】&#10;有形固定資産減価償却率"/>
        <xdr:cNvSpPr txBox="1"/>
      </xdr:nvSpPr>
      <xdr:spPr>
        <a:xfrm>
          <a:off x="11070667" y="1457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90" name="正方形/長方形 689"/>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91" name="正方形/長方形 690"/>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92" name="正方形/長方形 691"/>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93" name="正方形/長方形 692"/>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4" name="正方形/長方形 693"/>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5" name="正方形/長方形 694"/>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6" name="正方形/長方形 695"/>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7" name="正方形/長方形 696"/>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8" name="テキスト ボックス 697"/>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9" name="直線コネクタ 698"/>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85</xdr:row>
      <xdr:rowOff>95250</xdr:rowOff>
    </xdr:from>
    <xdr:to>
      <xdr:col>120</xdr:col>
      <xdr:colOff>114300</xdr:colOff>
      <xdr:row>85</xdr:row>
      <xdr:rowOff>95250</xdr:rowOff>
    </xdr:to>
    <xdr:cxnSp macro="">
      <xdr:nvCxnSpPr>
        <xdr:cNvPr id="700" name="直線コネクタ 699"/>
        <xdr:cNvCxnSpPr/>
      </xdr:nvCxnSpPr>
      <xdr:spPr>
        <a:xfrm>
          <a:off x="16093440" y="14344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124477</xdr:rowOff>
    </xdr:from>
    <xdr:ext cx="467179" cy="259045"/>
    <xdr:sp macro="" textlink="">
      <xdr:nvSpPr>
        <xdr:cNvPr id="701" name="テキスト ボックス 700"/>
        <xdr:cNvSpPr txBox="1"/>
      </xdr:nvSpPr>
      <xdr:spPr>
        <a:xfrm>
          <a:off x="15694841" y="14206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02" name="直線コネクタ 701"/>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03" name="テキスト ボックス 702"/>
        <xdr:cNvSpPr txBox="1"/>
      </xdr:nvSpPr>
      <xdr:spPr>
        <a:xfrm>
          <a:off x="1569484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152400</xdr:rowOff>
    </xdr:from>
    <xdr:to>
      <xdr:col>120</xdr:col>
      <xdr:colOff>114300</xdr:colOff>
      <xdr:row>78</xdr:row>
      <xdr:rowOff>152400</xdr:rowOff>
    </xdr:to>
    <xdr:cxnSp macro="">
      <xdr:nvCxnSpPr>
        <xdr:cNvPr id="704" name="直線コネクタ 703"/>
        <xdr:cNvCxnSpPr/>
      </xdr:nvCxnSpPr>
      <xdr:spPr>
        <a:xfrm>
          <a:off x="16093440" y="13228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10177</xdr:rowOff>
    </xdr:from>
    <xdr:ext cx="467179" cy="259045"/>
    <xdr:sp macro="" textlink="">
      <xdr:nvSpPr>
        <xdr:cNvPr id="705" name="テキスト ボックス 704"/>
        <xdr:cNvSpPr txBox="1"/>
      </xdr:nvSpPr>
      <xdr:spPr>
        <a:xfrm>
          <a:off x="15694841" y="130860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6" name="直線コネクタ 705"/>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7" name="テキスト ボックス 706"/>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8" name="【児童館】&#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15239</xdr:rowOff>
    </xdr:from>
    <xdr:to>
      <xdr:col>116</xdr:col>
      <xdr:colOff>62864</xdr:colOff>
      <xdr:row>85</xdr:row>
      <xdr:rowOff>3811</xdr:rowOff>
    </xdr:to>
    <xdr:cxnSp macro="">
      <xdr:nvCxnSpPr>
        <xdr:cNvPr id="709" name="直線コネクタ 708"/>
        <xdr:cNvCxnSpPr/>
      </xdr:nvCxnSpPr>
      <xdr:spPr>
        <a:xfrm flipV="1">
          <a:off x="19509104" y="13091159"/>
          <a:ext cx="0" cy="11620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7638</xdr:rowOff>
    </xdr:from>
    <xdr:ext cx="469744" cy="259045"/>
    <xdr:sp macro="" textlink="">
      <xdr:nvSpPr>
        <xdr:cNvPr id="710" name="【児童館】&#10;一人当たり面積最小値テキスト"/>
        <xdr:cNvSpPr txBox="1"/>
      </xdr:nvSpPr>
      <xdr:spPr>
        <a:xfrm>
          <a:off x="19547840" y="14257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3811</xdr:rowOff>
    </xdr:from>
    <xdr:to>
      <xdr:col>116</xdr:col>
      <xdr:colOff>152400</xdr:colOff>
      <xdr:row>85</xdr:row>
      <xdr:rowOff>3811</xdr:rowOff>
    </xdr:to>
    <xdr:cxnSp macro="">
      <xdr:nvCxnSpPr>
        <xdr:cNvPr id="711" name="直線コネクタ 710"/>
        <xdr:cNvCxnSpPr/>
      </xdr:nvCxnSpPr>
      <xdr:spPr>
        <a:xfrm>
          <a:off x="19443700" y="1425321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133366</xdr:rowOff>
    </xdr:from>
    <xdr:ext cx="469744" cy="259045"/>
    <xdr:sp macro="" textlink="">
      <xdr:nvSpPr>
        <xdr:cNvPr id="712" name="【児童館】&#10;一人当たり面積最大値テキスト"/>
        <xdr:cNvSpPr txBox="1"/>
      </xdr:nvSpPr>
      <xdr:spPr>
        <a:xfrm>
          <a:off x="19547840" y="12874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15239</xdr:rowOff>
    </xdr:from>
    <xdr:to>
      <xdr:col>116</xdr:col>
      <xdr:colOff>152400</xdr:colOff>
      <xdr:row>78</xdr:row>
      <xdr:rowOff>15239</xdr:rowOff>
    </xdr:to>
    <xdr:cxnSp macro="">
      <xdr:nvCxnSpPr>
        <xdr:cNvPr id="713" name="直線コネクタ 712"/>
        <xdr:cNvCxnSpPr/>
      </xdr:nvCxnSpPr>
      <xdr:spPr>
        <a:xfrm>
          <a:off x="19443700" y="1309115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22877</xdr:rowOff>
    </xdr:from>
    <xdr:ext cx="469744" cy="259045"/>
    <xdr:sp macro="" textlink="">
      <xdr:nvSpPr>
        <xdr:cNvPr id="714" name="【児童館】&#10;一人当たり面積平均値テキスト"/>
        <xdr:cNvSpPr txBox="1"/>
      </xdr:nvSpPr>
      <xdr:spPr>
        <a:xfrm>
          <a:off x="19547840" y="137693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44450</xdr:rowOff>
    </xdr:from>
    <xdr:to>
      <xdr:col>116</xdr:col>
      <xdr:colOff>114300</xdr:colOff>
      <xdr:row>82</xdr:row>
      <xdr:rowOff>146050</xdr:rowOff>
    </xdr:to>
    <xdr:sp macro="" textlink="">
      <xdr:nvSpPr>
        <xdr:cNvPr id="715" name="フローチャート: 判断 714"/>
        <xdr:cNvSpPr/>
      </xdr:nvSpPr>
      <xdr:spPr>
        <a:xfrm>
          <a:off x="19458940" y="1379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10161</xdr:rowOff>
    </xdr:from>
    <xdr:to>
      <xdr:col>112</xdr:col>
      <xdr:colOff>38100</xdr:colOff>
      <xdr:row>82</xdr:row>
      <xdr:rowOff>111761</xdr:rowOff>
    </xdr:to>
    <xdr:sp macro="" textlink="">
      <xdr:nvSpPr>
        <xdr:cNvPr id="716" name="フローチャート: 判断 715"/>
        <xdr:cNvSpPr/>
      </xdr:nvSpPr>
      <xdr:spPr>
        <a:xfrm>
          <a:off x="18735040" y="1375664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81</xdr:row>
      <xdr:rowOff>164464</xdr:rowOff>
    </xdr:from>
    <xdr:to>
      <xdr:col>107</xdr:col>
      <xdr:colOff>101600</xdr:colOff>
      <xdr:row>82</xdr:row>
      <xdr:rowOff>94614</xdr:rowOff>
    </xdr:to>
    <xdr:sp macro="" textlink="">
      <xdr:nvSpPr>
        <xdr:cNvPr id="717" name="フローチャート: 判断 716"/>
        <xdr:cNvSpPr/>
      </xdr:nvSpPr>
      <xdr:spPr>
        <a:xfrm>
          <a:off x="17937480" y="1374330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55880</xdr:rowOff>
    </xdr:from>
    <xdr:to>
      <xdr:col>102</xdr:col>
      <xdr:colOff>165100</xdr:colOff>
      <xdr:row>82</xdr:row>
      <xdr:rowOff>157480</xdr:rowOff>
    </xdr:to>
    <xdr:sp macro="" textlink="">
      <xdr:nvSpPr>
        <xdr:cNvPr id="718" name="フローチャート: 判断 717"/>
        <xdr:cNvSpPr/>
      </xdr:nvSpPr>
      <xdr:spPr>
        <a:xfrm>
          <a:off x="17162780" y="13802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15875</xdr:rowOff>
    </xdr:from>
    <xdr:to>
      <xdr:col>98</xdr:col>
      <xdr:colOff>38100</xdr:colOff>
      <xdr:row>82</xdr:row>
      <xdr:rowOff>117475</xdr:rowOff>
    </xdr:to>
    <xdr:sp macro="" textlink="">
      <xdr:nvSpPr>
        <xdr:cNvPr id="719" name="フローチャート: 判断 718"/>
        <xdr:cNvSpPr/>
      </xdr:nvSpPr>
      <xdr:spPr>
        <a:xfrm>
          <a:off x="16388080" y="1376235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20" name="テキスト ボックス 719"/>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1" name="テキスト ボックス 720"/>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2" name="テキスト ボックス 721"/>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3" name="テキスト ボックス 722"/>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4" name="テキスト ボックス 723"/>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164464</xdr:rowOff>
    </xdr:from>
    <xdr:to>
      <xdr:col>116</xdr:col>
      <xdr:colOff>114300</xdr:colOff>
      <xdr:row>78</xdr:row>
      <xdr:rowOff>94614</xdr:rowOff>
    </xdr:to>
    <xdr:sp macro="" textlink="">
      <xdr:nvSpPr>
        <xdr:cNvPr id="725" name="楕円 724"/>
        <xdr:cNvSpPr/>
      </xdr:nvSpPr>
      <xdr:spPr>
        <a:xfrm>
          <a:off x="19458940" y="1307274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77</xdr:row>
      <xdr:rowOff>88916</xdr:rowOff>
    </xdr:from>
    <xdr:ext cx="469744" cy="259045"/>
    <xdr:sp macro="" textlink="">
      <xdr:nvSpPr>
        <xdr:cNvPr id="726" name="【児童館】&#10;一人当たり面積該当値テキスト"/>
        <xdr:cNvSpPr txBox="1"/>
      </xdr:nvSpPr>
      <xdr:spPr>
        <a:xfrm>
          <a:off x="19547840" y="12997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10161</xdr:rowOff>
    </xdr:from>
    <xdr:to>
      <xdr:col>112</xdr:col>
      <xdr:colOff>38100</xdr:colOff>
      <xdr:row>78</xdr:row>
      <xdr:rowOff>111761</xdr:rowOff>
    </xdr:to>
    <xdr:sp macro="" textlink="">
      <xdr:nvSpPr>
        <xdr:cNvPr id="727" name="楕円 726"/>
        <xdr:cNvSpPr/>
      </xdr:nvSpPr>
      <xdr:spPr>
        <a:xfrm>
          <a:off x="18735040" y="1308608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78</xdr:row>
      <xdr:rowOff>43814</xdr:rowOff>
    </xdr:from>
    <xdr:to>
      <xdr:col>116</xdr:col>
      <xdr:colOff>63500</xdr:colOff>
      <xdr:row>78</xdr:row>
      <xdr:rowOff>60961</xdr:rowOff>
    </xdr:to>
    <xdr:cxnSp macro="">
      <xdr:nvCxnSpPr>
        <xdr:cNvPr id="728" name="直線コネクタ 727"/>
        <xdr:cNvCxnSpPr/>
      </xdr:nvCxnSpPr>
      <xdr:spPr>
        <a:xfrm flipV="1">
          <a:off x="18778220" y="13119734"/>
          <a:ext cx="731520" cy="1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78</xdr:row>
      <xdr:rowOff>10161</xdr:rowOff>
    </xdr:from>
    <xdr:to>
      <xdr:col>107</xdr:col>
      <xdr:colOff>101600</xdr:colOff>
      <xdr:row>78</xdr:row>
      <xdr:rowOff>111761</xdr:rowOff>
    </xdr:to>
    <xdr:sp macro="" textlink="">
      <xdr:nvSpPr>
        <xdr:cNvPr id="729" name="楕円 728"/>
        <xdr:cNvSpPr/>
      </xdr:nvSpPr>
      <xdr:spPr>
        <a:xfrm>
          <a:off x="17937480" y="13086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60961</xdr:rowOff>
    </xdr:from>
    <xdr:to>
      <xdr:col>111</xdr:col>
      <xdr:colOff>177800</xdr:colOff>
      <xdr:row>78</xdr:row>
      <xdr:rowOff>60961</xdr:rowOff>
    </xdr:to>
    <xdr:cxnSp macro="">
      <xdr:nvCxnSpPr>
        <xdr:cNvPr id="730" name="直線コネクタ 729"/>
        <xdr:cNvCxnSpPr/>
      </xdr:nvCxnSpPr>
      <xdr:spPr>
        <a:xfrm>
          <a:off x="17988280" y="13136881"/>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170180</xdr:rowOff>
    </xdr:from>
    <xdr:to>
      <xdr:col>102</xdr:col>
      <xdr:colOff>165100</xdr:colOff>
      <xdr:row>78</xdr:row>
      <xdr:rowOff>100330</xdr:rowOff>
    </xdr:to>
    <xdr:sp macro="" textlink="">
      <xdr:nvSpPr>
        <xdr:cNvPr id="731" name="楕円 730"/>
        <xdr:cNvSpPr/>
      </xdr:nvSpPr>
      <xdr:spPr>
        <a:xfrm>
          <a:off x="17162780" y="130784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78</xdr:row>
      <xdr:rowOff>49530</xdr:rowOff>
    </xdr:from>
    <xdr:to>
      <xdr:col>107</xdr:col>
      <xdr:colOff>50800</xdr:colOff>
      <xdr:row>78</xdr:row>
      <xdr:rowOff>60961</xdr:rowOff>
    </xdr:to>
    <xdr:cxnSp macro="">
      <xdr:nvCxnSpPr>
        <xdr:cNvPr id="732" name="直線コネクタ 731"/>
        <xdr:cNvCxnSpPr/>
      </xdr:nvCxnSpPr>
      <xdr:spPr>
        <a:xfrm>
          <a:off x="17213580" y="13125450"/>
          <a:ext cx="7747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78</xdr:row>
      <xdr:rowOff>4445</xdr:rowOff>
    </xdr:from>
    <xdr:to>
      <xdr:col>98</xdr:col>
      <xdr:colOff>38100</xdr:colOff>
      <xdr:row>78</xdr:row>
      <xdr:rowOff>106045</xdr:rowOff>
    </xdr:to>
    <xdr:sp macro="" textlink="">
      <xdr:nvSpPr>
        <xdr:cNvPr id="733" name="楕円 732"/>
        <xdr:cNvSpPr/>
      </xdr:nvSpPr>
      <xdr:spPr>
        <a:xfrm>
          <a:off x="16388080" y="1308036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78</xdr:row>
      <xdr:rowOff>49530</xdr:rowOff>
    </xdr:from>
    <xdr:to>
      <xdr:col>102</xdr:col>
      <xdr:colOff>114300</xdr:colOff>
      <xdr:row>78</xdr:row>
      <xdr:rowOff>55245</xdr:rowOff>
    </xdr:to>
    <xdr:cxnSp macro="">
      <xdr:nvCxnSpPr>
        <xdr:cNvPr id="734" name="直線コネクタ 733"/>
        <xdr:cNvCxnSpPr/>
      </xdr:nvCxnSpPr>
      <xdr:spPr>
        <a:xfrm flipV="1">
          <a:off x="16431260" y="13125450"/>
          <a:ext cx="78232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102888</xdr:rowOff>
    </xdr:from>
    <xdr:ext cx="469744" cy="259045"/>
    <xdr:sp macro="" textlink="">
      <xdr:nvSpPr>
        <xdr:cNvPr id="735" name="n_1aveValue【児童館】&#10;一人当たり面積"/>
        <xdr:cNvSpPr txBox="1"/>
      </xdr:nvSpPr>
      <xdr:spPr>
        <a:xfrm>
          <a:off x="18561127" y="13849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85741</xdr:rowOff>
    </xdr:from>
    <xdr:ext cx="469744" cy="259045"/>
    <xdr:sp macro="" textlink="">
      <xdr:nvSpPr>
        <xdr:cNvPr id="736" name="n_2aveValue【児童館】&#10;一人当たり面積"/>
        <xdr:cNvSpPr txBox="1"/>
      </xdr:nvSpPr>
      <xdr:spPr>
        <a:xfrm>
          <a:off x="17776267" y="13832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148607</xdr:rowOff>
    </xdr:from>
    <xdr:ext cx="469744" cy="259045"/>
    <xdr:sp macro="" textlink="">
      <xdr:nvSpPr>
        <xdr:cNvPr id="737" name="n_3aveValue【児童館】&#10;一人当たり面積"/>
        <xdr:cNvSpPr txBox="1"/>
      </xdr:nvSpPr>
      <xdr:spPr>
        <a:xfrm>
          <a:off x="17001567" y="13895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108602</xdr:rowOff>
    </xdr:from>
    <xdr:ext cx="469744" cy="259045"/>
    <xdr:sp macro="" textlink="">
      <xdr:nvSpPr>
        <xdr:cNvPr id="738" name="n_4aveValue【児童館】&#10;一人当たり面積"/>
        <xdr:cNvSpPr txBox="1"/>
      </xdr:nvSpPr>
      <xdr:spPr>
        <a:xfrm>
          <a:off x="16226867" y="13855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76</xdr:row>
      <xdr:rowOff>128288</xdr:rowOff>
    </xdr:from>
    <xdr:ext cx="469744" cy="259045"/>
    <xdr:sp macro="" textlink="">
      <xdr:nvSpPr>
        <xdr:cNvPr id="739" name="n_1mainValue【児童館】&#10;一人当たり面積"/>
        <xdr:cNvSpPr txBox="1"/>
      </xdr:nvSpPr>
      <xdr:spPr>
        <a:xfrm>
          <a:off x="18561127" y="12868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76</xdr:row>
      <xdr:rowOff>128288</xdr:rowOff>
    </xdr:from>
    <xdr:ext cx="469744" cy="259045"/>
    <xdr:sp macro="" textlink="">
      <xdr:nvSpPr>
        <xdr:cNvPr id="740" name="n_2mainValue【児童館】&#10;一人当たり面積"/>
        <xdr:cNvSpPr txBox="1"/>
      </xdr:nvSpPr>
      <xdr:spPr>
        <a:xfrm>
          <a:off x="17776267" y="12868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76</xdr:row>
      <xdr:rowOff>116857</xdr:rowOff>
    </xdr:from>
    <xdr:ext cx="469744" cy="259045"/>
    <xdr:sp macro="" textlink="">
      <xdr:nvSpPr>
        <xdr:cNvPr id="741" name="n_3mainValue【児童館】&#10;一人当たり面積"/>
        <xdr:cNvSpPr txBox="1"/>
      </xdr:nvSpPr>
      <xdr:spPr>
        <a:xfrm>
          <a:off x="17001567" y="12857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76</xdr:row>
      <xdr:rowOff>122572</xdr:rowOff>
    </xdr:from>
    <xdr:ext cx="469744" cy="259045"/>
    <xdr:sp macro="" textlink="">
      <xdr:nvSpPr>
        <xdr:cNvPr id="742" name="n_4mainValue【児童館】&#10;一人当たり面積"/>
        <xdr:cNvSpPr txBox="1"/>
      </xdr:nvSpPr>
      <xdr:spPr>
        <a:xfrm>
          <a:off x="16226867" y="12863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3" name="正方形/長方形 742"/>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4" name="正方形/長方形 743"/>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5" name="正方形/長方形 744"/>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6" name="正方形/長方形 745"/>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7" name="正方形/長方形 746"/>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8" name="正方形/長方形 747"/>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9" name="正方形/長方形 748"/>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0" name="正方形/長方形 749"/>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1" name="テキスト ボックス 750"/>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2" name="直線コネクタ 751"/>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3" name="テキスト ボックス 752"/>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4" name="直線コネクタ 753"/>
        <xdr:cNvCxnSpPr/>
      </xdr:nvCxnSpPr>
      <xdr:spPr>
        <a:xfrm>
          <a:off x="10960100" y="182575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55" name="テキスト ボックス 754"/>
        <xdr:cNvSpPr txBox="1"/>
      </xdr:nvSpPr>
      <xdr:spPr>
        <a:xfrm>
          <a:off x="105615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6" name="直線コネクタ 755"/>
        <xdr:cNvCxnSpPr/>
      </xdr:nvCxnSpPr>
      <xdr:spPr>
        <a:xfrm>
          <a:off x="10960100" y="17884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7" name="テキスト ボックス 756"/>
        <xdr:cNvSpPr txBox="1"/>
      </xdr:nvSpPr>
      <xdr:spPr>
        <a:xfrm>
          <a:off x="1060276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8" name="直線コネクタ 757"/>
        <xdr:cNvCxnSpPr/>
      </xdr:nvCxnSpPr>
      <xdr:spPr>
        <a:xfrm>
          <a:off x="10960100" y="175107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9" name="テキスト ボックス 758"/>
        <xdr:cNvSpPr txBox="1"/>
      </xdr:nvSpPr>
      <xdr:spPr>
        <a:xfrm>
          <a:off x="1060276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60" name="直線コネクタ 759"/>
        <xdr:cNvCxnSpPr/>
      </xdr:nvCxnSpPr>
      <xdr:spPr>
        <a:xfrm>
          <a:off x="10960100" y="171373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61" name="テキスト ボックス 760"/>
        <xdr:cNvSpPr txBox="1"/>
      </xdr:nvSpPr>
      <xdr:spPr>
        <a:xfrm>
          <a:off x="1060276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62" name="直線コネクタ 761"/>
        <xdr:cNvCxnSpPr/>
      </xdr:nvCxnSpPr>
      <xdr:spPr>
        <a:xfrm>
          <a:off x="10960100" y="167640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63" name="テキスト ボックス 762"/>
        <xdr:cNvSpPr txBox="1"/>
      </xdr:nvSpPr>
      <xdr:spPr>
        <a:xfrm>
          <a:off x="10602761" y="166255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4" name="直線コネクタ 763"/>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65" name="テキスト ボックス 764"/>
        <xdr:cNvSpPr txBox="1"/>
      </xdr:nvSpPr>
      <xdr:spPr>
        <a:xfrm>
          <a:off x="10666881" y="1625601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6" name="【公民館】&#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57150</xdr:rowOff>
    </xdr:from>
    <xdr:to>
      <xdr:col>85</xdr:col>
      <xdr:colOff>126364</xdr:colOff>
      <xdr:row>108</xdr:row>
      <xdr:rowOff>152400</xdr:rowOff>
    </xdr:to>
    <xdr:cxnSp macro="">
      <xdr:nvCxnSpPr>
        <xdr:cNvPr id="767" name="直線コネクタ 766"/>
        <xdr:cNvCxnSpPr/>
      </xdr:nvCxnSpPr>
      <xdr:spPr>
        <a:xfrm flipV="1">
          <a:off x="14375764" y="16821150"/>
          <a:ext cx="0" cy="1436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68" name="【公民館】&#10;有形固定資産減価償却率最小値テキスト"/>
        <xdr:cNvSpPr txBox="1"/>
      </xdr:nvSpPr>
      <xdr:spPr>
        <a:xfrm>
          <a:off x="14414500" y="1826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69" name="直線コネクタ 768"/>
        <xdr:cNvCxnSpPr/>
      </xdr:nvCxnSpPr>
      <xdr:spPr>
        <a:xfrm>
          <a:off x="14287500" y="182575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3827</xdr:rowOff>
    </xdr:from>
    <xdr:ext cx="405111" cy="259045"/>
    <xdr:sp macro="" textlink="">
      <xdr:nvSpPr>
        <xdr:cNvPr id="770" name="【公民館】&#10;有形固定資産減価償却率最大値テキスト"/>
        <xdr:cNvSpPr txBox="1"/>
      </xdr:nvSpPr>
      <xdr:spPr>
        <a:xfrm>
          <a:off x="14414500" y="16600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57150</xdr:rowOff>
    </xdr:from>
    <xdr:to>
      <xdr:col>86</xdr:col>
      <xdr:colOff>25400</xdr:colOff>
      <xdr:row>100</xdr:row>
      <xdr:rowOff>57150</xdr:rowOff>
    </xdr:to>
    <xdr:cxnSp macro="">
      <xdr:nvCxnSpPr>
        <xdr:cNvPr id="771" name="直線コネクタ 770"/>
        <xdr:cNvCxnSpPr/>
      </xdr:nvCxnSpPr>
      <xdr:spPr>
        <a:xfrm>
          <a:off x="14287500" y="168211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90188</xdr:rowOff>
    </xdr:from>
    <xdr:ext cx="405111" cy="259045"/>
    <xdr:sp macro="" textlink="">
      <xdr:nvSpPr>
        <xdr:cNvPr id="772" name="【公民館】&#10;有形固定資産減価償却率平均値テキスト"/>
        <xdr:cNvSpPr txBox="1"/>
      </xdr:nvSpPr>
      <xdr:spPr>
        <a:xfrm>
          <a:off x="14414500" y="1752474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67311</xdr:rowOff>
    </xdr:from>
    <xdr:to>
      <xdr:col>85</xdr:col>
      <xdr:colOff>177800</xdr:colOff>
      <xdr:row>105</xdr:row>
      <xdr:rowOff>168911</xdr:rowOff>
    </xdr:to>
    <xdr:sp macro="" textlink="">
      <xdr:nvSpPr>
        <xdr:cNvPr id="773" name="フローチャート: 判断 772"/>
        <xdr:cNvSpPr/>
      </xdr:nvSpPr>
      <xdr:spPr>
        <a:xfrm>
          <a:off x="14325600" y="17669511"/>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128270</xdr:rowOff>
    </xdr:from>
    <xdr:to>
      <xdr:col>81</xdr:col>
      <xdr:colOff>101600</xdr:colOff>
      <xdr:row>105</xdr:row>
      <xdr:rowOff>58420</xdr:rowOff>
    </xdr:to>
    <xdr:sp macro="" textlink="">
      <xdr:nvSpPr>
        <xdr:cNvPr id="774" name="フローチャート: 判断 773"/>
        <xdr:cNvSpPr/>
      </xdr:nvSpPr>
      <xdr:spPr>
        <a:xfrm>
          <a:off x="13578840" y="175628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116839</xdr:rowOff>
    </xdr:from>
    <xdr:to>
      <xdr:col>76</xdr:col>
      <xdr:colOff>165100</xdr:colOff>
      <xdr:row>105</xdr:row>
      <xdr:rowOff>46989</xdr:rowOff>
    </xdr:to>
    <xdr:sp macro="" textlink="">
      <xdr:nvSpPr>
        <xdr:cNvPr id="775" name="フローチャート: 判断 774"/>
        <xdr:cNvSpPr/>
      </xdr:nvSpPr>
      <xdr:spPr>
        <a:xfrm>
          <a:off x="12804140" y="1755139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65405</xdr:rowOff>
    </xdr:from>
    <xdr:to>
      <xdr:col>72</xdr:col>
      <xdr:colOff>38100</xdr:colOff>
      <xdr:row>104</xdr:row>
      <xdr:rowOff>167005</xdr:rowOff>
    </xdr:to>
    <xdr:sp macro="" textlink="">
      <xdr:nvSpPr>
        <xdr:cNvPr id="776" name="フローチャート: 判断 775"/>
        <xdr:cNvSpPr/>
      </xdr:nvSpPr>
      <xdr:spPr>
        <a:xfrm>
          <a:off x="12029440" y="1749996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84455</xdr:rowOff>
    </xdr:from>
    <xdr:to>
      <xdr:col>67</xdr:col>
      <xdr:colOff>101600</xdr:colOff>
      <xdr:row>105</xdr:row>
      <xdr:rowOff>14605</xdr:rowOff>
    </xdr:to>
    <xdr:sp macro="" textlink="">
      <xdr:nvSpPr>
        <xdr:cNvPr id="777" name="フローチャート: 判断 776"/>
        <xdr:cNvSpPr/>
      </xdr:nvSpPr>
      <xdr:spPr>
        <a:xfrm>
          <a:off x="11231880" y="175190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8" name="テキスト ボックス 777"/>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9" name="テキスト ボックス 778"/>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0" name="テキスト ボックス 779"/>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1" name="テキスト ボックス 780"/>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2" name="テキスト ボックス 781"/>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86361</xdr:rowOff>
    </xdr:from>
    <xdr:to>
      <xdr:col>85</xdr:col>
      <xdr:colOff>177800</xdr:colOff>
      <xdr:row>107</xdr:row>
      <xdr:rowOff>16511</xdr:rowOff>
    </xdr:to>
    <xdr:sp macro="" textlink="">
      <xdr:nvSpPr>
        <xdr:cNvPr id="783" name="楕円 782"/>
        <xdr:cNvSpPr/>
      </xdr:nvSpPr>
      <xdr:spPr>
        <a:xfrm>
          <a:off x="14325600" y="17856201"/>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64788</xdr:rowOff>
    </xdr:from>
    <xdr:ext cx="405111" cy="259045"/>
    <xdr:sp macro="" textlink="">
      <xdr:nvSpPr>
        <xdr:cNvPr id="784" name="【公民館】&#10;有形固定資産減価償却率該当値テキスト"/>
        <xdr:cNvSpPr txBox="1"/>
      </xdr:nvSpPr>
      <xdr:spPr>
        <a:xfrm>
          <a:off x="14414500" y="17834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48261</xdr:rowOff>
    </xdr:from>
    <xdr:to>
      <xdr:col>81</xdr:col>
      <xdr:colOff>101600</xdr:colOff>
      <xdr:row>106</xdr:row>
      <xdr:rowOff>149861</xdr:rowOff>
    </xdr:to>
    <xdr:sp macro="" textlink="">
      <xdr:nvSpPr>
        <xdr:cNvPr id="785" name="楕円 784"/>
        <xdr:cNvSpPr/>
      </xdr:nvSpPr>
      <xdr:spPr>
        <a:xfrm>
          <a:off x="13578840" y="17818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99061</xdr:rowOff>
    </xdr:from>
    <xdr:to>
      <xdr:col>85</xdr:col>
      <xdr:colOff>127000</xdr:colOff>
      <xdr:row>106</xdr:row>
      <xdr:rowOff>137161</xdr:rowOff>
    </xdr:to>
    <xdr:cxnSp macro="">
      <xdr:nvCxnSpPr>
        <xdr:cNvPr id="786" name="直線コネクタ 785"/>
        <xdr:cNvCxnSpPr/>
      </xdr:nvCxnSpPr>
      <xdr:spPr>
        <a:xfrm>
          <a:off x="13629640" y="17868901"/>
          <a:ext cx="74676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10161</xdr:rowOff>
    </xdr:from>
    <xdr:to>
      <xdr:col>76</xdr:col>
      <xdr:colOff>165100</xdr:colOff>
      <xdr:row>106</xdr:row>
      <xdr:rowOff>111761</xdr:rowOff>
    </xdr:to>
    <xdr:sp macro="" textlink="">
      <xdr:nvSpPr>
        <xdr:cNvPr id="787" name="楕円 786"/>
        <xdr:cNvSpPr/>
      </xdr:nvSpPr>
      <xdr:spPr>
        <a:xfrm>
          <a:off x="12804140" y="17780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60961</xdr:rowOff>
    </xdr:from>
    <xdr:to>
      <xdr:col>81</xdr:col>
      <xdr:colOff>50800</xdr:colOff>
      <xdr:row>106</xdr:row>
      <xdr:rowOff>99061</xdr:rowOff>
    </xdr:to>
    <xdr:cxnSp macro="">
      <xdr:nvCxnSpPr>
        <xdr:cNvPr id="788" name="直線コネクタ 787"/>
        <xdr:cNvCxnSpPr/>
      </xdr:nvCxnSpPr>
      <xdr:spPr>
        <a:xfrm>
          <a:off x="12854940" y="17830801"/>
          <a:ext cx="7747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143511</xdr:rowOff>
    </xdr:from>
    <xdr:to>
      <xdr:col>72</xdr:col>
      <xdr:colOff>38100</xdr:colOff>
      <xdr:row>106</xdr:row>
      <xdr:rowOff>73661</xdr:rowOff>
    </xdr:to>
    <xdr:sp macro="" textlink="">
      <xdr:nvSpPr>
        <xdr:cNvPr id="789" name="楕円 788"/>
        <xdr:cNvSpPr/>
      </xdr:nvSpPr>
      <xdr:spPr>
        <a:xfrm>
          <a:off x="12029440" y="1774571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22861</xdr:rowOff>
    </xdr:from>
    <xdr:to>
      <xdr:col>76</xdr:col>
      <xdr:colOff>114300</xdr:colOff>
      <xdr:row>106</xdr:row>
      <xdr:rowOff>60961</xdr:rowOff>
    </xdr:to>
    <xdr:cxnSp macro="">
      <xdr:nvCxnSpPr>
        <xdr:cNvPr id="790" name="直線コネクタ 789"/>
        <xdr:cNvCxnSpPr/>
      </xdr:nvCxnSpPr>
      <xdr:spPr>
        <a:xfrm>
          <a:off x="12072620" y="17792701"/>
          <a:ext cx="78232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105411</xdr:rowOff>
    </xdr:from>
    <xdr:to>
      <xdr:col>67</xdr:col>
      <xdr:colOff>101600</xdr:colOff>
      <xdr:row>106</xdr:row>
      <xdr:rowOff>35561</xdr:rowOff>
    </xdr:to>
    <xdr:sp macro="" textlink="">
      <xdr:nvSpPr>
        <xdr:cNvPr id="791" name="楕円 790"/>
        <xdr:cNvSpPr/>
      </xdr:nvSpPr>
      <xdr:spPr>
        <a:xfrm>
          <a:off x="11231880" y="1770761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156211</xdr:rowOff>
    </xdr:from>
    <xdr:to>
      <xdr:col>71</xdr:col>
      <xdr:colOff>177800</xdr:colOff>
      <xdr:row>106</xdr:row>
      <xdr:rowOff>22861</xdr:rowOff>
    </xdr:to>
    <xdr:cxnSp macro="">
      <xdr:nvCxnSpPr>
        <xdr:cNvPr id="792" name="直線コネクタ 791"/>
        <xdr:cNvCxnSpPr/>
      </xdr:nvCxnSpPr>
      <xdr:spPr>
        <a:xfrm>
          <a:off x="11282680" y="17758411"/>
          <a:ext cx="78994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74947</xdr:rowOff>
    </xdr:from>
    <xdr:ext cx="405111" cy="259045"/>
    <xdr:sp macro="" textlink="">
      <xdr:nvSpPr>
        <xdr:cNvPr id="793" name="n_1aveValue【公民館】&#10;有形固定資産減価償却率"/>
        <xdr:cNvSpPr txBox="1"/>
      </xdr:nvSpPr>
      <xdr:spPr>
        <a:xfrm>
          <a:off x="13437244" y="1734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63516</xdr:rowOff>
    </xdr:from>
    <xdr:ext cx="405111" cy="259045"/>
    <xdr:sp macro="" textlink="">
      <xdr:nvSpPr>
        <xdr:cNvPr id="794" name="n_2aveValue【公民館】&#10;有形固定資産減価償却率"/>
        <xdr:cNvSpPr txBox="1"/>
      </xdr:nvSpPr>
      <xdr:spPr>
        <a:xfrm>
          <a:off x="12675244" y="173304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12082</xdr:rowOff>
    </xdr:from>
    <xdr:ext cx="405111" cy="259045"/>
    <xdr:sp macro="" textlink="">
      <xdr:nvSpPr>
        <xdr:cNvPr id="795" name="n_3aveValue【公民館】&#10;有形固定資産減価償却率"/>
        <xdr:cNvSpPr txBox="1"/>
      </xdr:nvSpPr>
      <xdr:spPr>
        <a:xfrm>
          <a:off x="11900544" y="1727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31132</xdr:rowOff>
    </xdr:from>
    <xdr:ext cx="405111" cy="259045"/>
    <xdr:sp macro="" textlink="">
      <xdr:nvSpPr>
        <xdr:cNvPr id="796" name="n_4aveValue【公民館】&#10;有形固定資産減価償却率"/>
        <xdr:cNvSpPr txBox="1"/>
      </xdr:nvSpPr>
      <xdr:spPr>
        <a:xfrm>
          <a:off x="11102984" y="1729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140988</xdr:rowOff>
    </xdr:from>
    <xdr:ext cx="405111" cy="259045"/>
    <xdr:sp macro="" textlink="">
      <xdr:nvSpPr>
        <xdr:cNvPr id="797" name="n_1mainValue【公民館】&#10;有形固定資産減価償却率"/>
        <xdr:cNvSpPr txBox="1"/>
      </xdr:nvSpPr>
      <xdr:spPr>
        <a:xfrm>
          <a:off x="13437244" y="17910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102888</xdr:rowOff>
    </xdr:from>
    <xdr:ext cx="405111" cy="259045"/>
    <xdr:sp macro="" textlink="">
      <xdr:nvSpPr>
        <xdr:cNvPr id="798" name="n_2mainValue【公民館】&#10;有形固定資産減価償却率"/>
        <xdr:cNvSpPr txBox="1"/>
      </xdr:nvSpPr>
      <xdr:spPr>
        <a:xfrm>
          <a:off x="12675244" y="178727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64788</xdr:rowOff>
    </xdr:from>
    <xdr:ext cx="405111" cy="259045"/>
    <xdr:sp macro="" textlink="">
      <xdr:nvSpPr>
        <xdr:cNvPr id="799" name="n_3mainValue【公民館】&#10;有形固定資産減価償却率"/>
        <xdr:cNvSpPr txBox="1"/>
      </xdr:nvSpPr>
      <xdr:spPr>
        <a:xfrm>
          <a:off x="11900544" y="17834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26688</xdr:rowOff>
    </xdr:from>
    <xdr:ext cx="405111" cy="259045"/>
    <xdr:sp macro="" textlink="">
      <xdr:nvSpPr>
        <xdr:cNvPr id="800" name="n_4mainValue【公民館】&#10;有形固定資産減価償却率"/>
        <xdr:cNvSpPr txBox="1"/>
      </xdr:nvSpPr>
      <xdr:spPr>
        <a:xfrm>
          <a:off x="11102984" y="1779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1" name="正方形/長方形 800"/>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2" name="正方形/長方形 801"/>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3" name="正方形/長方形 802"/>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4" name="正方形/長方形 803"/>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5" name="正方形/長方形 804"/>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6" name="正方形/長方形 805"/>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7" name="正方形/長方形 806"/>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8" name="正方形/長方形 807"/>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9" name="テキスト ボックス 808"/>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0" name="直線コネクタ 809"/>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11" name="直線コネクタ 810"/>
        <xdr:cNvCxnSpPr/>
      </xdr:nvCxnSpPr>
      <xdr:spPr>
        <a:xfrm>
          <a:off x="1609344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12" name="テキスト ボックス 811"/>
        <xdr:cNvSpPr txBox="1"/>
      </xdr:nvSpPr>
      <xdr:spPr>
        <a:xfrm>
          <a:off x="1569484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13" name="直線コネクタ 812"/>
        <xdr:cNvCxnSpPr/>
      </xdr:nvCxnSpPr>
      <xdr:spPr>
        <a:xfrm>
          <a:off x="1609344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14" name="テキスト ボックス 813"/>
        <xdr:cNvSpPr txBox="1"/>
      </xdr:nvSpPr>
      <xdr:spPr>
        <a:xfrm>
          <a:off x="1569484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5" name="直線コネクタ 814"/>
        <xdr:cNvCxnSpPr/>
      </xdr:nvCxnSpPr>
      <xdr:spPr>
        <a:xfrm>
          <a:off x="1609344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6" name="テキスト ボックス 815"/>
        <xdr:cNvSpPr txBox="1"/>
      </xdr:nvSpPr>
      <xdr:spPr>
        <a:xfrm>
          <a:off x="1569484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7" name="直線コネクタ 816"/>
        <xdr:cNvCxnSpPr/>
      </xdr:nvCxnSpPr>
      <xdr:spPr>
        <a:xfrm>
          <a:off x="1609344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8" name="テキスト ボックス 817"/>
        <xdr:cNvSpPr txBox="1"/>
      </xdr:nvSpPr>
      <xdr:spPr>
        <a:xfrm>
          <a:off x="1569484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9" name="直線コネクタ 818"/>
        <xdr:cNvCxnSpPr/>
      </xdr:nvCxnSpPr>
      <xdr:spPr>
        <a:xfrm>
          <a:off x="1609344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20" name="テキスト ボックス 819"/>
        <xdr:cNvSpPr txBox="1"/>
      </xdr:nvSpPr>
      <xdr:spPr>
        <a:xfrm>
          <a:off x="1569484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1" name="直線コネクタ 820"/>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2" name="テキスト ボックス 821"/>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3" name="【公民館】&#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169545</xdr:rowOff>
    </xdr:from>
    <xdr:to>
      <xdr:col>116</xdr:col>
      <xdr:colOff>62864</xdr:colOff>
      <xdr:row>108</xdr:row>
      <xdr:rowOff>147447</xdr:rowOff>
    </xdr:to>
    <xdr:cxnSp macro="">
      <xdr:nvCxnSpPr>
        <xdr:cNvPr id="824" name="直線コネクタ 823"/>
        <xdr:cNvCxnSpPr/>
      </xdr:nvCxnSpPr>
      <xdr:spPr>
        <a:xfrm flipV="1">
          <a:off x="19509104" y="16765905"/>
          <a:ext cx="0" cy="1486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151274</xdr:rowOff>
    </xdr:from>
    <xdr:ext cx="469744" cy="259045"/>
    <xdr:sp macro="" textlink="">
      <xdr:nvSpPr>
        <xdr:cNvPr id="825" name="【公民館】&#10;一人当たり面積最小値テキスト"/>
        <xdr:cNvSpPr txBox="1"/>
      </xdr:nvSpPr>
      <xdr:spPr>
        <a:xfrm>
          <a:off x="19547840" y="18256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147447</xdr:rowOff>
    </xdr:from>
    <xdr:to>
      <xdr:col>116</xdr:col>
      <xdr:colOff>152400</xdr:colOff>
      <xdr:row>108</xdr:row>
      <xdr:rowOff>147447</xdr:rowOff>
    </xdr:to>
    <xdr:cxnSp macro="">
      <xdr:nvCxnSpPr>
        <xdr:cNvPr id="826" name="直線コネクタ 825"/>
        <xdr:cNvCxnSpPr/>
      </xdr:nvCxnSpPr>
      <xdr:spPr>
        <a:xfrm>
          <a:off x="19443700" y="1825256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116222</xdr:rowOff>
    </xdr:from>
    <xdr:ext cx="469744" cy="259045"/>
    <xdr:sp macro="" textlink="">
      <xdr:nvSpPr>
        <xdr:cNvPr id="827" name="【公民館】&#10;一人当たり面積最大値テキスト"/>
        <xdr:cNvSpPr txBox="1"/>
      </xdr:nvSpPr>
      <xdr:spPr>
        <a:xfrm>
          <a:off x="19547840" y="16544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169545</xdr:rowOff>
    </xdr:from>
    <xdr:to>
      <xdr:col>116</xdr:col>
      <xdr:colOff>152400</xdr:colOff>
      <xdr:row>99</xdr:row>
      <xdr:rowOff>169545</xdr:rowOff>
    </xdr:to>
    <xdr:cxnSp macro="">
      <xdr:nvCxnSpPr>
        <xdr:cNvPr id="828" name="直線コネクタ 827"/>
        <xdr:cNvCxnSpPr/>
      </xdr:nvCxnSpPr>
      <xdr:spPr>
        <a:xfrm>
          <a:off x="19443700" y="167659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106951</xdr:rowOff>
    </xdr:from>
    <xdr:ext cx="469744" cy="259045"/>
    <xdr:sp macro="" textlink="">
      <xdr:nvSpPr>
        <xdr:cNvPr id="829" name="【公民館】&#10;一人当たり面積平均値テキスト"/>
        <xdr:cNvSpPr txBox="1"/>
      </xdr:nvSpPr>
      <xdr:spPr>
        <a:xfrm>
          <a:off x="19547840" y="178767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84074</xdr:rowOff>
    </xdr:from>
    <xdr:to>
      <xdr:col>116</xdr:col>
      <xdr:colOff>114300</xdr:colOff>
      <xdr:row>108</xdr:row>
      <xdr:rowOff>14224</xdr:rowOff>
    </xdr:to>
    <xdr:sp macro="" textlink="">
      <xdr:nvSpPr>
        <xdr:cNvPr id="830" name="フローチャート: 判断 829"/>
        <xdr:cNvSpPr/>
      </xdr:nvSpPr>
      <xdr:spPr>
        <a:xfrm>
          <a:off x="19458940" y="1802155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102363</xdr:rowOff>
    </xdr:from>
    <xdr:to>
      <xdr:col>112</xdr:col>
      <xdr:colOff>38100</xdr:colOff>
      <xdr:row>108</xdr:row>
      <xdr:rowOff>32513</xdr:rowOff>
    </xdr:to>
    <xdr:sp macro="" textlink="">
      <xdr:nvSpPr>
        <xdr:cNvPr id="831" name="フローチャート: 判断 830"/>
        <xdr:cNvSpPr/>
      </xdr:nvSpPr>
      <xdr:spPr>
        <a:xfrm>
          <a:off x="18735040" y="1803984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91312</xdr:rowOff>
    </xdr:from>
    <xdr:to>
      <xdr:col>107</xdr:col>
      <xdr:colOff>101600</xdr:colOff>
      <xdr:row>108</xdr:row>
      <xdr:rowOff>21462</xdr:rowOff>
    </xdr:to>
    <xdr:sp macro="" textlink="">
      <xdr:nvSpPr>
        <xdr:cNvPr id="832" name="フローチャート: 判断 831"/>
        <xdr:cNvSpPr/>
      </xdr:nvSpPr>
      <xdr:spPr>
        <a:xfrm>
          <a:off x="17937480" y="1802879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105411</xdr:rowOff>
    </xdr:from>
    <xdr:to>
      <xdr:col>102</xdr:col>
      <xdr:colOff>165100</xdr:colOff>
      <xdr:row>108</xdr:row>
      <xdr:rowOff>35561</xdr:rowOff>
    </xdr:to>
    <xdr:sp macro="" textlink="">
      <xdr:nvSpPr>
        <xdr:cNvPr id="833" name="フローチャート: 判断 832"/>
        <xdr:cNvSpPr/>
      </xdr:nvSpPr>
      <xdr:spPr>
        <a:xfrm>
          <a:off x="17162780" y="1804289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104267</xdr:rowOff>
    </xdr:from>
    <xdr:to>
      <xdr:col>98</xdr:col>
      <xdr:colOff>38100</xdr:colOff>
      <xdr:row>108</xdr:row>
      <xdr:rowOff>34417</xdr:rowOff>
    </xdr:to>
    <xdr:sp macro="" textlink="">
      <xdr:nvSpPr>
        <xdr:cNvPr id="834" name="フローチャート: 判断 833"/>
        <xdr:cNvSpPr/>
      </xdr:nvSpPr>
      <xdr:spPr>
        <a:xfrm>
          <a:off x="16388080" y="1804174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5" name="テキスト ボックス 834"/>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6" name="テキスト ボックス 835"/>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7" name="テキスト ボックス 836"/>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8" name="テキスト ボックス 837"/>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9" name="テキスト ボックス 838"/>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113412</xdr:rowOff>
    </xdr:from>
    <xdr:to>
      <xdr:col>116</xdr:col>
      <xdr:colOff>114300</xdr:colOff>
      <xdr:row>108</xdr:row>
      <xdr:rowOff>43562</xdr:rowOff>
    </xdr:to>
    <xdr:sp macro="" textlink="">
      <xdr:nvSpPr>
        <xdr:cNvPr id="840" name="楕円 839"/>
        <xdr:cNvSpPr/>
      </xdr:nvSpPr>
      <xdr:spPr>
        <a:xfrm>
          <a:off x="19458940" y="1805089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91839</xdr:rowOff>
    </xdr:from>
    <xdr:ext cx="469744" cy="259045"/>
    <xdr:sp macro="" textlink="">
      <xdr:nvSpPr>
        <xdr:cNvPr id="841" name="【公民館】&#10;一人当たり面積該当値テキスト"/>
        <xdr:cNvSpPr txBox="1"/>
      </xdr:nvSpPr>
      <xdr:spPr>
        <a:xfrm>
          <a:off x="19547840" y="18029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114936</xdr:rowOff>
    </xdr:from>
    <xdr:to>
      <xdr:col>112</xdr:col>
      <xdr:colOff>38100</xdr:colOff>
      <xdr:row>108</xdr:row>
      <xdr:rowOff>45086</xdr:rowOff>
    </xdr:to>
    <xdr:sp macro="" textlink="">
      <xdr:nvSpPr>
        <xdr:cNvPr id="842" name="楕円 841"/>
        <xdr:cNvSpPr/>
      </xdr:nvSpPr>
      <xdr:spPr>
        <a:xfrm>
          <a:off x="18735040" y="1805241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164212</xdr:rowOff>
    </xdr:from>
    <xdr:to>
      <xdr:col>116</xdr:col>
      <xdr:colOff>63500</xdr:colOff>
      <xdr:row>107</xdr:row>
      <xdr:rowOff>165736</xdr:rowOff>
    </xdr:to>
    <xdr:cxnSp macro="">
      <xdr:nvCxnSpPr>
        <xdr:cNvPr id="843" name="直線コネクタ 842"/>
        <xdr:cNvCxnSpPr/>
      </xdr:nvCxnSpPr>
      <xdr:spPr>
        <a:xfrm flipV="1">
          <a:off x="18778220" y="18101692"/>
          <a:ext cx="73152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115697</xdr:rowOff>
    </xdr:from>
    <xdr:to>
      <xdr:col>107</xdr:col>
      <xdr:colOff>101600</xdr:colOff>
      <xdr:row>108</xdr:row>
      <xdr:rowOff>45847</xdr:rowOff>
    </xdr:to>
    <xdr:sp macro="" textlink="">
      <xdr:nvSpPr>
        <xdr:cNvPr id="844" name="楕円 843"/>
        <xdr:cNvSpPr/>
      </xdr:nvSpPr>
      <xdr:spPr>
        <a:xfrm>
          <a:off x="17937480" y="1805317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165736</xdr:rowOff>
    </xdr:from>
    <xdr:to>
      <xdr:col>111</xdr:col>
      <xdr:colOff>177800</xdr:colOff>
      <xdr:row>107</xdr:row>
      <xdr:rowOff>166497</xdr:rowOff>
    </xdr:to>
    <xdr:cxnSp macro="">
      <xdr:nvCxnSpPr>
        <xdr:cNvPr id="845" name="直線コネクタ 844"/>
        <xdr:cNvCxnSpPr/>
      </xdr:nvCxnSpPr>
      <xdr:spPr>
        <a:xfrm flipV="1">
          <a:off x="17988280" y="18103216"/>
          <a:ext cx="78994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114173</xdr:rowOff>
    </xdr:from>
    <xdr:to>
      <xdr:col>102</xdr:col>
      <xdr:colOff>165100</xdr:colOff>
      <xdr:row>108</xdr:row>
      <xdr:rowOff>44323</xdr:rowOff>
    </xdr:to>
    <xdr:sp macro="" textlink="">
      <xdr:nvSpPr>
        <xdr:cNvPr id="846" name="楕円 845"/>
        <xdr:cNvSpPr/>
      </xdr:nvSpPr>
      <xdr:spPr>
        <a:xfrm>
          <a:off x="17162780" y="1805165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164973</xdr:rowOff>
    </xdr:from>
    <xdr:to>
      <xdr:col>107</xdr:col>
      <xdr:colOff>50800</xdr:colOff>
      <xdr:row>107</xdr:row>
      <xdr:rowOff>166497</xdr:rowOff>
    </xdr:to>
    <xdr:cxnSp macro="">
      <xdr:nvCxnSpPr>
        <xdr:cNvPr id="847" name="直線コネクタ 846"/>
        <xdr:cNvCxnSpPr/>
      </xdr:nvCxnSpPr>
      <xdr:spPr>
        <a:xfrm>
          <a:off x="17213580" y="18102453"/>
          <a:ext cx="7747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114554</xdr:rowOff>
    </xdr:from>
    <xdr:to>
      <xdr:col>98</xdr:col>
      <xdr:colOff>38100</xdr:colOff>
      <xdr:row>108</xdr:row>
      <xdr:rowOff>44704</xdr:rowOff>
    </xdr:to>
    <xdr:sp macro="" textlink="">
      <xdr:nvSpPr>
        <xdr:cNvPr id="848" name="楕円 847"/>
        <xdr:cNvSpPr/>
      </xdr:nvSpPr>
      <xdr:spPr>
        <a:xfrm>
          <a:off x="16388080" y="1805203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164973</xdr:rowOff>
    </xdr:from>
    <xdr:to>
      <xdr:col>102</xdr:col>
      <xdr:colOff>114300</xdr:colOff>
      <xdr:row>107</xdr:row>
      <xdr:rowOff>165354</xdr:rowOff>
    </xdr:to>
    <xdr:cxnSp macro="">
      <xdr:nvCxnSpPr>
        <xdr:cNvPr id="849" name="直線コネクタ 848"/>
        <xdr:cNvCxnSpPr/>
      </xdr:nvCxnSpPr>
      <xdr:spPr>
        <a:xfrm flipV="1">
          <a:off x="16431260" y="18102453"/>
          <a:ext cx="78232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49040</xdr:rowOff>
    </xdr:from>
    <xdr:ext cx="469744" cy="259045"/>
    <xdr:sp macro="" textlink="">
      <xdr:nvSpPr>
        <xdr:cNvPr id="850" name="n_1aveValue【公民館】&#10;一人当たり面積"/>
        <xdr:cNvSpPr txBox="1"/>
      </xdr:nvSpPr>
      <xdr:spPr>
        <a:xfrm>
          <a:off x="18561127" y="17818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37989</xdr:rowOff>
    </xdr:from>
    <xdr:ext cx="469744" cy="259045"/>
    <xdr:sp macro="" textlink="">
      <xdr:nvSpPr>
        <xdr:cNvPr id="851" name="n_2aveValue【公民館】&#10;一人当たり面積"/>
        <xdr:cNvSpPr txBox="1"/>
      </xdr:nvSpPr>
      <xdr:spPr>
        <a:xfrm>
          <a:off x="17776267" y="17807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52088</xdr:rowOff>
    </xdr:from>
    <xdr:ext cx="469744" cy="259045"/>
    <xdr:sp macro="" textlink="">
      <xdr:nvSpPr>
        <xdr:cNvPr id="852" name="n_3aveValue【公民館】&#10;一人当たり面積"/>
        <xdr:cNvSpPr txBox="1"/>
      </xdr:nvSpPr>
      <xdr:spPr>
        <a:xfrm>
          <a:off x="17001567" y="17821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50944</xdr:rowOff>
    </xdr:from>
    <xdr:ext cx="469744" cy="259045"/>
    <xdr:sp macro="" textlink="">
      <xdr:nvSpPr>
        <xdr:cNvPr id="853" name="n_4aveValue【公民館】&#10;一人当たり面積"/>
        <xdr:cNvSpPr txBox="1"/>
      </xdr:nvSpPr>
      <xdr:spPr>
        <a:xfrm>
          <a:off x="16226867" y="17820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36213</xdr:rowOff>
    </xdr:from>
    <xdr:ext cx="469744" cy="259045"/>
    <xdr:sp macro="" textlink="">
      <xdr:nvSpPr>
        <xdr:cNvPr id="854" name="n_1mainValue【公民館】&#10;一人当たり面積"/>
        <xdr:cNvSpPr txBox="1"/>
      </xdr:nvSpPr>
      <xdr:spPr>
        <a:xfrm>
          <a:off x="18561127" y="1814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36974</xdr:rowOff>
    </xdr:from>
    <xdr:ext cx="469744" cy="259045"/>
    <xdr:sp macro="" textlink="">
      <xdr:nvSpPr>
        <xdr:cNvPr id="855" name="n_2mainValue【公民館】&#10;一人当たり面積"/>
        <xdr:cNvSpPr txBox="1"/>
      </xdr:nvSpPr>
      <xdr:spPr>
        <a:xfrm>
          <a:off x="17776267" y="18142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35450</xdr:rowOff>
    </xdr:from>
    <xdr:ext cx="469744" cy="259045"/>
    <xdr:sp macro="" textlink="">
      <xdr:nvSpPr>
        <xdr:cNvPr id="856" name="n_3mainValue【公民館】&#10;一人当たり面積"/>
        <xdr:cNvSpPr txBox="1"/>
      </xdr:nvSpPr>
      <xdr:spPr>
        <a:xfrm>
          <a:off x="17001567" y="18140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35831</xdr:rowOff>
    </xdr:from>
    <xdr:ext cx="469744" cy="259045"/>
    <xdr:sp macro="" textlink="">
      <xdr:nvSpPr>
        <xdr:cNvPr id="857" name="n_4mainValue【公民館】&#10;一人当たり面積"/>
        <xdr:cNvSpPr txBox="1"/>
      </xdr:nvSpPr>
      <xdr:spPr>
        <a:xfrm>
          <a:off x="16226867" y="18140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8" name="正方形/長方形 857"/>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9" name="正方形/長方形 858"/>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0" name="テキスト ボックス 859"/>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有形固定資産減価償却率について、学校施設は類似団体内平均値より</a:t>
          </a:r>
          <a:r>
            <a:rPr kumimoji="1" lang="en-US" altLang="ja-JP" sz="1300">
              <a:latin typeface="ＭＳ Ｐゴシック" panose="020B0600070205080204" pitchFamily="50" charset="-128"/>
              <a:ea typeface="ＭＳ Ｐゴシック" panose="020B0600070205080204" pitchFamily="50" charset="-128"/>
            </a:rPr>
            <a:t>28.8</a:t>
          </a:r>
          <a:r>
            <a:rPr kumimoji="1" lang="ja-JP" altLang="en-US" sz="1300">
              <a:latin typeface="ＭＳ Ｐゴシック" panose="020B0600070205080204" pitchFamily="50" charset="-128"/>
              <a:ea typeface="ＭＳ Ｐゴシック" panose="020B0600070205080204" pitchFamily="50" charset="-128"/>
            </a:rPr>
            <a:t>％上回り、児童館は</a:t>
          </a:r>
          <a:r>
            <a:rPr kumimoji="1" lang="en-US" altLang="ja-JP" sz="1300">
              <a:latin typeface="ＭＳ Ｐゴシック" panose="020B0600070205080204" pitchFamily="50" charset="-128"/>
              <a:ea typeface="ＭＳ Ｐゴシック" panose="020B0600070205080204" pitchFamily="50" charset="-128"/>
            </a:rPr>
            <a:t>32.7</a:t>
          </a:r>
          <a:r>
            <a:rPr kumimoji="1" lang="ja-JP" altLang="en-US" sz="1300">
              <a:latin typeface="ＭＳ Ｐゴシック" panose="020B0600070205080204" pitchFamily="50" charset="-128"/>
              <a:ea typeface="ＭＳ Ｐゴシック" panose="020B0600070205080204" pitchFamily="50" charset="-128"/>
            </a:rPr>
            <a:t>％上回っている。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公民館も類似団体内平均値を</a:t>
          </a:r>
          <a:r>
            <a:rPr kumimoji="1" lang="en-US" altLang="ja-JP" sz="1300" baseline="0">
              <a:latin typeface="ＭＳ Ｐゴシック" panose="020B0600070205080204" pitchFamily="50" charset="-128"/>
              <a:ea typeface="ＭＳ Ｐゴシック" panose="020B0600070205080204" pitchFamily="50" charset="-128"/>
            </a:rPr>
            <a:t>10.0</a:t>
          </a:r>
          <a:r>
            <a:rPr kumimoji="1" lang="ja-JP" altLang="en-US" sz="1300" baseline="0">
              <a:latin typeface="ＭＳ Ｐゴシック" panose="020B0600070205080204" pitchFamily="50" charset="-128"/>
              <a:ea typeface="ＭＳ Ｐゴシック" panose="020B0600070205080204" pitchFamily="50" charset="-128"/>
            </a:rPr>
            <a:t>％上回っており、数値そのものも</a:t>
          </a:r>
          <a:r>
            <a:rPr kumimoji="1" lang="en-US" altLang="ja-JP" sz="1300" baseline="0">
              <a:latin typeface="ＭＳ Ｐゴシック" panose="020B0600070205080204" pitchFamily="50" charset="-128"/>
              <a:ea typeface="ＭＳ Ｐゴシック" panose="020B0600070205080204" pitchFamily="50" charset="-128"/>
            </a:rPr>
            <a:t>81.2</a:t>
          </a:r>
          <a:r>
            <a:rPr kumimoji="1" lang="ja-JP" altLang="en-US" sz="1300" baseline="0">
              <a:latin typeface="ＭＳ Ｐゴシック" panose="020B0600070205080204" pitchFamily="50" charset="-128"/>
              <a:ea typeface="ＭＳ Ｐゴシック" panose="020B0600070205080204" pitchFamily="50" charset="-128"/>
            </a:rPr>
            <a:t>％と老朽化がさらに進行している。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いずれも建設後</a:t>
          </a:r>
          <a:r>
            <a:rPr kumimoji="1" lang="en-US" altLang="ja-JP" sz="1300" baseline="0">
              <a:latin typeface="ＭＳ Ｐゴシック" panose="020B0600070205080204" pitchFamily="50" charset="-128"/>
              <a:ea typeface="ＭＳ Ｐゴシック" panose="020B0600070205080204" pitchFamily="50" charset="-128"/>
            </a:rPr>
            <a:t>35</a:t>
          </a:r>
          <a:r>
            <a:rPr kumimoji="1" lang="ja-JP" altLang="en-US" sz="1300" baseline="0">
              <a:latin typeface="ＭＳ Ｐゴシック" panose="020B0600070205080204" pitchFamily="50" charset="-128"/>
              <a:ea typeface="ＭＳ Ｐゴシック" panose="020B0600070205080204" pitchFamily="50" charset="-128"/>
            </a:rPr>
            <a:t>年以上経過した施設であり、富加町公共施設等総合管理計画に基づいた維持修繕・更新が必要である。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修繕の実施に当たっては、長寿命化の観点から、将来コストを抑制するよう検討する。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岐阜県富加町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5,696
5,543
16.82
3,663,983
3,462,209
201,774
2,273,567
1,773,769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70560" y="521589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5826760" y="521589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xdr:cNvSpPr txBox="1"/>
      </xdr:nvSpPr>
      <xdr:spPr>
        <a:xfrm>
          <a:off x="27196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xdr:cNvSpPr txBox="1"/>
      </xdr:nvSpPr>
      <xdr:spPr>
        <a:xfrm>
          <a:off x="37734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138793</xdr:rowOff>
    </xdr:from>
    <xdr:to>
      <xdr:col>24</xdr:col>
      <xdr:colOff>62865</xdr:colOff>
      <xdr:row>64</xdr:row>
      <xdr:rowOff>130628</xdr:rowOff>
    </xdr:to>
    <xdr:cxnSp macro="">
      <xdr:nvCxnSpPr>
        <xdr:cNvPr id="74" name="直線コネクタ 73"/>
        <xdr:cNvCxnSpPr/>
      </xdr:nvCxnSpPr>
      <xdr:spPr>
        <a:xfrm flipV="1">
          <a:off x="4086225" y="9358993"/>
          <a:ext cx="0" cy="1500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xdr:cNvSpPr txBox="1"/>
      </xdr:nvSpPr>
      <xdr:spPr>
        <a:xfrm>
          <a:off x="4124960" y="10863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xdr:cNvCxnSpPr/>
      </xdr:nvCxnSpPr>
      <xdr:spPr>
        <a:xfrm>
          <a:off x="4020820" y="1085958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85470</xdr:rowOff>
    </xdr:from>
    <xdr:ext cx="340478" cy="259045"/>
    <xdr:sp macro="" textlink="">
      <xdr:nvSpPr>
        <xdr:cNvPr id="77" name="【体育館・プール】&#10;有形固定資産減価償却率最大値テキスト"/>
        <xdr:cNvSpPr txBox="1"/>
      </xdr:nvSpPr>
      <xdr:spPr>
        <a:xfrm>
          <a:off x="4124960" y="91380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138793</xdr:rowOff>
    </xdr:from>
    <xdr:to>
      <xdr:col>24</xdr:col>
      <xdr:colOff>152400</xdr:colOff>
      <xdr:row>55</xdr:row>
      <xdr:rowOff>138793</xdr:rowOff>
    </xdr:to>
    <xdr:cxnSp macro="">
      <xdr:nvCxnSpPr>
        <xdr:cNvPr id="78" name="直線コネクタ 77"/>
        <xdr:cNvCxnSpPr/>
      </xdr:nvCxnSpPr>
      <xdr:spPr>
        <a:xfrm>
          <a:off x="4020820" y="935899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89280</xdr:rowOff>
    </xdr:from>
    <xdr:ext cx="405111" cy="259045"/>
    <xdr:sp macro="" textlink="">
      <xdr:nvSpPr>
        <xdr:cNvPr id="79" name="【体育館・プール】&#10;有形固定資産減価償却率平均値テキスト"/>
        <xdr:cNvSpPr txBox="1"/>
      </xdr:nvSpPr>
      <xdr:spPr>
        <a:xfrm>
          <a:off x="4124960" y="103153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110853</xdr:rowOff>
    </xdr:from>
    <xdr:to>
      <xdr:col>24</xdr:col>
      <xdr:colOff>114300</xdr:colOff>
      <xdr:row>62</xdr:row>
      <xdr:rowOff>41003</xdr:rowOff>
    </xdr:to>
    <xdr:sp macro="" textlink="">
      <xdr:nvSpPr>
        <xdr:cNvPr id="80" name="フローチャート: 判断 79"/>
        <xdr:cNvSpPr/>
      </xdr:nvSpPr>
      <xdr:spPr>
        <a:xfrm>
          <a:off x="4036060" y="1033689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145143</xdr:rowOff>
    </xdr:from>
    <xdr:to>
      <xdr:col>20</xdr:col>
      <xdr:colOff>38100</xdr:colOff>
      <xdr:row>62</xdr:row>
      <xdr:rowOff>75293</xdr:rowOff>
    </xdr:to>
    <xdr:sp macro="" textlink="">
      <xdr:nvSpPr>
        <xdr:cNvPr id="81" name="フローチャート: 判断 80"/>
        <xdr:cNvSpPr/>
      </xdr:nvSpPr>
      <xdr:spPr>
        <a:xfrm>
          <a:off x="3312160" y="1037118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110853</xdr:rowOff>
    </xdr:from>
    <xdr:to>
      <xdr:col>15</xdr:col>
      <xdr:colOff>101600</xdr:colOff>
      <xdr:row>62</xdr:row>
      <xdr:rowOff>41003</xdr:rowOff>
    </xdr:to>
    <xdr:sp macro="" textlink="">
      <xdr:nvSpPr>
        <xdr:cNvPr id="82" name="フローチャート: 判断 81"/>
        <xdr:cNvSpPr/>
      </xdr:nvSpPr>
      <xdr:spPr>
        <a:xfrm>
          <a:off x="2514600" y="1033689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58601</xdr:rowOff>
    </xdr:from>
    <xdr:to>
      <xdr:col>10</xdr:col>
      <xdr:colOff>165100</xdr:colOff>
      <xdr:row>61</xdr:row>
      <xdr:rowOff>160201</xdr:rowOff>
    </xdr:to>
    <xdr:sp macro="" textlink="">
      <xdr:nvSpPr>
        <xdr:cNvPr id="83" name="フローチャート: 判断 82"/>
        <xdr:cNvSpPr/>
      </xdr:nvSpPr>
      <xdr:spPr>
        <a:xfrm>
          <a:off x="1739900" y="10284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32476</xdr:rowOff>
    </xdr:from>
    <xdr:to>
      <xdr:col>6</xdr:col>
      <xdr:colOff>38100</xdr:colOff>
      <xdr:row>61</xdr:row>
      <xdr:rowOff>134076</xdr:rowOff>
    </xdr:to>
    <xdr:sp macro="" textlink="">
      <xdr:nvSpPr>
        <xdr:cNvPr id="84" name="フローチャート: 判断 83"/>
        <xdr:cNvSpPr/>
      </xdr:nvSpPr>
      <xdr:spPr>
        <a:xfrm>
          <a:off x="965200" y="1025851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52070</xdr:rowOff>
    </xdr:from>
    <xdr:to>
      <xdr:col>24</xdr:col>
      <xdr:colOff>114300</xdr:colOff>
      <xdr:row>60</xdr:row>
      <xdr:rowOff>153670</xdr:rowOff>
    </xdr:to>
    <xdr:sp macro="" textlink="">
      <xdr:nvSpPr>
        <xdr:cNvPr id="90" name="楕円 89"/>
        <xdr:cNvSpPr/>
      </xdr:nvSpPr>
      <xdr:spPr>
        <a:xfrm>
          <a:off x="4036060" y="1011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74947</xdr:rowOff>
    </xdr:from>
    <xdr:ext cx="405111" cy="259045"/>
    <xdr:sp macro="" textlink="">
      <xdr:nvSpPr>
        <xdr:cNvPr id="91" name="【体育館・プール】&#10;有形固定資産減価償却率該当値テキスト"/>
        <xdr:cNvSpPr txBox="1"/>
      </xdr:nvSpPr>
      <xdr:spPr>
        <a:xfrm>
          <a:off x="4124960" y="996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16147</xdr:rowOff>
    </xdr:from>
    <xdr:to>
      <xdr:col>20</xdr:col>
      <xdr:colOff>38100</xdr:colOff>
      <xdr:row>60</xdr:row>
      <xdr:rowOff>117747</xdr:rowOff>
    </xdr:to>
    <xdr:sp macro="" textlink="">
      <xdr:nvSpPr>
        <xdr:cNvPr id="92" name="楕円 91"/>
        <xdr:cNvSpPr/>
      </xdr:nvSpPr>
      <xdr:spPr>
        <a:xfrm>
          <a:off x="3312160" y="1007454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66947</xdr:rowOff>
    </xdr:from>
    <xdr:to>
      <xdr:col>24</xdr:col>
      <xdr:colOff>63500</xdr:colOff>
      <xdr:row>60</xdr:row>
      <xdr:rowOff>102870</xdr:rowOff>
    </xdr:to>
    <xdr:cxnSp macro="">
      <xdr:nvCxnSpPr>
        <xdr:cNvPr id="93" name="直線コネクタ 92"/>
        <xdr:cNvCxnSpPr/>
      </xdr:nvCxnSpPr>
      <xdr:spPr>
        <a:xfrm>
          <a:off x="3355340" y="10125347"/>
          <a:ext cx="73152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150041</xdr:rowOff>
    </xdr:from>
    <xdr:to>
      <xdr:col>15</xdr:col>
      <xdr:colOff>101600</xdr:colOff>
      <xdr:row>60</xdr:row>
      <xdr:rowOff>80191</xdr:rowOff>
    </xdr:to>
    <xdr:sp macro="" textlink="">
      <xdr:nvSpPr>
        <xdr:cNvPr id="94" name="楕円 93"/>
        <xdr:cNvSpPr/>
      </xdr:nvSpPr>
      <xdr:spPr>
        <a:xfrm>
          <a:off x="2514600" y="1004080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29391</xdr:rowOff>
    </xdr:from>
    <xdr:to>
      <xdr:col>19</xdr:col>
      <xdr:colOff>177800</xdr:colOff>
      <xdr:row>60</xdr:row>
      <xdr:rowOff>66947</xdr:rowOff>
    </xdr:to>
    <xdr:cxnSp macro="">
      <xdr:nvCxnSpPr>
        <xdr:cNvPr id="95" name="直線コネクタ 94"/>
        <xdr:cNvCxnSpPr/>
      </xdr:nvCxnSpPr>
      <xdr:spPr>
        <a:xfrm>
          <a:off x="2565400" y="10087791"/>
          <a:ext cx="78994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114119</xdr:rowOff>
    </xdr:from>
    <xdr:to>
      <xdr:col>10</xdr:col>
      <xdr:colOff>165100</xdr:colOff>
      <xdr:row>60</xdr:row>
      <xdr:rowOff>44269</xdr:rowOff>
    </xdr:to>
    <xdr:sp macro="" textlink="">
      <xdr:nvSpPr>
        <xdr:cNvPr id="96" name="楕円 95"/>
        <xdr:cNvSpPr/>
      </xdr:nvSpPr>
      <xdr:spPr>
        <a:xfrm>
          <a:off x="1739900" y="1000487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164919</xdr:rowOff>
    </xdr:from>
    <xdr:to>
      <xdr:col>15</xdr:col>
      <xdr:colOff>50800</xdr:colOff>
      <xdr:row>60</xdr:row>
      <xdr:rowOff>29391</xdr:rowOff>
    </xdr:to>
    <xdr:cxnSp macro="">
      <xdr:nvCxnSpPr>
        <xdr:cNvPr id="97" name="直線コネクタ 96"/>
        <xdr:cNvCxnSpPr/>
      </xdr:nvCxnSpPr>
      <xdr:spPr>
        <a:xfrm>
          <a:off x="1790700" y="10055679"/>
          <a:ext cx="774700" cy="32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78196</xdr:rowOff>
    </xdr:from>
    <xdr:to>
      <xdr:col>6</xdr:col>
      <xdr:colOff>38100</xdr:colOff>
      <xdr:row>60</xdr:row>
      <xdr:rowOff>8346</xdr:rowOff>
    </xdr:to>
    <xdr:sp macro="" textlink="">
      <xdr:nvSpPr>
        <xdr:cNvPr id="98" name="楕円 97"/>
        <xdr:cNvSpPr/>
      </xdr:nvSpPr>
      <xdr:spPr>
        <a:xfrm>
          <a:off x="965200" y="996895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128996</xdr:rowOff>
    </xdr:from>
    <xdr:to>
      <xdr:col>10</xdr:col>
      <xdr:colOff>114300</xdr:colOff>
      <xdr:row>59</xdr:row>
      <xdr:rowOff>164919</xdr:rowOff>
    </xdr:to>
    <xdr:cxnSp macro="">
      <xdr:nvCxnSpPr>
        <xdr:cNvPr id="99" name="直線コネクタ 98"/>
        <xdr:cNvCxnSpPr/>
      </xdr:nvCxnSpPr>
      <xdr:spPr>
        <a:xfrm>
          <a:off x="1008380" y="10019756"/>
          <a:ext cx="78232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66420</xdr:rowOff>
    </xdr:from>
    <xdr:ext cx="405111" cy="259045"/>
    <xdr:sp macro="" textlink="">
      <xdr:nvSpPr>
        <xdr:cNvPr id="100" name="n_1aveValue【体育館・プール】&#10;有形固定資産減価償却率"/>
        <xdr:cNvSpPr txBox="1"/>
      </xdr:nvSpPr>
      <xdr:spPr>
        <a:xfrm>
          <a:off x="3170564" y="104601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32130</xdr:rowOff>
    </xdr:from>
    <xdr:ext cx="405111" cy="259045"/>
    <xdr:sp macro="" textlink="">
      <xdr:nvSpPr>
        <xdr:cNvPr id="101" name="n_2aveValue【体育館・プール】&#10;有形固定資産減価償却率"/>
        <xdr:cNvSpPr txBox="1"/>
      </xdr:nvSpPr>
      <xdr:spPr>
        <a:xfrm>
          <a:off x="2385704" y="104258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151328</xdr:rowOff>
    </xdr:from>
    <xdr:ext cx="405111" cy="259045"/>
    <xdr:sp macro="" textlink="">
      <xdr:nvSpPr>
        <xdr:cNvPr id="102" name="n_3aveValue【体育館・プール】&#10;有形固定資産減価償却率"/>
        <xdr:cNvSpPr txBox="1"/>
      </xdr:nvSpPr>
      <xdr:spPr>
        <a:xfrm>
          <a:off x="1611004" y="10377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125203</xdr:rowOff>
    </xdr:from>
    <xdr:ext cx="405111" cy="259045"/>
    <xdr:sp macro="" textlink="">
      <xdr:nvSpPr>
        <xdr:cNvPr id="103" name="n_4aveValue【体育館・プール】&#10;有形固定資産減価償却率"/>
        <xdr:cNvSpPr txBox="1"/>
      </xdr:nvSpPr>
      <xdr:spPr>
        <a:xfrm>
          <a:off x="836304" y="10351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134274</xdr:rowOff>
    </xdr:from>
    <xdr:ext cx="405111" cy="259045"/>
    <xdr:sp macro="" textlink="">
      <xdr:nvSpPr>
        <xdr:cNvPr id="104" name="n_1mainValue【体育館・プール】&#10;有形固定資産減価償却率"/>
        <xdr:cNvSpPr txBox="1"/>
      </xdr:nvSpPr>
      <xdr:spPr>
        <a:xfrm>
          <a:off x="3170564" y="98573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96718</xdr:rowOff>
    </xdr:from>
    <xdr:ext cx="405111" cy="259045"/>
    <xdr:sp macro="" textlink="">
      <xdr:nvSpPr>
        <xdr:cNvPr id="105" name="n_2mainValue【体育館・プール】&#10;有形固定資産減価償却率"/>
        <xdr:cNvSpPr txBox="1"/>
      </xdr:nvSpPr>
      <xdr:spPr>
        <a:xfrm>
          <a:off x="2385704" y="9819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60796</xdr:rowOff>
    </xdr:from>
    <xdr:ext cx="405111" cy="259045"/>
    <xdr:sp macro="" textlink="">
      <xdr:nvSpPr>
        <xdr:cNvPr id="106" name="n_3mainValue【体育館・プール】&#10;有形固定資産減価償却率"/>
        <xdr:cNvSpPr txBox="1"/>
      </xdr:nvSpPr>
      <xdr:spPr>
        <a:xfrm>
          <a:off x="1611004" y="9783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24873</xdr:rowOff>
    </xdr:from>
    <xdr:ext cx="405111" cy="259045"/>
    <xdr:sp macro="" textlink="">
      <xdr:nvSpPr>
        <xdr:cNvPr id="107" name="n_4mainValue【体育館・プール】&#10;有形固定資産減価償却率"/>
        <xdr:cNvSpPr txBox="1"/>
      </xdr:nvSpPr>
      <xdr:spPr>
        <a:xfrm>
          <a:off x="836304" y="9747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6" name="テキスト ボックス 115"/>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18" name="直線コネクタ 117"/>
        <xdr:cNvCxnSpPr/>
      </xdr:nvCxnSpPr>
      <xdr:spPr>
        <a:xfrm>
          <a:off x="5826760" y="1085958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19" name="テキスト ボックス 118"/>
        <xdr:cNvSpPr txBox="1"/>
      </xdr:nvSpPr>
      <xdr:spPr>
        <a:xfrm>
          <a:off x="540530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20" name="直線コネクタ 119"/>
        <xdr:cNvCxnSpPr/>
      </xdr:nvCxnSpPr>
      <xdr:spPr>
        <a:xfrm>
          <a:off x="5826760" y="1054063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21" name="テキスト ボックス 120"/>
        <xdr:cNvSpPr txBox="1"/>
      </xdr:nvSpPr>
      <xdr:spPr>
        <a:xfrm>
          <a:off x="5405301" y="103984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22" name="直線コネクタ 121"/>
        <xdr:cNvCxnSpPr/>
      </xdr:nvCxnSpPr>
      <xdr:spPr>
        <a:xfrm>
          <a:off x="5826760" y="1022168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23" name="テキスト ボックス 122"/>
        <xdr:cNvSpPr txBox="1"/>
      </xdr:nvSpPr>
      <xdr:spPr>
        <a:xfrm>
          <a:off x="5405301" y="1007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24" name="直線コネクタ 123"/>
        <xdr:cNvCxnSpPr/>
      </xdr:nvCxnSpPr>
      <xdr:spPr>
        <a:xfrm>
          <a:off x="5826760" y="989892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25" name="テキスト ボックス 124"/>
        <xdr:cNvSpPr txBox="1"/>
      </xdr:nvSpPr>
      <xdr:spPr>
        <a:xfrm>
          <a:off x="5405301" y="9760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26" name="直線コネクタ 125"/>
        <xdr:cNvCxnSpPr/>
      </xdr:nvCxnSpPr>
      <xdr:spPr>
        <a:xfrm>
          <a:off x="5826760" y="957997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27" name="テキスト ボックス 126"/>
        <xdr:cNvSpPr txBox="1"/>
      </xdr:nvSpPr>
      <xdr:spPr>
        <a:xfrm>
          <a:off x="5405301" y="94415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28" name="直線コネクタ 127"/>
        <xdr:cNvCxnSpPr/>
      </xdr:nvCxnSpPr>
      <xdr:spPr>
        <a:xfrm>
          <a:off x="5826760" y="926102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29" name="テキスト ボックス 128"/>
        <xdr:cNvSpPr txBox="1"/>
      </xdr:nvSpPr>
      <xdr:spPr>
        <a:xfrm>
          <a:off x="540530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30" name="直線コネクタ 129"/>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31" name="テキスト ボックス 130"/>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32" name="【体育館・プール】&#10;一人当たり面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133894</xdr:rowOff>
    </xdr:from>
    <xdr:to>
      <xdr:col>54</xdr:col>
      <xdr:colOff>189865</xdr:colOff>
      <xdr:row>63</xdr:row>
      <xdr:rowOff>167096</xdr:rowOff>
    </xdr:to>
    <xdr:cxnSp macro="">
      <xdr:nvCxnSpPr>
        <xdr:cNvPr id="133" name="直線コネクタ 132"/>
        <xdr:cNvCxnSpPr/>
      </xdr:nvCxnSpPr>
      <xdr:spPr>
        <a:xfrm flipV="1">
          <a:off x="9219565" y="9186454"/>
          <a:ext cx="0" cy="15419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170923</xdr:rowOff>
    </xdr:from>
    <xdr:ext cx="469744" cy="259045"/>
    <xdr:sp macro="" textlink="">
      <xdr:nvSpPr>
        <xdr:cNvPr id="134" name="【体育館・プール】&#10;一人当たり面積最小値テキスト"/>
        <xdr:cNvSpPr txBox="1"/>
      </xdr:nvSpPr>
      <xdr:spPr>
        <a:xfrm>
          <a:off x="9258300" y="10732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167096</xdr:rowOff>
    </xdr:from>
    <xdr:to>
      <xdr:col>55</xdr:col>
      <xdr:colOff>88900</xdr:colOff>
      <xdr:row>63</xdr:row>
      <xdr:rowOff>167096</xdr:rowOff>
    </xdr:to>
    <xdr:cxnSp macro="">
      <xdr:nvCxnSpPr>
        <xdr:cNvPr id="135" name="直線コネクタ 134"/>
        <xdr:cNvCxnSpPr/>
      </xdr:nvCxnSpPr>
      <xdr:spPr>
        <a:xfrm>
          <a:off x="9154160" y="1072841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80571</xdr:rowOff>
    </xdr:from>
    <xdr:ext cx="469744" cy="259045"/>
    <xdr:sp macro="" textlink="">
      <xdr:nvSpPr>
        <xdr:cNvPr id="136" name="【体育館・プール】&#10;一人当たり面積最大値テキスト"/>
        <xdr:cNvSpPr txBox="1"/>
      </xdr:nvSpPr>
      <xdr:spPr>
        <a:xfrm>
          <a:off x="9258300" y="8965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133894</xdr:rowOff>
    </xdr:from>
    <xdr:to>
      <xdr:col>55</xdr:col>
      <xdr:colOff>88900</xdr:colOff>
      <xdr:row>54</xdr:row>
      <xdr:rowOff>133894</xdr:rowOff>
    </xdr:to>
    <xdr:cxnSp macro="">
      <xdr:nvCxnSpPr>
        <xdr:cNvPr id="137" name="直線コネクタ 136"/>
        <xdr:cNvCxnSpPr/>
      </xdr:nvCxnSpPr>
      <xdr:spPr>
        <a:xfrm>
          <a:off x="9154160" y="918645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128831</xdr:rowOff>
    </xdr:from>
    <xdr:ext cx="469744" cy="259045"/>
    <xdr:sp macro="" textlink="">
      <xdr:nvSpPr>
        <xdr:cNvPr id="138" name="【体育館・プール】&#10;一人当たり面積平均値テキスト"/>
        <xdr:cNvSpPr txBox="1"/>
      </xdr:nvSpPr>
      <xdr:spPr>
        <a:xfrm>
          <a:off x="9258300" y="100195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105954</xdr:rowOff>
    </xdr:from>
    <xdr:to>
      <xdr:col>55</xdr:col>
      <xdr:colOff>50800</xdr:colOff>
      <xdr:row>61</xdr:row>
      <xdr:rowOff>36104</xdr:rowOff>
    </xdr:to>
    <xdr:sp macro="" textlink="">
      <xdr:nvSpPr>
        <xdr:cNvPr id="139" name="フローチャート: 判断 138"/>
        <xdr:cNvSpPr/>
      </xdr:nvSpPr>
      <xdr:spPr>
        <a:xfrm>
          <a:off x="9192260" y="1016435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78740</xdr:rowOff>
    </xdr:from>
    <xdr:to>
      <xdr:col>50</xdr:col>
      <xdr:colOff>165100</xdr:colOff>
      <xdr:row>61</xdr:row>
      <xdr:rowOff>8890</xdr:rowOff>
    </xdr:to>
    <xdr:sp macro="" textlink="">
      <xdr:nvSpPr>
        <xdr:cNvPr id="140" name="フローチャート: 判断 139"/>
        <xdr:cNvSpPr/>
      </xdr:nvSpPr>
      <xdr:spPr>
        <a:xfrm>
          <a:off x="8445500" y="101371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137523</xdr:rowOff>
    </xdr:from>
    <xdr:to>
      <xdr:col>46</xdr:col>
      <xdr:colOff>38100</xdr:colOff>
      <xdr:row>61</xdr:row>
      <xdr:rowOff>67673</xdr:rowOff>
    </xdr:to>
    <xdr:sp macro="" textlink="">
      <xdr:nvSpPr>
        <xdr:cNvPr id="141" name="フローチャート: 判断 140"/>
        <xdr:cNvSpPr/>
      </xdr:nvSpPr>
      <xdr:spPr>
        <a:xfrm>
          <a:off x="7670800" y="1019592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3084</xdr:rowOff>
    </xdr:from>
    <xdr:to>
      <xdr:col>41</xdr:col>
      <xdr:colOff>101600</xdr:colOff>
      <xdr:row>61</xdr:row>
      <xdr:rowOff>104684</xdr:rowOff>
    </xdr:to>
    <xdr:sp macro="" textlink="">
      <xdr:nvSpPr>
        <xdr:cNvPr id="142" name="フローチャート: 判断 141"/>
        <xdr:cNvSpPr/>
      </xdr:nvSpPr>
      <xdr:spPr>
        <a:xfrm>
          <a:off x="6873240" y="1022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17235</xdr:rowOff>
    </xdr:from>
    <xdr:to>
      <xdr:col>36</xdr:col>
      <xdr:colOff>165100</xdr:colOff>
      <xdr:row>61</xdr:row>
      <xdr:rowOff>118835</xdr:rowOff>
    </xdr:to>
    <xdr:sp macro="" textlink="">
      <xdr:nvSpPr>
        <xdr:cNvPr id="143" name="フローチャート: 判断 142"/>
        <xdr:cNvSpPr/>
      </xdr:nvSpPr>
      <xdr:spPr>
        <a:xfrm>
          <a:off x="6098540" y="10243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4" name="テキスト ボックス 143"/>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5" name="テキスト ボックス 144"/>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6" name="テキスト ボックス 145"/>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7" name="テキスト ボックス 146"/>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8" name="テキスト ボックス 147"/>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49349</xdr:rowOff>
    </xdr:from>
    <xdr:to>
      <xdr:col>55</xdr:col>
      <xdr:colOff>50800</xdr:colOff>
      <xdr:row>62</xdr:row>
      <xdr:rowOff>150949</xdr:rowOff>
    </xdr:to>
    <xdr:sp macro="" textlink="">
      <xdr:nvSpPr>
        <xdr:cNvPr id="149" name="楕円 148"/>
        <xdr:cNvSpPr/>
      </xdr:nvSpPr>
      <xdr:spPr>
        <a:xfrm>
          <a:off x="9192260" y="1044302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27776</xdr:rowOff>
    </xdr:from>
    <xdr:ext cx="469744" cy="259045"/>
    <xdr:sp macro="" textlink="">
      <xdr:nvSpPr>
        <xdr:cNvPr id="150" name="【体育館・プール】&#10;一人当たり面積該当値テキスト"/>
        <xdr:cNvSpPr txBox="1"/>
      </xdr:nvSpPr>
      <xdr:spPr>
        <a:xfrm>
          <a:off x="9258300" y="10421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52615</xdr:rowOff>
    </xdr:from>
    <xdr:to>
      <xdr:col>50</xdr:col>
      <xdr:colOff>165100</xdr:colOff>
      <xdr:row>62</xdr:row>
      <xdr:rowOff>154215</xdr:rowOff>
    </xdr:to>
    <xdr:sp macro="" textlink="">
      <xdr:nvSpPr>
        <xdr:cNvPr id="151" name="楕円 150"/>
        <xdr:cNvSpPr/>
      </xdr:nvSpPr>
      <xdr:spPr>
        <a:xfrm>
          <a:off x="8445500" y="1044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100149</xdr:rowOff>
    </xdr:from>
    <xdr:to>
      <xdr:col>55</xdr:col>
      <xdr:colOff>0</xdr:colOff>
      <xdr:row>62</xdr:row>
      <xdr:rowOff>103415</xdr:rowOff>
    </xdr:to>
    <xdr:cxnSp macro="">
      <xdr:nvCxnSpPr>
        <xdr:cNvPr id="152" name="直線コネクタ 151"/>
        <xdr:cNvCxnSpPr/>
      </xdr:nvCxnSpPr>
      <xdr:spPr>
        <a:xfrm flipV="1">
          <a:off x="8496300" y="10493829"/>
          <a:ext cx="7239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53703</xdr:rowOff>
    </xdr:from>
    <xdr:to>
      <xdr:col>46</xdr:col>
      <xdr:colOff>38100</xdr:colOff>
      <xdr:row>62</xdr:row>
      <xdr:rowOff>155303</xdr:rowOff>
    </xdr:to>
    <xdr:sp macro="" textlink="">
      <xdr:nvSpPr>
        <xdr:cNvPr id="153" name="楕円 152"/>
        <xdr:cNvSpPr/>
      </xdr:nvSpPr>
      <xdr:spPr>
        <a:xfrm>
          <a:off x="7670800" y="1044738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103415</xdr:rowOff>
    </xdr:from>
    <xdr:to>
      <xdr:col>50</xdr:col>
      <xdr:colOff>114300</xdr:colOff>
      <xdr:row>62</xdr:row>
      <xdr:rowOff>104503</xdr:rowOff>
    </xdr:to>
    <xdr:cxnSp macro="">
      <xdr:nvCxnSpPr>
        <xdr:cNvPr id="154" name="直線コネクタ 153"/>
        <xdr:cNvCxnSpPr/>
      </xdr:nvCxnSpPr>
      <xdr:spPr>
        <a:xfrm flipV="1">
          <a:off x="7713980" y="10497095"/>
          <a:ext cx="78232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50437</xdr:rowOff>
    </xdr:from>
    <xdr:to>
      <xdr:col>41</xdr:col>
      <xdr:colOff>101600</xdr:colOff>
      <xdr:row>62</xdr:row>
      <xdr:rowOff>152037</xdr:rowOff>
    </xdr:to>
    <xdr:sp macro="" textlink="">
      <xdr:nvSpPr>
        <xdr:cNvPr id="155" name="楕円 154"/>
        <xdr:cNvSpPr/>
      </xdr:nvSpPr>
      <xdr:spPr>
        <a:xfrm>
          <a:off x="6873240" y="10444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101237</xdr:rowOff>
    </xdr:from>
    <xdr:to>
      <xdr:col>45</xdr:col>
      <xdr:colOff>177800</xdr:colOff>
      <xdr:row>62</xdr:row>
      <xdr:rowOff>104503</xdr:rowOff>
    </xdr:to>
    <xdr:cxnSp macro="">
      <xdr:nvCxnSpPr>
        <xdr:cNvPr id="156" name="直線コネクタ 155"/>
        <xdr:cNvCxnSpPr/>
      </xdr:nvCxnSpPr>
      <xdr:spPr>
        <a:xfrm>
          <a:off x="6924040" y="10494917"/>
          <a:ext cx="78994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51526</xdr:rowOff>
    </xdr:from>
    <xdr:to>
      <xdr:col>36</xdr:col>
      <xdr:colOff>165100</xdr:colOff>
      <xdr:row>62</xdr:row>
      <xdr:rowOff>153126</xdr:rowOff>
    </xdr:to>
    <xdr:sp macro="" textlink="">
      <xdr:nvSpPr>
        <xdr:cNvPr id="157" name="楕円 156"/>
        <xdr:cNvSpPr/>
      </xdr:nvSpPr>
      <xdr:spPr>
        <a:xfrm>
          <a:off x="6098540" y="1044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101237</xdr:rowOff>
    </xdr:from>
    <xdr:to>
      <xdr:col>41</xdr:col>
      <xdr:colOff>50800</xdr:colOff>
      <xdr:row>62</xdr:row>
      <xdr:rowOff>102326</xdr:rowOff>
    </xdr:to>
    <xdr:cxnSp macro="">
      <xdr:nvCxnSpPr>
        <xdr:cNvPr id="158" name="直線コネクタ 157"/>
        <xdr:cNvCxnSpPr/>
      </xdr:nvCxnSpPr>
      <xdr:spPr>
        <a:xfrm flipV="1">
          <a:off x="6149340" y="10494917"/>
          <a:ext cx="7747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25417</xdr:rowOff>
    </xdr:from>
    <xdr:ext cx="469744" cy="259045"/>
    <xdr:sp macro="" textlink="">
      <xdr:nvSpPr>
        <xdr:cNvPr id="159" name="n_1aveValue【体育館・プール】&#10;一人当たり面積"/>
        <xdr:cNvSpPr txBox="1"/>
      </xdr:nvSpPr>
      <xdr:spPr>
        <a:xfrm>
          <a:off x="8271587" y="9916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84200</xdr:rowOff>
    </xdr:from>
    <xdr:ext cx="469744" cy="259045"/>
    <xdr:sp macro="" textlink="">
      <xdr:nvSpPr>
        <xdr:cNvPr id="160" name="n_2aveValue【体育館・プール】&#10;一人当たり面積"/>
        <xdr:cNvSpPr txBox="1"/>
      </xdr:nvSpPr>
      <xdr:spPr>
        <a:xfrm>
          <a:off x="7509587" y="9974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121211</xdr:rowOff>
    </xdr:from>
    <xdr:ext cx="469744" cy="259045"/>
    <xdr:sp macro="" textlink="">
      <xdr:nvSpPr>
        <xdr:cNvPr id="161" name="n_3aveValue【体育館・プール】&#10;一人当たり面積"/>
        <xdr:cNvSpPr txBox="1"/>
      </xdr:nvSpPr>
      <xdr:spPr>
        <a:xfrm>
          <a:off x="6712027" y="10011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135362</xdr:rowOff>
    </xdr:from>
    <xdr:ext cx="469744" cy="259045"/>
    <xdr:sp macro="" textlink="">
      <xdr:nvSpPr>
        <xdr:cNvPr id="162" name="n_4aveValue【体育館・プール】&#10;一人当たり面積"/>
        <xdr:cNvSpPr txBox="1"/>
      </xdr:nvSpPr>
      <xdr:spPr>
        <a:xfrm>
          <a:off x="5937327" y="10026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145342</xdr:rowOff>
    </xdr:from>
    <xdr:ext cx="469744" cy="259045"/>
    <xdr:sp macro="" textlink="">
      <xdr:nvSpPr>
        <xdr:cNvPr id="163" name="n_1mainValue【体育館・プール】&#10;一人当たり面積"/>
        <xdr:cNvSpPr txBox="1"/>
      </xdr:nvSpPr>
      <xdr:spPr>
        <a:xfrm>
          <a:off x="8271587" y="10539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146430</xdr:rowOff>
    </xdr:from>
    <xdr:ext cx="469744" cy="259045"/>
    <xdr:sp macro="" textlink="">
      <xdr:nvSpPr>
        <xdr:cNvPr id="164" name="n_2mainValue【体育館・プール】&#10;一人当たり面積"/>
        <xdr:cNvSpPr txBox="1"/>
      </xdr:nvSpPr>
      <xdr:spPr>
        <a:xfrm>
          <a:off x="7509587" y="10540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143164</xdr:rowOff>
    </xdr:from>
    <xdr:ext cx="469744" cy="259045"/>
    <xdr:sp macro="" textlink="">
      <xdr:nvSpPr>
        <xdr:cNvPr id="165" name="n_3mainValue【体育館・プール】&#10;一人当たり面積"/>
        <xdr:cNvSpPr txBox="1"/>
      </xdr:nvSpPr>
      <xdr:spPr>
        <a:xfrm>
          <a:off x="6712027" y="10536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144253</xdr:rowOff>
    </xdr:from>
    <xdr:ext cx="469744" cy="259045"/>
    <xdr:sp macro="" textlink="">
      <xdr:nvSpPr>
        <xdr:cNvPr id="166" name="n_4mainValue【体育館・プール】&#10;一人当たり面積"/>
        <xdr:cNvSpPr txBox="1"/>
      </xdr:nvSpPr>
      <xdr:spPr>
        <a:xfrm>
          <a:off x="5937327" y="10537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7" name="正方形/長方形 166"/>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8" name="正方形/長方形 167"/>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9" name="正方形/長方形 168"/>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70" name="正方形/長方形 169"/>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71" name="正方形/長方形 170"/>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2" name="正方形/長方形 171"/>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3" name="正方形/長方形 172"/>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4" name="正方形/長方形 173"/>
        <xdr:cNvSpPr/>
      </xdr:nvSpPr>
      <xdr:spPr>
        <a:xfrm>
          <a:off x="670560" y="1266825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75" name="正方形/長方形 174"/>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76" name="正方形/長方形 175"/>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77" name="正方形/長方形 176"/>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78" name="正方形/長方形 177"/>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79" name="正方形/長方形 178"/>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80" name="正方形/長方形 179"/>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81" name="正方形/長方形 180"/>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82" name="正方形/長方形 181"/>
        <xdr:cNvSpPr/>
      </xdr:nvSpPr>
      <xdr:spPr>
        <a:xfrm>
          <a:off x="5826760" y="1266825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83" name="正方形/長方形 182"/>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84" name="正方形/長方形 183"/>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85" name="正方形/長方形 184"/>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86" name="正方形/長方形 185"/>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87" name="正方形/長方形 186"/>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88" name="正方形/長方形 187"/>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89" name="正方形/長方形 188"/>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90" name="正方形/長方形 189"/>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191" name="テキスト ボックス 190"/>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192" name="直線コネクタ 191"/>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193" name="テキスト ボックス 192"/>
        <xdr:cNvSpPr txBox="1"/>
      </xdr:nvSpPr>
      <xdr:spPr>
        <a:xfrm>
          <a:off x="27196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194" name="直線コネクタ 193"/>
        <xdr:cNvCxnSpPr/>
      </xdr:nvCxnSpPr>
      <xdr:spPr>
        <a:xfrm>
          <a:off x="67056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195" name="テキスト ボックス 194"/>
        <xdr:cNvSpPr txBox="1"/>
      </xdr:nvSpPr>
      <xdr:spPr>
        <a:xfrm>
          <a:off x="27196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196" name="直線コネクタ 195"/>
        <xdr:cNvCxnSpPr/>
      </xdr:nvCxnSpPr>
      <xdr:spPr>
        <a:xfrm>
          <a:off x="67056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197" name="テキスト ボックス 196"/>
        <xdr:cNvSpPr txBox="1"/>
      </xdr:nvSpPr>
      <xdr:spPr>
        <a:xfrm>
          <a:off x="33608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198" name="直線コネクタ 197"/>
        <xdr:cNvCxnSpPr/>
      </xdr:nvCxnSpPr>
      <xdr:spPr>
        <a:xfrm>
          <a:off x="67056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199" name="テキスト ボックス 198"/>
        <xdr:cNvSpPr txBox="1"/>
      </xdr:nvSpPr>
      <xdr:spPr>
        <a:xfrm>
          <a:off x="33608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00" name="直線コネクタ 199"/>
        <xdr:cNvCxnSpPr/>
      </xdr:nvCxnSpPr>
      <xdr:spPr>
        <a:xfrm>
          <a:off x="67056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01" name="テキスト ボックス 200"/>
        <xdr:cNvSpPr txBox="1"/>
      </xdr:nvSpPr>
      <xdr:spPr>
        <a:xfrm>
          <a:off x="33608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02" name="直線コネクタ 201"/>
        <xdr:cNvCxnSpPr/>
      </xdr:nvCxnSpPr>
      <xdr:spPr>
        <a:xfrm>
          <a:off x="67056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03" name="テキスト ボックス 202"/>
        <xdr:cNvSpPr txBox="1"/>
      </xdr:nvSpPr>
      <xdr:spPr>
        <a:xfrm>
          <a:off x="33608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04" name="直線コネクタ 203"/>
        <xdr:cNvCxnSpPr/>
      </xdr:nvCxnSpPr>
      <xdr:spPr>
        <a:xfrm>
          <a:off x="67056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205" name="テキスト ボックス 204"/>
        <xdr:cNvSpPr txBox="1"/>
      </xdr:nvSpPr>
      <xdr:spPr>
        <a:xfrm>
          <a:off x="37734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06" name="直線コネクタ 205"/>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207" name="【市民会館】&#10;有形固定資産減価償却率グラフ枠"/>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17418</xdr:rowOff>
    </xdr:from>
    <xdr:to>
      <xdr:col>24</xdr:col>
      <xdr:colOff>62865</xdr:colOff>
      <xdr:row>109</xdr:row>
      <xdr:rowOff>35379</xdr:rowOff>
    </xdr:to>
    <xdr:cxnSp macro="">
      <xdr:nvCxnSpPr>
        <xdr:cNvPr id="208" name="直線コネクタ 207"/>
        <xdr:cNvCxnSpPr/>
      </xdr:nvCxnSpPr>
      <xdr:spPr>
        <a:xfrm flipV="1">
          <a:off x="4086225" y="16781418"/>
          <a:ext cx="0" cy="1526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209" name="【市民会館】&#10;有形固定資産減価償却率最小値テキスト"/>
        <xdr:cNvSpPr txBox="1"/>
      </xdr:nvSpPr>
      <xdr:spPr>
        <a:xfrm>
          <a:off x="4124960" y="1831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210" name="直線コネクタ 209"/>
        <xdr:cNvCxnSpPr/>
      </xdr:nvCxnSpPr>
      <xdr:spPr>
        <a:xfrm>
          <a:off x="4020820" y="183081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135545</xdr:rowOff>
    </xdr:from>
    <xdr:ext cx="340478" cy="259045"/>
    <xdr:sp macro="" textlink="">
      <xdr:nvSpPr>
        <xdr:cNvPr id="211" name="【市民会館】&#10;有形固定資産減価償却率最大値テキスト"/>
        <xdr:cNvSpPr txBox="1"/>
      </xdr:nvSpPr>
      <xdr:spPr>
        <a:xfrm>
          <a:off x="4124960" y="165642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17418</xdr:rowOff>
    </xdr:from>
    <xdr:to>
      <xdr:col>24</xdr:col>
      <xdr:colOff>152400</xdr:colOff>
      <xdr:row>100</xdr:row>
      <xdr:rowOff>17418</xdr:rowOff>
    </xdr:to>
    <xdr:cxnSp macro="">
      <xdr:nvCxnSpPr>
        <xdr:cNvPr id="212" name="直線コネクタ 211"/>
        <xdr:cNvCxnSpPr/>
      </xdr:nvCxnSpPr>
      <xdr:spPr>
        <a:xfrm>
          <a:off x="4020820" y="1678141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144253</xdr:rowOff>
    </xdr:from>
    <xdr:ext cx="405111" cy="259045"/>
    <xdr:sp macro="" textlink="">
      <xdr:nvSpPr>
        <xdr:cNvPr id="213" name="【市民会館】&#10;有形固定資産減価償却率平均値テキスト"/>
        <xdr:cNvSpPr txBox="1"/>
      </xdr:nvSpPr>
      <xdr:spPr>
        <a:xfrm>
          <a:off x="4124960" y="175788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165826</xdr:rowOff>
    </xdr:from>
    <xdr:to>
      <xdr:col>24</xdr:col>
      <xdr:colOff>114300</xdr:colOff>
      <xdr:row>105</xdr:row>
      <xdr:rowOff>95976</xdr:rowOff>
    </xdr:to>
    <xdr:sp macro="" textlink="">
      <xdr:nvSpPr>
        <xdr:cNvPr id="214" name="フローチャート: 判断 213"/>
        <xdr:cNvSpPr/>
      </xdr:nvSpPr>
      <xdr:spPr>
        <a:xfrm>
          <a:off x="4036060" y="1760038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113574</xdr:rowOff>
    </xdr:from>
    <xdr:to>
      <xdr:col>20</xdr:col>
      <xdr:colOff>38100</xdr:colOff>
      <xdr:row>105</xdr:row>
      <xdr:rowOff>43724</xdr:rowOff>
    </xdr:to>
    <xdr:sp macro="" textlink="">
      <xdr:nvSpPr>
        <xdr:cNvPr id="215" name="フローチャート: 判断 214"/>
        <xdr:cNvSpPr/>
      </xdr:nvSpPr>
      <xdr:spPr>
        <a:xfrm>
          <a:off x="3312160" y="1754813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92348</xdr:rowOff>
    </xdr:from>
    <xdr:to>
      <xdr:col>15</xdr:col>
      <xdr:colOff>101600</xdr:colOff>
      <xdr:row>105</xdr:row>
      <xdr:rowOff>22498</xdr:rowOff>
    </xdr:to>
    <xdr:sp macro="" textlink="">
      <xdr:nvSpPr>
        <xdr:cNvPr id="216" name="フローチャート: 判断 215"/>
        <xdr:cNvSpPr/>
      </xdr:nvSpPr>
      <xdr:spPr>
        <a:xfrm>
          <a:off x="2514600" y="1752690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41729</xdr:rowOff>
    </xdr:from>
    <xdr:to>
      <xdr:col>10</xdr:col>
      <xdr:colOff>165100</xdr:colOff>
      <xdr:row>104</xdr:row>
      <xdr:rowOff>143329</xdr:rowOff>
    </xdr:to>
    <xdr:sp macro="" textlink="">
      <xdr:nvSpPr>
        <xdr:cNvPr id="217" name="フローチャート: 判断 216"/>
        <xdr:cNvSpPr/>
      </xdr:nvSpPr>
      <xdr:spPr>
        <a:xfrm>
          <a:off x="1739900" y="17476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35198</xdr:rowOff>
    </xdr:from>
    <xdr:to>
      <xdr:col>6</xdr:col>
      <xdr:colOff>38100</xdr:colOff>
      <xdr:row>104</xdr:row>
      <xdr:rowOff>136798</xdr:rowOff>
    </xdr:to>
    <xdr:sp macro="" textlink="">
      <xdr:nvSpPr>
        <xdr:cNvPr id="218" name="フローチャート: 判断 217"/>
        <xdr:cNvSpPr/>
      </xdr:nvSpPr>
      <xdr:spPr>
        <a:xfrm>
          <a:off x="965200" y="1746975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19" name="テキスト ボックス 218"/>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20" name="テキスト ボックス 219"/>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21" name="テキスト ボックス 220"/>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22" name="テキスト ボックス 221"/>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23" name="テキスト ボックス 222"/>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100</xdr:row>
      <xdr:rowOff>125005</xdr:rowOff>
    </xdr:from>
    <xdr:to>
      <xdr:col>24</xdr:col>
      <xdr:colOff>114300</xdr:colOff>
      <xdr:row>101</xdr:row>
      <xdr:rowOff>55155</xdr:rowOff>
    </xdr:to>
    <xdr:sp macro="" textlink="">
      <xdr:nvSpPr>
        <xdr:cNvPr id="224" name="楕円 223"/>
        <xdr:cNvSpPr/>
      </xdr:nvSpPr>
      <xdr:spPr>
        <a:xfrm>
          <a:off x="4036060" y="168890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99</xdr:row>
      <xdr:rowOff>147882</xdr:rowOff>
    </xdr:from>
    <xdr:ext cx="405111" cy="259045"/>
    <xdr:sp macro="" textlink="">
      <xdr:nvSpPr>
        <xdr:cNvPr id="225" name="【市民会館】&#10;有形固定資産減価償却率該当値テキスト"/>
        <xdr:cNvSpPr txBox="1"/>
      </xdr:nvSpPr>
      <xdr:spPr>
        <a:xfrm>
          <a:off x="4124960" y="1674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100</xdr:row>
      <xdr:rowOff>67855</xdr:rowOff>
    </xdr:from>
    <xdr:to>
      <xdr:col>20</xdr:col>
      <xdr:colOff>38100</xdr:colOff>
      <xdr:row>100</xdr:row>
      <xdr:rowOff>169455</xdr:rowOff>
    </xdr:to>
    <xdr:sp macro="" textlink="">
      <xdr:nvSpPr>
        <xdr:cNvPr id="226" name="楕円 225"/>
        <xdr:cNvSpPr/>
      </xdr:nvSpPr>
      <xdr:spPr>
        <a:xfrm>
          <a:off x="3312160" y="1683185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100</xdr:row>
      <xdr:rowOff>118655</xdr:rowOff>
    </xdr:from>
    <xdr:to>
      <xdr:col>24</xdr:col>
      <xdr:colOff>63500</xdr:colOff>
      <xdr:row>101</xdr:row>
      <xdr:rowOff>4355</xdr:rowOff>
    </xdr:to>
    <xdr:cxnSp macro="">
      <xdr:nvCxnSpPr>
        <xdr:cNvPr id="227" name="直線コネクタ 226"/>
        <xdr:cNvCxnSpPr/>
      </xdr:nvCxnSpPr>
      <xdr:spPr>
        <a:xfrm>
          <a:off x="3355340" y="16882655"/>
          <a:ext cx="73152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100</xdr:row>
      <xdr:rowOff>51526</xdr:rowOff>
    </xdr:from>
    <xdr:to>
      <xdr:col>15</xdr:col>
      <xdr:colOff>101600</xdr:colOff>
      <xdr:row>100</xdr:row>
      <xdr:rowOff>153126</xdr:rowOff>
    </xdr:to>
    <xdr:sp macro="" textlink="">
      <xdr:nvSpPr>
        <xdr:cNvPr id="228" name="楕円 227"/>
        <xdr:cNvSpPr/>
      </xdr:nvSpPr>
      <xdr:spPr>
        <a:xfrm>
          <a:off x="2514600" y="16815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100</xdr:row>
      <xdr:rowOff>102326</xdr:rowOff>
    </xdr:from>
    <xdr:to>
      <xdr:col>19</xdr:col>
      <xdr:colOff>177800</xdr:colOff>
      <xdr:row>100</xdr:row>
      <xdr:rowOff>118655</xdr:rowOff>
    </xdr:to>
    <xdr:cxnSp macro="">
      <xdr:nvCxnSpPr>
        <xdr:cNvPr id="229" name="直線コネクタ 228"/>
        <xdr:cNvCxnSpPr/>
      </xdr:nvCxnSpPr>
      <xdr:spPr>
        <a:xfrm>
          <a:off x="2565400" y="16866326"/>
          <a:ext cx="78994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5806</xdr:rowOff>
    </xdr:from>
    <xdr:to>
      <xdr:col>10</xdr:col>
      <xdr:colOff>165100</xdr:colOff>
      <xdr:row>104</xdr:row>
      <xdr:rowOff>107406</xdr:rowOff>
    </xdr:to>
    <xdr:sp macro="" textlink="">
      <xdr:nvSpPr>
        <xdr:cNvPr id="230" name="楕円 229"/>
        <xdr:cNvSpPr/>
      </xdr:nvSpPr>
      <xdr:spPr>
        <a:xfrm>
          <a:off x="1739900" y="17440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100</xdr:row>
      <xdr:rowOff>102326</xdr:rowOff>
    </xdr:from>
    <xdr:to>
      <xdr:col>15</xdr:col>
      <xdr:colOff>50800</xdr:colOff>
      <xdr:row>104</xdr:row>
      <xdr:rowOff>56606</xdr:rowOff>
    </xdr:to>
    <xdr:cxnSp macro="">
      <xdr:nvCxnSpPr>
        <xdr:cNvPr id="231" name="直線コネクタ 230"/>
        <xdr:cNvCxnSpPr/>
      </xdr:nvCxnSpPr>
      <xdr:spPr>
        <a:xfrm flipV="1">
          <a:off x="1790700" y="16866326"/>
          <a:ext cx="774700" cy="624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141332</xdr:rowOff>
    </xdr:from>
    <xdr:to>
      <xdr:col>6</xdr:col>
      <xdr:colOff>38100</xdr:colOff>
      <xdr:row>104</xdr:row>
      <xdr:rowOff>71482</xdr:rowOff>
    </xdr:to>
    <xdr:sp macro="" textlink="">
      <xdr:nvSpPr>
        <xdr:cNvPr id="232" name="楕円 231"/>
        <xdr:cNvSpPr/>
      </xdr:nvSpPr>
      <xdr:spPr>
        <a:xfrm>
          <a:off x="965200" y="1740825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20682</xdr:rowOff>
    </xdr:from>
    <xdr:to>
      <xdr:col>10</xdr:col>
      <xdr:colOff>114300</xdr:colOff>
      <xdr:row>104</xdr:row>
      <xdr:rowOff>56606</xdr:rowOff>
    </xdr:to>
    <xdr:cxnSp macro="">
      <xdr:nvCxnSpPr>
        <xdr:cNvPr id="233" name="直線コネクタ 232"/>
        <xdr:cNvCxnSpPr/>
      </xdr:nvCxnSpPr>
      <xdr:spPr>
        <a:xfrm>
          <a:off x="1008380" y="17455242"/>
          <a:ext cx="78232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34851</xdr:rowOff>
    </xdr:from>
    <xdr:ext cx="405111" cy="259045"/>
    <xdr:sp macro="" textlink="">
      <xdr:nvSpPr>
        <xdr:cNvPr id="234" name="n_1aveValue【市民会館】&#10;有形固定資産減価償却率"/>
        <xdr:cNvSpPr txBox="1"/>
      </xdr:nvSpPr>
      <xdr:spPr>
        <a:xfrm>
          <a:off x="3170564" y="17637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13625</xdr:rowOff>
    </xdr:from>
    <xdr:ext cx="405111" cy="259045"/>
    <xdr:sp macro="" textlink="">
      <xdr:nvSpPr>
        <xdr:cNvPr id="235" name="n_2aveValue【市民会館】&#10;有形固定資産減価償却率"/>
        <xdr:cNvSpPr txBox="1"/>
      </xdr:nvSpPr>
      <xdr:spPr>
        <a:xfrm>
          <a:off x="2385704" y="17615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134456</xdr:rowOff>
    </xdr:from>
    <xdr:ext cx="405111" cy="259045"/>
    <xdr:sp macro="" textlink="">
      <xdr:nvSpPr>
        <xdr:cNvPr id="236" name="n_3aveValue【市民会館】&#10;有形固定資産減価償却率"/>
        <xdr:cNvSpPr txBox="1"/>
      </xdr:nvSpPr>
      <xdr:spPr>
        <a:xfrm>
          <a:off x="1611004" y="17569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127925</xdr:rowOff>
    </xdr:from>
    <xdr:ext cx="405111" cy="259045"/>
    <xdr:sp macro="" textlink="">
      <xdr:nvSpPr>
        <xdr:cNvPr id="237" name="n_4aveValue【市民会館】&#10;有形固定資産減価償却率"/>
        <xdr:cNvSpPr txBox="1"/>
      </xdr:nvSpPr>
      <xdr:spPr>
        <a:xfrm>
          <a:off x="836304" y="17562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99</xdr:row>
      <xdr:rowOff>14532</xdr:rowOff>
    </xdr:from>
    <xdr:ext cx="405111" cy="259045"/>
    <xdr:sp macro="" textlink="">
      <xdr:nvSpPr>
        <xdr:cNvPr id="238" name="n_1mainValue【市民会館】&#10;有形固定資産減価償却率"/>
        <xdr:cNvSpPr txBox="1"/>
      </xdr:nvSpPr>
      <xdr:spPr>
        <a:xfrm>
          <a:off x="3170564" y="16610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98</xdr:row>
      <xdr:rowOff>169653</xdr:rowOff>
    </xdr:from>
    <xdr:ext cx="340478" cy="259045"/>
    <xdr:sp macro="" textlink="">
      <xdr:nvSpPr>
        <xdr:cNvPr id="239" name="n_2mainValue【市民会館】&#10;有形固定資産減価償却率"/>
        <xdr:cNvSpPr txBox="1"/>
      </xdr:nvSpPr>
      <xdr:spPr>
        <a:xfrm>
          <a:off x="2418021" y="1659837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123933</xdr:rowOff>
    </xdr:from>
    <xdr:ext cx="405111" cy="259045"/>
    <xdr:sp macro="" textlink="">
      <xdr:nvSpPr>
        <xdr:cNvPr id="240" name="n_3mainValue【市民会館】&#10;有形固定資産減価償却率"/>
        <xdr:cNvSpPr txBox="1"/>
      </xdr:nvSpPr>
      <xdr:spPr>
        <a:xfrm>
          <a:off x="1611004" y="17223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88009</xdr:rowOff>
    </xdr:from>
    <xdr:ext cx="405111" cy="259045"/>
    <xdr:sp macro="" textlink="">
      <xdr:nvSpPr>
        <xdr:cNvPr id="241" name="n_4mainValue【市民会館】&#10;有形固定資産減価償却率"/>
        <xdr:cNvSpPr txBox="1"/>
      </xdr:nvSpPr>
      <xdr:spPr>
        <a:xfrm>
          <a:off x="836304" y="171872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42" name="正方形/長方形 241"/>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43" name="正方形/長方形 242"/>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44" name="正方形/長方形 243"/>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45" name="正方形/長方形 244"/>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46" name="正方形/長方形 245"/>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47" name="正方形/長方形 246"/>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48" name="正方形/長方形 247"/>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49" name="正方形/長方形 248"/>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50" name="テキスト ボックス 249"/>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51" name="直線コネクタ 250"/>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252" name="直線コネクタ 251"/>
        <xdr:cNvCxnSpPr/>
      </xdr:nvCxnSpPr>
      <xdr:spPr>
        <a:xfrm>
          <a:off x="5826760" y="181813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253" name="テキスト ボックス 252"/>
        <xdr:cNvSpPr txBox="1"/>
      </xdr:nvSpPr>
      <xdr:spPr>
        <a:xfrm>
          <a:off x="5405301" y="18042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254" name="直線コネクタ 253"/>
        <xdr:cNvCxnSpPr/>
      </xdr:nvCxnSpPr>
      <xdr:spPr>
        <a:xfrm>
          <a:off x="5826760" y="177355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255" name="テキスト ボックス 254"/>
        <xdr:cNvSpPr txBox="1"/>
      </xdr:nvSpPr>
      <xdr:spPr>
        <a:xfrm>
          <a:off x="5405301" y="175971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256" name="直線コネクタ 255"/>
        <xdr:cNvCxnSpPr/>
      </xdr:nvCxnSpPr>
      <xdr:spPr>
        <a:xfrm>
          <a:off x="5826760" y="172859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257" name="テキスト ボックス 256"/>
        <xdr:cNvSpPr txBox="1"/>
      </xdr:nvSpPr>
      <xdr:spPr>
        <a:xfrm>
          <a:off x="5405301" y="171475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258" name="直線コネクタ 257"/>
        <xdr:cNvCxnSpPr/>
      </xdr:nvCxnSpPr>
      <xdr:spPr>
        <a:xfrm>
          <a:off x="5826760" y="16840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259" name="テキスト ボックス 258"/>
        <xdr:cNvSpPr txBox="1"/>
      </xdr:nvSpPr>
      <xdr:spPr>
        <a:xfrm>
          <a:off x="5405301" y="16701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60" name="直線コネクタ 259"/>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261" name="テキスト ボックス 260"/>
        <xdr:cNvSpPr txBox="1"/>
      </xdr:nvSpPr>
      <xdr:spPr>
        <a:xfrm>
          <a:off x="54053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62" name="【市民会館】&#10;一人当たり面積グラフ枠"/>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9449</xdr:rowOff>
    </xdr:from>
    <xdr:to>
      <xdr:col>54</xdr:col>
      <xdr:colOff>189865</xdr:colOff>
      <xdr:row>108</xdr:row>
      <xdr:rowOff>64312</xdr:rowOff>
    </xdr:to>
    <xdr:cxnSp macro="">
      <xdr:nvCxnSpPr>
        <xdr:cNvPr id="263" name="直線コネクタ 262"/>
        <xdr:cNvCxnSpPr/>
      </xdr:nvCxnSpPr>
      <xdr:spPr>
        <a:xfrm flipV="1">
          <a:off x="9219565" y="16773449"/>
          <a:ext cx="0" cy="13959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68139</xdr:rowOff>
    </xdr:from>
    <xdr:ext cx="469744" cy="259045"/>
    <xdr:sp macro="" textlink="">
      <xdr:nvSpPr>
        <xdr:cNvPr id="264" name="【市民会館】&#10;一人当たり面積最小値テキスト"/>
        <xdr:cNvSpPr txBox="1"/>
      </xdr:nvSpPr>
      <xdr:spPr>
        <a:xfrm>
          <a:off x="9258300" y="18173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64312</xdr:rowOff>
    </xdr:from>
    <xdr:to>
      <xdr:col>55</xdr:col>
      <xdr:colOff>88900</xdr:colOff>
      <xdr:row>108</xdr:row>
      <xdr:rowOff>64312</xdr:rowOff>
    </xdr:to>
    <xdr:cxnSp macro="">
      <xdr:nvCxnSpPr>
        <xdr:cNvPr id="265" name="直線コネクタ 264"/>
        <xdr:cNvCxnSpPr/>
      </xdr:nvCxnSpPr>
      <xdr:spPr>
        <a:xfrm>
          <a:off x="9154160" y="1816943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127576</xdr:rowOff>
    </xdr:from>
    <xdr:ext cx="469744" cy="259045"/>
    <xdr:sp macro="" textlink="">
      <xdr:nvSpPr>
        <xdr:cNvPr id="266" name="【市民会館】&#10;一人当たり面積最大値テキスト"/>
        <xdr:cNvSpPr txBox="1"/>
      </xdr:nvSpPr>
      <xdr:spPr>
        <a:xfrm>
          <a:off x="9258300" y="16556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9449</xdr:rowOff>
    </xdr:from>
    <xdr:to>
      <xdr:col>55</xdr:col>
      <xdr:colOff>88900</xdr:colOff>
      <xdr:row>100</xdr:row>
      <xdr:rowOff>9449</xdr:rowOff>
    </xdr:to>
    <xdr:cxnSp macro="">
      <xdr:nvCxnSpPr>
        <xdr:cNvPr id="267" name="直線コネクタ 266"/>
        <xdr:cNvCxnSpPr/>
      </xdr:nvCxnSpPr>
      <xdr:spPr>
        <a:xfrm>
          <a:off x="9154160" y="1677344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152416</xdr:rowOff>
    </xdr:from>
    <xdr:ext cx="469744" cy="259045"/>
    <xdr:sp macro="" textlink="">
      <xdr:nvSpPr>
        <xdr:cNvPr id="268" name="【市民会館】&#10;一人当たり面積平均値テキスト"/>
        <xdr:cNvSpPr txBox="1"/>
      </xdr:nvSpPr>
      <xdr:spPr>
        <a:xfrm>
          <a:off x="9258300" y="177546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2539</xdr:rowOff>
    </xdr:from>
    <xdr:to>
      <xdr:col>55</xdr:col>
      <xdr:colOff>50800</xdr:colOff>
      <xdr:row>106</xdr:row>
      <xdr:rowOff>104139</xdr:rowOff>
    </xdr:to>
    <xdr:sp macro="" textlink="">
      <xdr:nvSpPr>
        <xdr:cNvPr id="269" name="フローチャート: 判断 268"/>
        <xdr:cNvSpPr/>
      </xdr:nvSpPr>
      <xdr:spPr>
        <a:xfrm>
          <a:off x="9192260" y="1777237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13512</xdr:rowOff>
    </xdr:from>
    <xdr:to>
      <xdr:col>50</xdr:col>
      <xdr:colOff>165100</xdr:colOff>
      <xdr:row>106</xdr:row>
      <xdr:rowOff>115112</xdr:rowOff>
    </xdr:to>
    <xdr:sp macro="" textlink="">
      <xdr:nvSpPr>
        <xdr:cNvPr id="270" name="フローチャート: 判断 269"/>
        <xdr:cNvSpPr/>
      </xdr:nvSpPr>
      <xdr:spPr>
        <a:xfrm>
          <a:off x="8445500" y="17783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87579</xdr:rowOff>
    </xdr:from>
    <xdr:to>
      <xdr:col>46</xdr:col>
      <xdr:colOff>38100</xdr:colOff>
      <xdr:row>107</xdr:row>
      <xdr:rowOff>17729</xdr:rowOff>
    </xdr:to>
    <xdr:sp macro="" textlink="">
      <xdr:nvSpPr>
        <xdr:cNvPr id="271" name="フローチャート: 判断 270"/>
        <xdr:cNvSpPr/>
      </xdr:nvSpPr>
      <xdr:spPr>
        <a:xfrm>
          <a:off x="7670800" y="1785741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57404</xdr:rowOff>
    </xdr:from>
    <xdr:to>
      <xdr:col>41</xdr:col>
      <xdr:colOff>101600</xdr:colOff>
      <xdr:row>106</xdr:row>
      <xdr:rowOff>159004</xdr:rowOff>
    </xdr:to>
    <xdr:sp macro="" textlink="">
      <xdr:nvSpPr>
        <xdr:cNvPr id="272" name="フローチャート: 判断 271"/>
        <xdr:cNvSpPr/>
      </xdr:nvSpPr>
      <xdr:spPr>
        <a:xfrm>
          <a:off x="6873240" y="178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78436</xdr:rowOff>
    </xdr:from>
    <xdr:to>
      <xdr:col>36</xdr:col>
      <xdr:colOff>165100</xdr:colOff>
      <xdr:row>107</xdr:row>
      <xdr:rowOff>8586</xdr:rowOff>
    </xdr:to>
    <xdr:sp macro="" textlink="">
      <xdr:nvSpPr>
        <xdr:cNvPr id="273" name="フローチャート: 判断 272"/>
        <xdr:cNvSpPr/>
      </xdr:nvSpPr>
      <xdr:spPr>
        <a:xfrm>
          <a:off x="6098540" y="1784827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274" name="テキスト ボックス 273"/>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275" name="テキスト ボックス 274"/>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276" name="テキスト ボックス 275"/>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277" name="テキスト ボックス 276"/>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278" name="テキスト ボックス 277"/>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152502</xdr:rowOff>
    </xdr:from>
    <xdr:to>
      <xdr:col>55</xdr:col>
      <xdr:colOff>50800</xdr:colOff>
      <xdr:row>105</xdr:row>
      <xdr:rowOff>82652</xdr:rowOff>
    </xdr:to>
    <xdr:sp macro="" textlink="">
      <xdr:nvSpPr>
        <xdr:cNvPr id="279" name="楕円 278"/>
        <xdr:cNvSpPr/>
      </xdr:nvSpPr>
      <xdr:spPr>
        <a:xfrm>
          <a:off x="9192260" y="1758706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3929</xdr:rowOff>
    </xdr:from>
    <xdr:ext cx="469744" cy="259045"/>
    <xdr:sp macro="" textlink="">
      <xdr:nvSpPr>
        <xdr:cNvPr id="280" name="【市民会館】&#10;一人当たり面積該当値テキスト"/>
        <xdr:cNvSpPr txBox="1"/>
      </xdr:nvSpPr>
      <xdr:spPr>
        <a:xfrm>
          <a:off x="9258300" y="17438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157987</xdr:rowOff>
    </xdr:from>
    <xdr:to>
      <xdr:col>50</xdr:col>
      <xdr:colOff>165100</xdr:colOff>
      <xdr:row>105</xdr:row>
      <xdr:rowOff>88137</xdr:rowOff>
    </xdr:to>
    <xdr:sp macro="" textlink="">
      <xdr:nvSpPr>
        <xdr:cNvPr id="281" name="楕円 280"/>
        <xdr:cNvSpPr/>
      </xdr:nvSpPr>
      <xdr:spPr>
        <a:xfrm>
          <a:off x="8445500" y="1759254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31852</xdr:rowOff>
    </xdr:from>
    <xdr:to>
      <xdr:col>55</xdr:col>
      <xdr:colOff>0</xdr:colOff>
      <xdr:row>105</xdr:row>
      <xdr:rowOff>37337</xdr:rowOff>
    </xdr:to>
    <xdr:cxnSp macro="">
      <xdr:nvCxnSpPr>
        <xdr:cNvPr id="282" name="直線コネクタ 281"/>
        <xdr:cNvCxnSpPr/>
      </xdr:nvCxnSpPr>
      <xdr:spPr>
        <a:xfrm flipV="1">
          <a:off x="8496300" y="17634052"/>
          <a:ext cx="723900" cy="5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159817</xdr:rowOff>
    </xdr:from>
    <xdr:to>
      <xdr:col>46</xdr:col>
      <xdr:colOff>38100</xdr:colOff>
      <xdr:row>105</xdr:row>
      <xdr:rowOff>89967</xdr:rowOff>
    </xdr:to>
    <xdr:sp macro="" textlink="">
      <xdr:nvSpPr>
        <xdr:cNvPr id="283" name="楕円 282"/>
        <xdr:cNvSpPr/>
      </xdr:nvSpPr>
      <xdr:spPr>
        <a:xfrm>
          <a:off x="7670800" y="1759437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37337</xdr:rowOff>
    </xdr:from>
    <xdr:to>
      <xdr:col>50</xdr:col>
      <xdr:colOff>114300</xdr:colOff>
      <xdr:row>105</xdr:row>
      <xdr:rowOff>39167</xdr:rowOff>
    </xdr:to>
    <xdr:cxnSp macro="">
      <xdr:nvCxnSpPr>
        <xdr:cNvPr id="284" name="直線コネクタ 283"/>
        <xdr:cNvCxnSpPr/>
      </xdr:nvCxnSpPr>
      <xdr:spPr>
        <a:xfrm flipV="1">
          <a:off x="7713980" y="17639537"/>
          <a:ext cx="782320" cy="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154330</xdr:rowOff>
    </xdr:from>
    <xdr:to>
      <xdr:col>41</xdr:col>
      <xdr:colOff>101600</xdr:colOff>
      <xdr:row>105</xdr:row>
      <xdr:rowOff>84480</xdr:rowOff>
    </xdr:to>
    <xdr:sp macro="" textlink="">
      <xdr:nvSpPr>
        <xdr:cNvPr id="285" name="楕円 284"/>
        <xdr:cNvSpPr/>
      </xdr:nvSpPr>
      <xdr:spPr>
        <a:xfrm>
          <a:off x="6873240" y="175888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33680</xdr:rowOff>
    </xdr:from>
    <xdr:to>
      <xdr:col>45</xdr:col>
      <xdr:colOff>177800</xdr:colOff>
      <xdr:row>105</xdr:row>
      <xdr:rowOff>39167</xdr:rowOff>
    </xdr:to>
    <xdr:cxnSp macro="">
      <xdr:nvCxnSpPr>
        <xdr:cNvPr id="286" name="直線コネクタ 285"/>
        <xdr:cNvCxnSpPr/>
      </xdr:nvCxnSpPr>
      <xdr:spPr>
        <a:xfrm>
          <a:off x="6924040" y="17635880"/>
          <a:ext cx="78994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104</xdr:row>
      <xdr:rowOff>156159</xdr:rowOff>
    </xdr:from>
    <xdr:to>
      <xdr:col>36</xdr:col>
      <xdr:colOff>165100</xdr:colOff>
      <xdr:row>105</xdr:row>
      <xdr:rowOff>86309</xdr:rowOff>
    </xdr:to>
    <xdr:sp macro="" textlink="">
      <xdr:nvSpPr>
        <xdr:cNvPr id="287" name="楕円 286"/>
        <xdr:cNvSpPr/>
      </xdr:nvSpPr>
      <xdr:spPr>
        <a:xfrm>
          <a:off x="6098540" y="1759071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33680</xdr:rowOff>
    </xdr:from>
    <xdr:to>
      <xdr:col>41</xdr:col>
      <xdr:colOff>50800</xdr:colOff>
      <xdr:row>105</xdr:row>
      <xdr:rowOff>35509</xdr:rowOff>
    </xdr:to>
    <xdr:cxnSp macro="">
      <xdr:nvCxnSpPr>
        <xdr:cNvPr id="288" name="直線コネクタ 287"/>
        <xdr:cNvCxnSpPr/>
      </xdr:nvCxnSpPr>
      <xdr:spPr>
        <a:xfrm flipV="1">
          <a:off x="6149340" y="17635880"/>
          <a:ext cx="7747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106239</xdr:rowOff>
    </xdr:from>
    <xdr:ext cx="469744" cy="259045"/>
    <xdr:sp macro="" textlink="">
      <xdr:nvSpPr>
        <xdr:cNvPr id="289" name="n_1aveValue【市民会館】&#10;一人当たり面積"/>
        <xdr:cNvSpPr txBox="1"/>
      </xdr:nvSpPr>
      <xdr:spPr>
        <a:xfrm>
          <a:off x="8271587" y="17876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8856</xdr:rowOff>
    </xdr:from>
    <xdr:ext cx="469744" cy="259045"/>
    <xdr:sp macro="" textlink="">
      <xdr:nvSpPr>
        <xdr:cNvPr id="290" name="n_2aveValue【市民会館】&#10;一人当たり面積"/>
        <xdr:cNvSpPr txBox="1"/>
      </xdr:nvSpPr>
      <xdr:spPr>
        <a:xfrm>
          <a:off x="7509587" y="17946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150131</xdr:rowOff>
    </xdr:from>
    <xdr:ext cx="469744" cy="259045"/>
    <xdr:sp macro="" textlink="">
      <xdr:nvSpPr>
        <xdr:cNvPr id="291" name="n_3aveValue【市民会館】&#10;一人当たり面積"/>
        <xdr:cNvSpPr txBox="1"/>
      </xdr:nvSpPr>
      <xdr:spPr>
        <a:xfrm>
          <a:off x="6712027" y="17919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171163</xdr:rowOff>
    </xdr:from>
    <xdr:ext cx="469744" cy="259045"/>
    <xdr:sp macro="" textlink="">
      <xdr:nvSpPr>
        <xdr:cNvPr id="292" name="n_4aveValue【市民会館】&#10;一人当たり面積"/>
        <xdr:cNvSpPr txBox="1"/>
      </xdr:nvSpPr>
      <xdr:spPr>
        <a:xfrm>
          <a:off x="5937327" y="17941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104664</xdr:rowOff>
    </xdr:from>
    <xdr:ext cx="469744" cy="259045"/>
    <xdr:sp macro="" textlink="">
      <xdr:nvSpPr>
        <xdr:cNvPr id="293" name="n_1mainValue【市民会館】&#10;一人当たり面積"/>
        <xdr:cNvSpPr txBox="1"/>
      </xdr:nvSpPr>
      <xdr:spPr>
        <a:xfrm>
          <a:off x="8271587" y="17371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106494</xdr:rowOff>
    </xdr:from>
    <xdr:ext cx="469744" cy="259045"/>
    <xdr:sp macro="" textlink="">
      <xdr:nvSpPr>
        <xdr:cNvPr id="294" name="n_2mainValue【市民会館】&#10;一人当たり面積"/>
        <xdr:cNvSpPr txBox="1"/>
      </xdr:nvSpPr>
      <xdr:spPr>
        <a:xfrm>
          <a:off x="7509587" y="17373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101007</xdr:rowOff>
    </xdr:from>
    <xdr:ext cx="469744" cy="259045"/>
    <xdr:sp macro="" textlink="">
      <xdr:nvSpPr>
        <xdr:cNvPr id="295" name="n_3mainValue【市民会館】&#10;一人当たり面積"/>
        <xdr:cNvSpPr txBox="1"/>
      </xdr:nvSpPr>
      <xdr:spPr>
        <a:xfrm>
          <a:off x="6712027" y="17367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102836</xdr:rowOff>
    </xdr:from>
    <xdr:ext cx="469744" cy="259045"/>
    <xdr:sp macro="" textlink="">
      <xdr:nvSpPr>
        <xdr:cNvPr id="296" name="n_4mainValue【市民会館】&#10;一人当たり面積"/>
        <xdr:cNvSpPr txBox="1"/>
      </xdr:nvSpPr>
      <xdr:spPr>
        <a:xfrm>
          <a:off x="5937327" y="17369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297" name="正方形/長方形 296"/>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8" name="正方形/長方形 297"/>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9" name="正方形/長方形 298"/>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0" name="正方形/長方形 299"/>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1" name="正方形/長方形 300"/>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2" name="正方形/長方形 301"/>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3" name="正方形/長方形 302"/>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4" name="正方形/長方形 303"/>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5" name="テキスト ボックス 304"/>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6" name="直線コネクタ 305"/>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7" name="テキスト ボックス 306"/>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08" name="直線コネクタ 307"/>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09" name="テキスト ボックス 308"/>
        <xdr:cNvSpPr txBox="1"/>
      </xdr:nvSpPr>
      <xdr:spPr>
        <a:xfrm>
          <a:off x="105615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10" name="直線コネクタ 309"/>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11" name="テキスト ボックス 310"/>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12" name="直線コネクタ 311"/>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13" name="テキスト ボックス 312"/>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14" name="直線コネクタ 313"/>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15" name="テキスト ボックス 314"/>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16" name="直線コネクタ 315"/>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17" name="テキスト ボックス 316"/>
        <xdr:cNvSpPr txBox="1"/>
      </xdr:nvSpPr>
      <xdr:spPr>
        <a:xfrm>
          <a:off x="1060276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8" name="直線コネクタ 317"/>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19" name="テキスト ボックス 318"/>
        <xdr:cNvSpPr txBox="1"/>
      </xdr:nvSpPr>
      <xdr:spPr>
        <a:xfrm>
          <a:off x="1066688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20" name="【一般廃棄物処理施設】&#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85725</xdr:rowOff>
    </xdr:from>
    <xdr:to>
      <xdr:col>85</xdr:col>
      <xdr:colOff>126364</xdr:colOff>
      <xdr:row>42</xdr:row>
      <xdr:rowOff>38100</xdr:rowOff>
    </xdr:to>
    <xdr:cxnSp macro="">
      <xdr:nvCxnSpPr>
        <xdr:cNvPr id="321" name="直線コネクタ 320"/>
        <xdr:cNvCxnSpPr/>
      </xdr:nvCxnSpPr>
      <xdr:spPr>
        <a:xfrm flipV="1">
          <a:off x="14375764" y="5785485"/>
          <a:ext cx="0" cy="1293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322" name="【一般廃棄物処理施設】&#10;有形固定資産減価償却率最小値テキスト"/>
        <xdr:cNvSpPr txBox="1"/>
      </xdr:nvSpPr>
      <xdr:spPr>
        <a:xfrm>
          <a:off x="14414500" y="708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323" name="直線コネクタ 322"/>
        <xdr:cNvCxnSpPr/>
      </xdr:nvCxnSpPr>
      <xdr:spPr>
        <a:xfrm>
          <a:off x="14287500" y="70789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32402</xdr:rowOff>
    </xdr:from>
    <xdr:ext cx="405111" cy="259045"/>
    <xdr:sp macro="" textlink="">
      <xdr:nvSpPr>
        <xdr:cNvPr id="324" name="【一般廃棄物処理施設】&#10;有形固定資産減価償却率最大値テキスト"/>
        <xdr:cNvSpPr txBox="1"/>
      </xdr:nvSpPr>
      <xdr:spPr>
        <a:xfrm>
          <a:off x="14414500" y="5564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85725</xdr:rowOff>
    </xdr:from>
    <xdr:to>
      <xdr:col>86</xdr:col>
      <xdr:colOff>25400</xdr:colOff>
      <xdr:row>34</xdr:row>
      <xdr:rowOff>85725</xdr:rowOff>
    </xdr:to>
    <xdr:cxnSp macro="">
      <xdr:nvCxnSpPr>
        <xdr:cNvPr id="325" name="直線コネクタ 324"/>
        <xdr:cNvCxnSpPr/>
      </xdr:nvCxnSpPr>
      <xdr:spPr>
        <a:xfrm>
          <a:off x="14287500" y="578548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97172</xdr:rowOff>
    </xdr:from>
    <xdr:ext cx="405111" cy="259045"/>
    <xdr:sp macro="" textlink="">
      <xdr:nvSpPr>
        <xdr:cNvPr id="326" name="【一般廃棄物処理施設】&#10;有形固定資産減価償却率平均値テキスト"/>
        <xdr:cNvSpPr txBox="1"/>
      </xdr:nvSpPr>
      <xdr:spPr>
        <a:xfrm>
          <a:off x="14414500" y="62998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118745</xdr:rowOff>
    </xdr:from>
    <xdr:to>
      <xdr:col>85</xdr:col>
      <xdr:colOff>177800</xdr:colOff>
      <xdr:row>38</xdr:row>
      <xdr:rowOff>48895</xdr:rowOff>
    </xdr:to>
    <xdr:sp macro="" textlink="">
      <xdr:nvSpPr>
        <xdr:cNvPr id="327" name="フローチャート: 判断 326"/>
        <xdr:cNvSpPr/>
      </xdr:nvSpPr>
      <xdr:spPr>
        <a:xfrm>
          <a:off x="14325600" y="6321425"/>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80645</xdr:rowOff>
    </xdr:from>
    <xdr:to>
      <xdr:col>81</xdr:col>
      <xdr:colOff>101600</xdr:colOff>
      <xdr:row>38</xdr:row>
      <xdr:rowOff>10795</xdr:rowOff>
    </xdr:to>
    <xdr:sp macro="" textlink="">
      <xdr:nvSpPr>
        <xdr:cNvPr id="328" name="フローチャート: 判断 327"/>
        <xdr:cNvSpPr/>
      </xdr:nvSpPr>
      <xdr:spPr>
        <a:xfrm>
          <a:off x="13578840" y="62833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156845</xdr:rowOff>
    </xdr:from>
    <xdr:to>
      <xdr:col>76</xdr:col>
      <xdr:colOff>165100</xdr:colOff>
      <xdr:row>37</xdr:row>
      <xdr:rowOff>86995</xdr:rowOff>
    </xdr:to>
    <xdr:sp macro="" textlink="">
      <xdr:nvSpPr>
        <xdr:cNvPr id="329" name="フローチャート: 判断 328"/>
        <xdr:cNvSpPr/>
      </xdr:nvSpPr>
      <xdr:spPr>
        <a:xfrm>
          <a:off x="12804140" y="61918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135890</xdr:rowOff>
    </xdr:from>
    <xdr:to>
      <xdr:col>72</xdr:col>
      <xdr:colOff>38100</xdr:colOff>
      <xdr:row>38</xdr:row>
      <xdr:rowOff>66040</xdr:rowOff>
    </xdr:to>
    <xdr:sp macro="" textlink="">
      <xdr:nvSpPr>
        <xdr:cNvPr id="330" name="フローチャート: 判断 329"/>
        <xdr:cNvSpPr/>
      </xdr:nvSpPr>
      <xdr:spPr>
        <a:xfrm>
          <a:off x="12029440" y="63385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132080</xdr:rowOff>
    </xdr:from>
    <xdr:to>
      <xdr:col>67</xdr:col>
      <xdr:colOff>101600</xdr:colOff>
      <xdr:row>38</xdr:row>
      <xdr:rowOff>62230</xdr:rowOff>
    </xdr:to>
    <xdr:sp macro="" textlink="">
      <xdr:nvSpPr>
        <xdr:cNvPr id="331" name="フローチャート: 判断 330"/>
        <xdr:cNvSpPr/>
      </xdr:nvSpPr>
      <xdr:spPr>
        <a:xfrm>
          <a:off x="11231880" y="63347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2" name="テキスト ボックス 331"/>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3" name="テキスト ボックス 332"/>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4" name="テキスト ボックス 333"/>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5" name="テキスト ボックス 334"/>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6" name="テキスト ボックス 335"/>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33020</xdr:rowOff>
    </xdr:from>
    <xdr:to>
      <xdr:col>85</xdr:col>
      <xdr:colOff>177800</xdr:colOff>
      <xdr:row>36</xdr:row>
      <xdr:rowOff>134620</xdr:rowOff>
    </xdr:to>
    <xdr:sp macro="" textlink="">
      <xdr:nvSpPr>
        <xdr:cNvPr id="337" name="楕円 336"/>
        <xdr:cNvSpPr/>
      </xdr:nvSpPr>
      <xdr:spPr>
        <a:xfrm>
          <a:off x="14325600" y="606806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55897</xdr:rowOff>
    </xdr:from>
    <xdr:ext cx="405111" cy="259045"/>
    <xdr:sp macro="" textlink="">
      <xdr:nvSpPr>
        <xdr:cNvPr id="338" name="【一般廃棄物処理施設】&#10;有形固定資産減価償却率該当値テキスト"/>
        <xdr:cNvSpPr txBox="1"/>
      </xdr:nvSpPr>
      <xdr:spPr>
        <a:xfrm>
          <a:off x="14414500" y="592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160655</xdr:rowOff>
    </xdr:from>
    <xdr:to>
      <xdr:col>81</xdr:col>
      <xdr:colOff>101600</xdr:colOff>
      <xdr:row>36</xdr:row>
      <xdr:rowOff>90805</xdr:rowOff>
    </xdr:to>
    <xdr:sp macro="" textlink="">
      <xdr:nvSpPr>
        <xdr:cNvPr id="339" name="楕円 338"/>
        <xdr:cNvSpPr/>
      </xdr:nvSpPr>
      <xdr:spPr>
        <a:xfrm>
          <a:off x="13578840" y="60280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40005</xdr:rowOff>
    </xdr:from>
    <xdr:to>
      <xdr:col>85</xdr:col>
      <xdr:colOff>127000</xdr:colOff>
      <xdr:row>36</xdr:row>
      <xdr:rowOff>83820</xdr:rowOff>
    </xdr:to>
    <xdr:cxnSp macro="">
      <xdr:nvCxnSpPr>
        <xdr:cNvPr id="340" name="直線コネクタ 339"/>
        <xdr:cNvCxnSpPr/>
      </xdr:nvCxnSpPr>
      <xdr:spPr>
        <a:xfrm>
          <a:off x="13629640" y="6075045"/>
          <a:ext cx="74676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114935</xdr:rowOff>
    </xdr:from>
    <xdr:to>
      <xdr:col>76</xdr:col>
      <xdr:colOff>165100</xdr:colOff>
      <xdr:row>36</xdr:row>
      <xdr:rowOff>45085</xdr:rowOff>
    </xdr:to>
    <xdr:sp macro="" textlink="">
      <xdr:nvSpPr>
        <xdr:cNvPr id="341" name="楕円 340"/>
        <xdr:cNvSpPr/>
      </xdr:nvSpPr>
      <xdr:spPr>
        <a:xfrm>
          <a:off x="12804140" y="59823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165735</xdr:rowOff>
    </xdr:from>
    <xdr:to>
      <xdr:col>81</xdr:col>
      <xdr:colOff>50800</xdr:colOff>
      <xdr:row>36</xdr:row>
      <xdr:rowOff>40005</xdr:rowOff>
    </xdr:to>
    <xdr:cxnSp macro="">
      <xdr:nvCxnSpPr>
        <xdr:cNvPr id="342" name="直線コネクタ 341"/>
        <xdr:cNvCxnSpPr/>
      </xdr:nvCxnSpPr>
      <xdr:spPr>
        <a:xfrm>
          <a:off x="12854940" y="6033135"/>
          <a:ext cx="7747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118745</xdr:rowOff>
    </xdr:from>
    <xdr:to>
      <xdr:col>72</xdr:col>
      <xdr:colOff>38100</xdr:colOff>
      <xdr:row>36</xdr:row>
      <xdr:rowOff>48895</xdr:rowOff>
    </xdr:to>
    <xdr:sp macro="" textlink="">
      <xdr:nvSpPr>
        <xdr:cNvPr id="343" name="楕円 342"/>
        <xdr:cNvSpPr/>
      </xdr:nvSpPr>
      <xdr:spPr>
        <a:xfrm>
          <a:off x="12029440" y="598614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165735</xdr:rowOff>
    </xdr:from>
    <xdr:to>
      <xdr:col>76</xdr:col>
      <xdr:colOff>114300</xdr:colOff>
      <xdr:row>35</xdr:row>
      <xdr:rowOff>169545</xdr:rowOff>
    </xdr:to>
    <xdr:cxnSp macro="">
      <xdr:nvCxnSpPr>
        <xdr:cNvPr id="344" name="直線コネクタ 343"/>
        <xdr:cNvCxnSpPr/>
      </xdr:nvCxnSpPr>
      <xdr:spPr>
        <a:xfrm flipV="1">
          <a:off x="12072620" y="6033135"/>
          <a:ext cx="78232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59690</xdr:rowOff>
    </xdr:from>
    <xdr:to>
      <xdr:col>67</xdr:col>
      <xdr:colOff>101600</xdr:colOff>
      <xdr:row>37</xdr:row>
      <xdr:rowOff>161290</xdr:rowOff>
    </xdr:to>
    <xdr:sp macro="" textlink="">
      <xdr:nvSpPr>
        <xdr:cNvPr id="345" name="楕円 344"/>
        <xdr:cNvSpPr/>
      </xdr:nvSpPr>
      <xdr:spPr>
        <a:xfrm>
          <a:off x="11231880" y="626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169545</xdr:rowOff>
    </xdr:from>
    <xdr:to>
      <xdr:col>71</xdr:col>
      <xdr:colOff>177800</xdr:colOff>
      <xdr:row>37</xdr:row>
      <xdr:rowOff>110490</xdr:rowOff>
    </xdr:to>
    <xdr:cxnSp macro="">
      <xdr:nvCxnSpPr>
        <xdr:cNvPr id="346" name="直線コネクタ 345"/>
        <xdr:cNvCxnSpPr/>
      </xdr:nvCxnSpPr>
      <xdr:spPr>
        <a:xfrm flipV="1">
          <a:off x="11282680" y="6036945"/>
          <a:ext cx="789940" cy="276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1922</xdr:rowOff>
    </xdr:from>
    <xdr:ext cx="405111" cy="259045"/>
    <xdr:sp macro="" textlink="">
      <xdr:nvSpPr>
        <xdr:cNvPr id="347" name="n_1aveValue【一般廃棄物処理施設】&#10;有形固定資産減価償却率"/>
        <xdr:cNvSpPr txBox="1"/>
      </xdr:nvSpPr>
      <xdr:spPr>
        <a:xfrm>
          <a:off x="13437244" y="6372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78122</xdr:rowOff>
    </xdr:from>
    <xdr:ext cx="405111" cy="259045"/>
    <xdr:sp macro="" textlink="">
      <xdr:nvSpPr>
        <xdr:cNvPr id="348" name="n_2aveValue【一般廃棄物処理施設】&#10;有形固定資産減価償却率"/>
        <xdr:cNvSpPr txBox="1"/>
      </xdr:nvSpPr>
      <xdr:spPr>
        <a:xfrm>
          <a:off x="12675244" y="6280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57167</xdr:rowOff>
    </xdr:from>
    <xdr:ext cx="405111" cy="259045"/>
    <xdr:sp macro="" textlink="">
      <xdr:nvSpPr>
        <xdr:cNvPr id="349" name="n_3aveValue【一般廃棄物処理施設】&#10;有形固定資産減価償却率"/>
        <xdr:cNvSpPr txBox="1"/>
      </xdr:nvSpPr>
      <xdr:spPr>
        <a:xfrm>
          <a:off x="11900544" y="642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53357</xdr:rowOff>
    </xdr:from>
    <xdr:ext cx="405111" cy="259045"/>
    <xdr:sp macro="" textlink="">
      <xdr:nvSpPr>
        <xdr:cNvPr id="350" name="n_4aveValue【一般廃棄物処理施設】&#10;有形固定資産減価償却率"/>
        <xdr:cNvSpPr txBox="1"/>
      </xdr:nvSpPr>
      <xdr:spPr>
        <a:xfrm>
          <a:off x="11102984" y="642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107332</xdr:rowOff>
    </xdr:from>
    <xdr:ext cx="405111" cy="259045"/>
    <xdr:sp macro="" textlink="">
      <xdr:nvSpPr>
        <xdr:cNvPr id="351" name="n_1mainValue【一般廃棄物処理施設】&#10;有形固定資産減価償却率"/>
        <xdr:cNvSpPr txBox="1"/>
      </xdr:nvSpPr>
      <xdr:spPr>
        <a:xfrm>
          <a:off x="13437244" y="5807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61612</xdr:rowOff>
    </xdr:from>
    <xdr:ext cx="405111" cy="259045"/>
    <xdr:sp macro="" textlink="">
      <xdr:nvSpPr>
        <xdr:cNvPr id="352" name="n_2mainValue【一般廃棄物処理施設】&#10;有形固定資産減価償却率"/>
        <xdr:cNvSpPr txBox="1"/>
      </xdr:nvSpPr>
      <xdr:spPr>
        <a:xfrm>
          <a:off x="12675244" y="576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65422</xdr:rowOff>
    </xdr:from>
    <xdr:ext cx="405111" cy="259045"/>
    <xdr:sp macro="" textlink="">
      <xdr:nvSpPr>
        <xdr:cNvPr id="353" name="n_3mainValue【一般廃棄物処理施設】&#10;有形固定資産減価償却率"/>
        <xdr:cNvSpPr txBox="1"/>
      </xdr:nvSpPr>
      <xdr:spPr>
        <a:xfrm>
          <a:off x="11900544" y="576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6367</xdr:rowOff>
    </xdr:from>
    <xdr:ext cx="405111" cy="259045"/>
    <xdr:sp macro="" textlink="">
      <xdr:nvSpPr>
        <xdr:cNvPr id="354" name="n_4mainValue【一般廃棄物処理施設】&#10;有形固定資産減価償却率"/>
        <xdr:cNvSpPr txBox="1"/>
      </xdr:nvSpPr>
      <xdr:spPr>
        <a:xfrm>
          <a:off x="11102984" y="604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5" name="正方形/長方形 354"/>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6" name="正方形/長方形 355"/>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7" name="正方形/長方形 356"/>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8" name="正方形/長方形 357"/>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9" name="正方形/長方形 358"/>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0" name="正方形/長方形 359"/>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1" name="正方形/長方形 360"/>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2" name="正方形/長方形 361"/>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3" name="テキスト ボックス 362"/>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4" name="直線コネクタ 363"/>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65" name="直線コネクタ 364"/>
        <xdr:cNvCxnSpPr/>
      </xdr:nvCxnSpPr>
      <xdr:spPr>
        <a:xfrm>
          <a:off x="1609344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366" name="テキスト ボックス 365"/>
        <xdr:cNvSpPr txBox="1"/>
      </xdr:nvSpPr>
      <xdr:spPr>
        <a:xfrm>
          <a:off x="15890374" y="694056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67" name="直線コネクタ 366"/>
        <xdr:cNvCxnSpPr/>
      </xdr:nvCxnSpPr>
      <xdr:spPr>
        <a:xfrm>
          <a:off x="1609344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368" name="テキスト ボックス 367"/>
        <xdr:cNvSpPr txBox="1"/>
      </xdr:nvSpPr>
      <xdr:spPr>
        <a:xfrm>
          <a:off x="15589461" y="65671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69" name="直線コネクタ 368"/>
        <xdr:cNvCxnSpPr/>
      </xdr:nvCxnSpPr>
      <xdr:spPr>
        <a:xfrm>
          <a:off x="1609344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370" name="テキスト ボックス 369"/>
        <xdr:cNvSpPr txBox="1"/>
      </xdr:nvSpPr>
      <xdr:spPr>
        <a:xfrm>
          <a:off x="15589461" y="61976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71" name="直線コネクタ 370"/>
        <xdr:cNvCxnSpPr/>
      </xdr:nvCxnSpPr>
      <xdr:spPr>
        <a:xfrm>
          <a:off x="1609344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372" name="テキスト ボックス 371"/>
        <xdr:cNvSpPr txBox="1"/>
      </xdr:nvSpPr>
      <xdr:spPr>
        <a:xfrm>
          <a:off x="15589461" y="582423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73" name="直線コネクタ 372"/>
        <xdr:cNvCxnSpPr/>
      </xdr:nvCxnSpPr>
      <xdr:spPr>
        <a:xfrm>
          <a:off x="1609344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374" name="テキスト ボックス 373"/>
        <xdr:cNvSpPr txBox="1"/>
      </xdr:nvSpPr>
      <xdr:spPr>
        <a:xfrm>
          <a:off x="15589461" y="54508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5" name="直線コネクタ 374"/>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76" name="テキスト ボックス 375"/>
        <xdr:cNvSpPr txBox="1"/>
      </xdr:nvSpPr>
      <xdr:spPr>
        <a:xfrm>
          <a:off x="1558946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7" name="【一般廃棄物処理施設】&#10;一人当たり有形固定資産（償却資産）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125593</xdr:rowOff>
    </xdr:from>
    <xdr:to>
      <xdr:col>116</xdr:col>
      <xdr:colOff>62864</xdr:colOff>
      <xdr:row>42</xdr:row>
      <xdr:rowOff>28601</xdr:rowOff>
    </xdr:to>
    <xdr:cxnSp macro="">
      <xdr:nvCxnSpPr>
        <xdr:cNvPr id="378" name="直線コネクタ 377"/>
        <xdr:cNvCxnSpPr/>
      </xdr:nvCxnSpPr>
      <xdr:spPr>
        <a:xfrm flipV="1">
          <a:off x="19509104" y="5490073"/>
          <a:ext cx="0" cy="1579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32428</xdr:rowOff>
    </xdr:from>
    <xdr:ext cx="469744" cy="259045"/>
    <xdr:sp macro="" textlink="">
      <xdr:nvSpPr>
        <xdr:cNvPr id="379" name="【一般廃棄物処理施設】&#10;一人当たり有形固定資産（償却資産）額最小値テキスト"/>
        <xdr:cNvSpPr txBox="1"/>
      </xdr:nvSpPr>
      <xdr:spPr>
        <a:xfrm>
          <a:off x="19547840" y="7073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28601</xdr:rowOff>
    </xdr:from>
    <xdr:to>
      <xdr:col>116</xdr:col>
      <xdr:colOff>152400</xdr:colOff>
      <xdr:row>42</xdr:row>
      <xdr:rowOff>28601</xdr:rowOff>
    </xdr:to>
    <xdr:cxnSp macro="">
      <xdr:nvCxnSpPr>
        <xdr:cNvPr id="380" name="直線コネクタ 379"/>
        <xdr:cNvCxnSpPr/>
      </xdr:nvCxnSpPr>
      <xdr:spPr>
        <a:xfrm>
          <a:off x="19443700" y="70694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72270</xdr:rowOff>
    </xdr:from>
    <xdr:ext cx="599010" cy="259045"/>
    <xdr:sp macro="" textlink="">
      <xdr:nvSpPr>
        <xdr:cNvPr id="381" name="【一般廃棄物処理施設】&#10;一人当たり有形固定資産（償却資産）額最大値テキスト"/>
        <xdr:cNvSpPr txBox="1"/>
      </xdr:nvSpPr>
      <xdr:spPr>
        <a:xfrm>
          <a:off x="19547840" y="5269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125593</xdr:rowOff>
    </xdr:from>
    <xdr:to>
      <xdr:col>116</xdr:col>
      <xdr:colOff>152400</xdr:colOff>
      <xdr:row>32</xdr:row>
      <xdr:rowOff>125593</xdr:rowOff>
    </xdr:to>
    <xdr:cxnSp macro="">
      <xdr:nvCxnSpPr>
        <xdr:cNvPr id="382" name="直線コネクタ 381"/>
        <xdr:cNvCxnSpPr/>
      </xdr:nvCxnSpPr>
      <xdr:spPr>
        <a:xfrm>
          <a:off x="19443700" y="549007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122107</xdr:rowOff>
    </xdr:from>
    <xdr:ext cx="599010" cy="259045"/>
    <xdr:sp macro="" textlink="">
      <xdr:nvSpPr>
        <xdr:cNvPr id="383" name="【一般廃棄物処理施設】&#10;一人当たり有形固定資産（償却資産）額平均値テキスト"/>
        <xdr:cNvSpPr txBox="1"/>
      </xdr:nvSpPr>
      <xdr:spPr>
        <a:xfrm>
          <a:off x="19547840" y="63247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99230</xdr:rowOff>
    </xdr:from>
    <xdr:to>
      <xdr:col>116</xdr:col>
      <xdr:colOff>114300</xdr:colOff>
      <xdr:row>39</xdr:row>
      <xdr:rowOff>29380</xdr:rowOff>
    </xdr:to>
    <xdr:sp macro="" textlink="">
      <xdr:nvSpPr>
        <xdr:cNvPr id="384" name="フローチャート: 判断 383"/>
        <xdr:cNvSpPr/>
      </xdr:nvSpPr>
      <xdr:spPr>
        <a:xfrm>
          <a:off x="19458940" y="64695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135894</xdr:rowOff>
    </xdr:from>
    <xdr:to>
      <xdr:col>112</xdr:col>
      <xdr:colOff>38100</xdr:colOff>
      <xdr:row>39</xdr:row>
      <xdr:rowOff>66044</xdr:rowOff>
    </xdr:to>
    <xdr:sp macro="" textlink="">
      <xdr:nvSpPr>
        <xdr:cNvPr id="385" name="フローチャート: 判断 384"/>
        <xdr:cNvSpPr/>
      </xdr:nvSpPr>
      <xdr:spPr>
        <a:xfrm>
          <a:off x="18735040" y="650621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124445</xdr:rowOff>
    </xdr:from>
    <xdr:to>
      <xdr:col>107</xdr:col>
      <xdr:colOff>101600</xdr:colOff>
      <xdr:row>39</xdr:row>
      <xdr:rowOff>54595</xdr:rowOff>
    </xdr:to>
    <xdr:sp macro="" textlink="">
      <xdr:nvSpPr>
        <xdr:cNvPr id="386" name="フローチャート: 判断 385"/>
        <xdr:cNvSpPr/>
      </xdr:nvSpPr>
      <xdr:spPr>
        <a:xfrm>
          <a:off x="17937480" y="64947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17918</xdr:rowOff>
    </xdr:from>
    <xdr:to>
      <xdr:col>102</xdr:col>
      <xdr:colOff>165100</xdr:colOff>
      <xdr:row>39</xdr:row>
      <xdr:rowOff>119518</xdr:rowOff>
    </xdr:to>
    <xdr:sp macro="" textlink="">
      <xdr:nvSpPr>
        <xdr:cNvPr id="387" name="フローチャート: 判断 386"/>
        <xdr:cNvSpPr/>
      </xdr:nvSpPr>
      <xdr:spPr>
        <a:xfrm>
          <a:off x="17162780" y="6555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45094</xdr:rowOff>
    </xdr:from>
    <xdr:to>
      <xdr:col>98</xdr:col>
      <xdr:colOff>38100</xdr:colOff>
      <xdr:row>39</xdr:row>
      <xdr:rowOff>146694</xdr:rowOff>
    </xdr:to>
    <xdr:sp macro="" textlink="">
      <xdr:nvSpPr>
        <xdr:cNvPr id="388" name="フローチャート: 判断 387"/>
        <xdr:cNvSpPr/>
      </xdr:nvSpPr>
      <xdr:spPr>
        <a:xfrm>
          <a:off x="16388080" y="658305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9" name="テキスト ボックス 388"/>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0" name="テキスト ボックス 389"/>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1" name="テキスト ボックス 390"/>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2" name="テキスト ボックス 391"/>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3" name="テキスト ボックス 392"/>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8838</xdr:rowOff>
    </xdr:from>
    <xdr:to>
      <xdr:col>116</xdr:col>
      <xdr:colOff>114300</xdr:colOff>
      <xdr:row>41</xdr:row>
      <xdr:rowOff>110438</xdr:rowOff>
    </xdr:to>
    <xdr:sp macro="" textlink="">
      <xdr:nvSpPr>
        <xdr:cNvPr id="394" name="楕円 393"/>
        <xdr:cNvSpPr/>
      </xdr:nvSpPr>
      <xdr:spPr>
        <a:xfrm>
          <a:off x="19458940" y="6882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158715</xdr:rowOff>
    </xdr:from>
    <xdr:ext cx="534377" cy="259045"/>
    <xdr:sp macro="" textlink="">
      <xdr:nvSpPr>
        <xdr:cNvPr id="395" name="【一般廃棄物処理施設】&#10;一人当たり有形固定資産（償却資産）額該当値テキスト"/>
        <xdr:cNvSpPr txBox="1"/>
      </xdr:nvSpPr>
      <xdr:spPr>
        <a:xfrm>
          <a:off x="19547840" y="6864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8381</xdr:rowOff>
    </xdr:from>
    <xdr:to>
      <xdr:col>112</xdr:col>
      <xdr:colOff>38100</xdr:colOff>
      <xdr:row>41</xdr:row>
      <xdr:rowOff>109981</xdr:rowOff>
    </xdr:to>
    <xdr:sp macro="" textlink="">
      <xdr:nvSpPr>
        <xdr:cNvPr id="396" name="楕円 395"/>
        <xdr:cNvSpPr/>
      </xdr:nvSpPr>
      <xdr:spPr>
        <a:xfrm>
          <a:off x="18735040" y="688162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59181</xdr:rowOff>
    </xdr:from>
    <xdr:to>
      <xdr:col>116</xdr:col>
      <xdr:colOff>63500</xdr:colOff>
      <xdr:row>41</xdr:row>
      <xdr:rowOff>59638</xdr:rowOff>
    </xdr:to>
    <xdr:cxnSp macro="">
      <xdr:nvCxnSpPr>
        <xdr:cNvPr id="397" name="直線コネクタ 396"/>
        <xdr:cNvCxnSpPr/>
      </xdr:nvCxnSpPr>
      <xdr:spPr>
        <a:xfrm>
          <a:off x="18778220" y="6932421"/>
          <a:ext cx="73152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9931</xdr:rowOff>
    </xdr:from>
    <xdr:to>
      <xdr:col>107</xdr:col>
      <xdr:colOff>101600</xdr:colOff>
      <xdr:row>41</xdr:row>
      <xdr:rowOff>111531</xdr:rowOff>
    </xdr:to>
    <xdr:sp macro="" textlink="">
      <xdr:nvSpPr>
        <xdr:cNvPr id="398" name="楕円 397"/>
        <xdr:cNvSpPr/>
      </xdr:nvSpPr>
      <xdr:spPr>
        <a:xfrm>
          <a:off x="17937480" y="6883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59181</xdr:rowOff>
    </xdr:from>
    <xdr:to>
      <xdr:col>111</xdr:col>
      <xdr:colOff>177800</xdr:colOff>
      <xdr:row>41</xdr:row>
      <xdr:rowOff>60731</xdr:rowOff>
    </xdr:to>
    <xdr:cxnSp macro="">
      <xdr:nvCxnSpPr>
        <xdr:cNvPr id="399" name="直線コネクタ 398"/>
        <xdr:cNvCxnSpPr/>
      </xdr:nvCxnSpPr>
      <xdr:spPr>
        <a:xfrm flipV="1">
          <a:off x="17988280" y="6932421"/>
          <a:ext cx="789940" cy="1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3626</xdr:rowOff>
    </xdr:from>
    <xdr:to>
      <xdr:col>102</xdr:col>
      <xdr:colOff>165100</xdr:colOff>
      <xdr:row>41</xdr:row>
      <xdr:rowOff>105226</xdr:rowOff>
    </xdr:to>
    <xdr:sp macro="" textlink="">
      <xdr:nvSpPr>
        <xdr:cNvPr id="400" name="楕円 399"/>
        <xdr:cNvSpPr/>
      </xdr:nvSpPr>
      <xdr:spPr>
        <a:xfrm>
          <a:off x="17162780" y="6876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54426</xdr:rowOff>
    </xdr:from>
    <xdr:to>
      <xdr:col>107</xdr:col>
      <xdr:colOff>50800</xdr:colOff>
      <xdr:row>41</xdr:row>
      <xdr:rowOff>60731</xdr:rowOff>
    </xdr:to>
    <xdr:cxnSp macro="">
      <xdr:nvCxnSpPr>
        <xdr:cNvPr id="401" name="直線コネクタ 400"/>
        <xdr:cNvCxnSpPr/>
      </xdr:nvCxnSpPr>
      <xdr:spPr>
        <a:xfrm>
          <a:off x="17213580" y="6927666"/>
          <a:ext cx="774700" cy="6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46065</xdr:rowOff>
    </xdr:from>
    <xdr:to>
      <xdr:col>98</xdr:col>
      <xdr:colOff>38100</xdr:colOff>
      <xdr:row>41</xdr:row>
      <xdr:rowOff>147665</xdr:rowOff>
    </xdr:to>
    <xdr:sp macro="" textlink="">
      <xdr:nvSpPr>
        <xdr:cNvPr id="402" name="楕円 401"/>
        <xdr:cNvSpPr/>
      </xdr:nvSpPr>
      <xdr:spPr>
        <a:xfrm>
          <a:off x="16388080" y="691930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54426</xdr:rowOff>
    </xdr:from>
    <xdr:to>
      <xdr:col>102</xdr:col>
      <xdr:colOff>114300</xdr:colOff>
      <xdr:row>41</xdr:row>
      <xdr:rowOff>96865</xdr:rowOff>
    </xdr:to>
    <xdr:cxnSp macro="">
      <xdr:nvCxnSpPr>
        <xdr:cNvPr id="403" name="直線コネクタ 402"/>
        <xdr:cNvCxnSpPr/>
      </xdr:nvCxnSpPr>
      <xdr:spPr>
        <a:xfrm flipV="1">
          <a:off x="16431260" y="6927666"/>
          <a:ext cx="782320" cy="42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37</xdr:row>
      <xdr:rowOff>82571</xdr:rowOff>
    </xdr:from>
    <xdr:ext cx="599010" cy="259045"/>
    <xdr:sp macro="" textlink="">
      <xdr:nvSpPr>
        <xdr:cNvPr id="404" name="n_1aveValue【一般廃棄物処理施設】&#10;一人当たり有形固定資産（償却資産）額"/>
        <xdr:cNvSpPr txBox="1"/>
      </xdr:nvSpPr>
      <xdr:spPr>
        <a:xfrm>
          <a:off x="18496495" y="6285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71122</xdr:rowOff>
    </xdr:from>
    <xdr:ext cx="599010" cy="259045"/>
    <xdr:sp macro="" textlink="">
      <xdr:nvSpPr>
        <xdr:cNvPr id="405" name="n_2aveValue【一般廃棄物処理施設】&#10;一人当たり有形固定資産（償却資産）額"/>
        <xdr:cNvSpPr txBox="1"/>
      </xdr:nvSpPr>
      <xdr:spPr>
        <a:xfrm>
          <a:off x="17734495" y="6273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136045</xdr:rowOff>
    </xdr:from>
    <xdr:ext cx="599010" cy="259045"/>
    <xdr:sp macro="" textlink="">
      <xdr:nvSpPr>
        <xdr:cNvPr id="406" name="n_3aveValue【一般廃棄物処理施設】&#10;一人当たり有形固定資産（償却資産）額"/>
        <xdr:cNvSpPr txBox="1"/>
      </xdr:nvSpPr>
      <xdr:spPr>
        <a:xfrm>
          <a:off x="16936935" y="6338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37</xdr:row>
      <xdr:rowOff>163221</xdr:rowOff>
    </xdr:from>
    <xdr:ext cx="599010" cy="259045"/>
    <xdr:sp macro="" textlink="">
      <xdr:nvSpPr>
        <xdr:cNvPr id="407" name="n_4aveValue【一般廃棄物処理施設】&#10;一人当たり有形固定資産（償却資産）額"/>
        <xdr:cNvSpPr txBox="1"/>
      </xdr:nvSpPr>
      <xdr:spPr>
        <a:xfrm>
          <a:off x="16162235" y="6365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101108</xdr:rowOff>
    </xdr:from>
    <xdr:ext cx="534377" cy="259045"/>
    <xdr:sp macro="" textlink="">
      <xdr:nvSpPr>
        <xdr:cNvPr id="408" name="n_1mainValue【一般廃棄物処理施設】&#10;一人当たり有形固定資産（償却資産）額"/>
        <xdr:cNvSpPr txBox="1"/>
      </xdr:nvSpPr>
      <xdr:spPr>
        <a:xfrm>
          <a:off x="18528811" y="6974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102658</xdr:rowOff>
    </xdr:from>
    <xdr:ext cx="534377" cy="259045"/>
    <xdr:sp macro="" textlink="">
      <xdr:nvSpPr>
        <xdr:cNvPr id="409" name="n_2mainValue【一般廃棄物処理施設】&#10;一人当たり有形固定資産（償却資産）額"/>
        <xdr:cNvSpPr txBox="1"/>
      </xdr:nvSpPr>
      <xdr:spPr>
        <a:xfrm>
          <a:off x="17766811" y="6975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96353</xdr:rowOff>
    </xdr:from>
    <xdr:ext cx="534377" cy="259045"/>
    <xdr:sp macro="" textlink="">
      <xdr:nvSpPr>
        <xdr:cNvPr id="410" name="n_3mainValue【一般廃棄物処理施設】&#10;一人当たり有形固定資産（償却資産）額"/>
        <xdr:cNvSpPr txBox="1"/>
      </xdr:nvSpPr>
      <xdr:spPr>
        <a:xfrm>
          <a:off x="16969251" y="6969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138792</xdr:rowOff>
    </xdr:from>
    <xdr:ext cx="534377" cy="259045"/>
    <xdr:sp macro="" textlink="">
      <xdr:nvSpPr>
        <xdr:cNvPr id="411" name="n_4mainValue【一般廃棄物処理施設】&#10;一人当たり有形固定資産（償却資産）額"/>
        <xdr:cNvSpPr txBox="1"/>
      </xdr:nvSpPr>
      <xdr:spPr>
        <a:xfrm>
          <a:off x="16194551" y="7012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2" name="正方形/長方形 411"/>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3" name="正方形/長方形 412"/>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4" name="正方形/長方形 413"/>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5" name="正方形/長方形 414"/>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6" name="正方形/長方形 415"/>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7" name="正方形/長方形 416"/>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8" name="正方形/長方形 417"/>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9" name="正方形/長方形 418"/>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0" name="テキスト ボックス 419"/>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1" name="直線コネクタ 420"/>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2" name="テキスト ボックス 421"/>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23" name="直線コネクタ 422"/>
        <xdr:cNvCxnSpPr/>
      </xdr:nvCxnSpPr>
      <xdr:spPr>
        <a:xfrm>
          <a:off x="10960100" y="1085958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24" name="テキスト ボックス 423"/>
        <xdr:cNvSpPr txBox="1"/>
      </xdr:nvSpPr>
      <xdr:spPr>
        <a:xfrm>
          <a:off x="1056150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25" name="直線コネクタ 424"/>
        <xdr:cNvCxnSpPr/>
      </xdr:nvCxnSpPr>
      <xdr:spPr>
        <a:xfrm>
          <a:off x="10960100" y="1054063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26" name="テキスト ボックス 425"/>
        <xdr:cNvSpPr txBox="1"/>
      </xdr:nvSpPr>
      <xdr:spPr>
        <a:xfrm>
          <a:off x="1060276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27" name="直線コネクタ 426"/>
        <xdr:cNvCxnSpPr/>
      </xdr:nvCxnSpPr>
      <xdr:spPr>
        <a:xfrm>
          <a:off x="10960100" y="1022168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28" name="テキスト ボックス 427"/>
        <xdr:cNvSpPr txBox="1"/>
      </xdr:nvSpPr>
      <xdr:spPr>
        <a:xfrm>
          <a:off x="1060276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29" name="直線コネクタ 428"/>
        <xdr:cNvCxnSpPr/>
      </xdr:nvCxnSpPr>
      <xdr:spPr>
        <a:xfrm>
          <a:off x="10960100" y="989892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30" name="テキスト ボックス 429"/>
        <xdr:cNvSpPr txBox="1"/>
      </xdr:nvSpPr>
      <xdr:spPr>
        <a:xfrm>
          <a:off x="1060276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31" name="直線コネクタ 430"/>
        <xdr:cNvCxnSpPr/>
      </xdr:nvCxnSpPr>
      <xdr:spPr>
        <a:xfrm>
          <a:off x="10960100" y="957997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32" name="テキスト ボックス 431"/>
        <xdr:cNvSpPr txBox="1"/>
      </xdr:nvSpPr>
      <xdr:spPr>
        <a:xfrm>
          <a:off x="1060276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33" name="直線コネクタ 432"/>
        <xdr:cNvCxnSpPr/>
      </xdr:nvCxnSpPr>
      <xdr:spPr>
        <a:xfrm>
          <a:off x="10960100" y="926102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34" name="テキスト ボックス 433"/>
        <xdr:cNvSpPr txBox="1"/>
      </xdr:nvSpPr>
      <xdr:spPr>
        <a:xfrm>
          <a:off x="1066688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5" name="直線コネクタ 434"/>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6" name="【保健センター・保健所】&#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111034</xdr:rowOff>
    </xdr:from>
    <xdr:to>
      <xdr:col>85</xdr:col>
      <xdr:colOff>126364</xdr:colOff>
      <xdr:row>64</xdr:row>
      <xdr:rowOff>50619</xdr:rowOff>
    </xdr:to>
    <xdr:cxnSp macro="">
      <xdr:nvCxnSpPr>
        <xdr:cNvPr id="437" name="直線コネクタ 436"/>
        <xdr:cNvCxnSpPr/>
      </xdr:nvCxnSpPr>
      <xdr:spPr>
        <a:xfrm flipV="1">
          <a:off x="14375764" y="9331234"/>
          <a:ext cx="0" cy="1448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54446</xdr:rowOff>
    </xdr:from>
    <xdr:ext cx="405111" cy="259045"/>
    <xdr:sp macro="" textlink="">
      <xdr:nvSpPr>
        <xdr:cNvPr id="438" name="【保健センター・保健所】&#10;有形固定資産減価償却率最小値テキスト"/>
        <xdr:cNvSpPr txBox="1"/>
      </xdr:nvSpPr>
      <xdr:spPr>
        <a:xfrm>
          <a:off x="14414500" y="107834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50619</xdr:rowOff>
    </xdr:from>
    <xdr:to>
      <xdr:col>86</xdr:col>
      <xdr:colOff>25400</xdr:colOff>
      <xdr:row>64</xdr:row>
      <xdr:rowOff>50619</xdr:rowOff>
    </xdr:to>
    <xdr:cxnSp macro="">
      <xdr:nvCxnSpPr>
        <xdr:cNvPr id="439" name="直線コネクタ 438"/>
        <xdr:cNvCxnSpPr/>
      </xdr:nvCxnSpPr>
      <xdr:spPr>
        <a:xfrm>
          <a:off x="14287500" y="1077957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57711</xdr:rowOff>
    </xdr:from>
    <xdr:ext cx="340478" cy="259045"/>
    <xdr:sp macro="" textlink="">
      <xdr:nvSpPr>
        <xdr:cNvPr id="440" name="【保健センター・保健所】&#10;有形固定資産減価償却率最大値テキスト"/>
        <xdr:cNvSpPr txBox="1"/>
      </xdr:nvSpPr>
      <xdr:spPr>
        <a:xfrm>
          <a:off x="14414500" y="911027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111034</xdr:rowOff>
    </xdr:from>
    <xdr:to>
      <xdr:col>86</xdr:col>
      <xdr:colOff>25400</xdr:colOff>
      <xdr:row>55</xdr:row>
      <xdr:rowOff>111034</xdr:rowOff>
    </xdr:to>
    <xdr:cxnSp macro="">
      <xdr:nvCxnSpPr>
        <xdr:cNvPr id="441" name="直線コネクタ 440"/>
        <xdr:cNvCxnSpPr/>
      </xdr:nvCxnSpPr>
      <xdr:spPr>
        <a:xfrm>
          <a:off x="14287500" y="933123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169653</xdr:rowOff>
    </xdr:from>
    <xdr:ext cx="405111" cy="259045"/>
    <xdr:sp macro="" textlink="">
      <xdr:nvSpPr>
        <xdr:cNvPr id="442" name="【保健センター・保健所】&#10;有形固定資産減価償却率平均値テキスト"/>
        <xdr:cNvSpPr txBox="1"/>
      </xdr:nvSpPr>
      <xdr:spPr>
        <a:xfrm>
          <a:off x="14414500" y="98927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146776</xdr:rowOff>
    </xdr:from>
    <xdr:to>
      <xdr:col>85</xdr:col>
      <xdr:colOff>177800</xdr:colOff>
      <xdr:row>60</xdr:row>
      <xdr:rowOff>76926</xdr:rowOff>
    </xdr:to>
    <xdr:sp macro="" textlink="">
      <xdr:nvSpPr>
        <xdr:cNvPr id="443" name="フローチャート: 判断 442"/>
        <xdr:cNvSpPr/>
      </xdr:nvSpPr>
      <xdr:spPr>
        <a:xfrm>
          <a:off x="14325600" y="10037536"/>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136978</xdr:rowOff>
    </xdr:from>
    <xdr:to>
      <xdr:col>81</xdr:col>
      <xdr:colOff>101600</xdr:colOff>
      <xdr:row>60</xdr:row>
      <xdr:rowOff>67128</xdr:rowOff>
    </xdr:to>
    <xdr:sp macro="" textlink="">
      <xdr:nvSpPr>
        <xdr:cNvPr id="444" name="フローチャート: 判断 443"/>
        <xdr:cNvSpPr/>
      </xdr:nvSpPr>
      <xdr:spPr>
        <a:xfrm>
          <a:off x="13578840" y="1002773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120650</xdr:rowOff>
    </xdr:from>
    <xdr:to>
      <xdr:col>76</xdr:col>
      <xdr:colOff>165100</xdr:colOff>
      <xdr:row>60</xdr:row>
      <xdr:rowOff>50800</xdr:rowOff>
    </xdr:to>
    <xdr:sp macro="" textlink="">
      <xdr:nvSpPr>
        <xdr:cNvPr id="445" name="フローチャート: 判断 444"/>
        <xdr:cNvSpPr/>
      </xdr:nvSpPr>
      <xdr:spPr>
        <a:xfrm>
          <a:off x="12804140" y="100114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70031</xdr:rowOff>
    </xdr:from>
    <xdr:to>
      <xdr:col>72</xdr:col>
      <xdr:colOff>38100</xdr:colOff>
      <xdr:row>60</xdr:row>
      <xdr:rowOff>181</xdr:rowOff>
    </xdr:to>
    <xdr:sp macro="" textlink="">
      <xdr:nvSpPr>
        <xdr:cNvPr id="446" name="フローチャート: 判断 445"/>
        <xdr:cNvSpPr/>
      </xdr:nvSpPr>
      <xdr:spPr>
        <a:xfrm>
          <a:off x="12029440" y="996079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32476</xdr:rowOff>
    </xdr:from>
    <xdr:to>
      <xdr:col>67</xdr:col>
      <xdr:colOff>101600</xdr:colOff>
      <xdr:row>59</xdr:row>
      <xdr:rowOff>134076</xdr:rowOff>
    </xdr:to>
    <xdr:sp macro="" textlink="">
      <xdr:nvSpPr>
        <xdr:cNvPr id="447" name="フローチャート: 判断 446"/>
        <xdr:cNvSpPr/>
      </xdr:nvSpPr>
      <xdr:spPr>
        <a:xfrm>
          <a:off x="11231880" y="9923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8" name="テキスト ボックス 447"/>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9" name="テキスト ボックス 448"/>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0" name="テキスト ボックス 449"/>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1" name="テキスト ボックス 450"/>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2" name="テキスト ボックス 451"/>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146776</xdr:rowOff>
    </xdr:from>
    <xdr:to>
      <xdr:col>85</xdr:col>
      <xdr:colOff>177800</xdr:colOff>
      <xdr:row>63</xdr:row>
      <xdr:rowOff>76926</xdr:rowOff>
    </xdr:to>
    <xdr:sp macro="" textlink="">
      <xdr:nvSpPr>
        <xdr:cNvPr id="453" name="楕円 452"/>
        <xdr:cNvSpPr/>
      </xdr:nvSpPr>
      <xdr:spPr>
        <a:xfrm>
          <a:off x="14325600" y="10540456"/>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125203</xdr:rowOff>
    </xdr:from>
    <xdr:ext cx="405111" cy="259045"/>
    <xdr:sp macro="" textlink="">
      <xdr:nvSpPr>
        <xdr:cNvPr id="454" name="【保健センター・保健所】&#10;有形固定資産減価償却率該当値テキスト"/>
        <xdr:cNvSpPr txBox="1"/>
      </xdr:nvSpPr>
      <xdr:spPr>
        <a:xfrm>
          <a:off x="14414500" y="10518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128815</xdr:rowOff>
    </xdr:from>
    <xdr:to>
      <xdr:col>81</xdr:col>
      <xdr:colOff>101600</xdr:colOff>
      <xdr:row>63</xdr:row>
      <xdr:rowOff>58965</xdr:rowOff>
    </xdr:to>
    <xdr:sp macro="" textlink="">
      <xdr:nvSpPr>
        <xdr:cNvPr id="455" name="楕円 454"/>
        <xdr:cNvSpPr/>
      </xdr:nvSpPr>
      <xdr:spPr>
        <a:xfrm>
          <a:off x="13578840" y="105224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8165</xdr:rowOff>
    </xdr:from>
    <xdr:to>
      <xdr:col>85</xdr:col>
      <xdr:colOff>127000</xdr:colOff>
      <xdr:row>63</xdr:row>
      <xdr:rowOff>26126</xdr:rowOff>
    </xdr:to>
    <xdr:cxnSp macro="">
      <xdr:nvCxnSpPr>
        <xdr:cNvPr id="456" name="直線コネクタ 455"/>
        <xdr:cNvCxnSpPr/>
      </xdr:nvCxnSpPr>
      <xdr:spPr>
        <a:xfrm>
          <a:off x="13629640" y="10569485"/>
          <a:ext cx="74676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96157</xdr:rowOff>
    </xdr:from>
    <xdr:to>
      <xdr:col>76</xdr:col>
      <xdr:colOff>165100</xdr:colOff>
      <xdr:row>63</xdr:row>
      <xdr:rowOff>26307</xdr:rowOff>
    </xdr:to>
    <xdr:sp macro="" textlink="">
      <xdr:nvSpPr>
        <xdr:cNvPr id="457" name="楕円 456"/>
        <xdr:cNvSpPr/>
      </xdr:nvSpPr>
      <xdr:spPr>
        <a:xfrm>
          <a:off x="12804140" y="1048983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146957</xdr:rowOff>
    </xdr:from>
    <xdr:to>
      <xdr:col>81</xdr:col>
      <xdr:colOff>50800</xdr:colOff>
      <xdr:row>63</xdr:row>
      <xdr:rowOff>8165</xdr:rowOff>
    </xdr:to>
    <xdr:cxnSp macro="">
      <xdr:nvCxnSpPr>
        <xdr:cNvPr id="458" name="直線コネクタ 457"/>
        <xdr:cNvCxnSpPr/>
      </xdr:nvCxnSpPr>
      <xdr:spPr>
        <a:xfrm>
          <a:off x="12854940" y="10540637"/>
          <a:ext cx="774700" cy="28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63500</xdr:rowOff>
    </xdr:from>
    <xdr:to>
      <xdr:col>72</xdr:col>
      <xdr:colOff>38100</xdr:colOff>
      <xdr:row>62</xdr:row>
      <xdr:rowOff>165100</xdr:rowOff>
    </xdr:to>
    <xdr:sp macro="" textlink="">
      <xdr:nvSpPr>
        <xdr:cNvPr id="459" name="楕円 458"/>
        <xdr:cNvSpPr/>
      </xdr:nvSpPr>
      <xdr:spPr>
        <a:xfrm>
          <a:off x="12029440" y="1045718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114300</xdr:rowOff>
    </xdr:from>
    <xdr:to>
      <xdr:col>76</xdr:col>
      <xdr:colOff>114300</xdr:colOff>
      <xdr:row>62</xdr:row>
      <xdr:rowOff>146957</xdr:rowOff>
    </xdr:to>
    <xdr:cxnSp macro="">
      <xdr:nvCxnSpPr>
        <xdr:cNvPr id="460" name="直線コネクタ 459"/>
        <xdr:cNvCxnSpPr/>
      </xdr:nvCxnSpPr>
      <xdr:spPr>
        <a:xfrm>
          <a:off x="12072620" y="10507980"/>
          <a:ext cx="78232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30843</xdr:rowOff>
    </xdr:from>
    <xdr:to>
      <xdr:col>67</xdr:col>
      <xdr:colOff>101600</xdr:colOff>
      <xdr:row>62</xdr:row>
      <xdr:rowOff>132443</xdr:rowOff>
    </xdr:to>
    <xdr:sp macro="" textlink="">
      <xdr:nvSpPr>
        <xdr:cNvPr id="461" name="楕円 460"/>
        <xdr:cNvSpPr/>
      </xdr:nvSpPr>
      <xdr:spPr>
        <a:xfrm>
          <a:off x="11231880" y="10424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81643</xdr:rowOff>
    </xdr:from>
    <xdr:to>
      <xdr:col>71</xdr:col>
      <xdr:colOff>177800</xdr:colOff>
      <xdr:row>62</xdr:row>
      <xdr:rowOff>114300</xdr:rowOff>
    </xdr:to>
    <xdr:cxnSp macro="">
      <xdr:nvCxnSpPr>
        <xdr:cNvPr id="462" name="直線コネクタ 461"/>
        <xdr:cNvCxnSpPr/>
      </xdr:nvCxnSpPr>
      <xdr:spPr>
        <a:xfrm>
          <a:off x="11282680" y="10475323"/>
          <a:ext cx="78994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83655</xdr:rowOff>
    </xdr:from>
    <xdr:ext cx="405111" cy="259045"/>
    <xdr:sp macro="" textlink="">
      <xdr:nvSpPr>
        <xdr:cNvPr id="463" name="n_1aveValue【保健センター・保健所】&#10;有形固定資産減価償却率"/>
        <xdr:cNvSpPr txBox="1"/>
      </xdr:nvSpPr>
      <xdr:spPr>
        <a:xfrm>
          <a:off x="13437244" y="9806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67327</xdr:rowOff>
    </xdr:from>
    <xdr:ext cx="405111" cy="259045"/>
    <xdr:sp macro="" textlink="">
      <xdr:nvSpPr>
        <xdr:cNvPr id="464" name="n_2aveValue【保健センター・保健所】&#10;有形固定資産減価償却率"/>
        <xdr:cNvSpPr txBox="1"/>
      </xdr:nvSpPr>
      <xdr:spPr>
        <a:xfrm>
          <a:off x="12675244" y="979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16708</xdr:rowOff>
    </xdr:from>
    <xdr:ext cx="405111" cy="259045"/>
    <xdr:sp macro="" textlink="">
      <xdr:nvSpPr>
        <xdr:cNvPr id="465" name="n_3aveValue【保健センター・保健所】&#10;有形固定資産減価償却率"/>
        <xdr:cNvSpPr txBox="1"/>
      </xdr:nvSpPr>
      <xdr:spPr>
        <a:xfrm>
          <a:off x="11900544" y="9739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150603</xdr:rowOff>
    </xdr:from>
    <xdr:ext cx="405111" cy="259045"/>
    <xdr:sp macro="" textlink="">
      <xdr:nvSpPr>
        <xdr:cNvPr id="466" name="n_4aveValue【保健センター・保健所】&#10;有形固定資産減価償却率"/>
        <xdr:cNvSpPr txBox="1"/>
      </xdr:nvSpPr>
      <xdr:spPr>
        <a:xfrm>
          <a:off x="11102984" y="9706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50092</xdr:rowOff>
    </xdr:from>
    <xdr:ext cx="405111" cy="259045"/>
    <xdr:sp macro="" textlink="">
      <xdr:nvSpPr>
        <xdr:cNvPr id="467" name="n_1mainValue【保健センター・保健所】&#10;有形固定資産減価償却率"/>
        <xdr:cNvSpPr txBox="1"/>
      </xdr:nvSpPr>
      <xdr:spPr>
        <a:xfrm>
          <a:off x="13437244" y="10611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17434</xdr:rowOff>
    </xdr:from>
    <xdr:ext cx="405111" cy="259045"/>
    <xdr:sp macro="" textlink="">
      <xdr:nvSpPr>
        <xdr:cNvPr id="468" name="n_2mainValue【保健センター・保健所】&#10;有形固定資産減価償却率"/>
        <xdr:cNvSpPr txBox="1"/>
      </xdr:nvSpPr>
      <xdr:spPr>
        <a:xfrm>
          <a:off x="12675244" y="1057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156227</xdr:rowOff>
    </xdr:from>
    <xdr:ext cx="405111" cy="259045"/>
    <xdr:sp macro="" textlink="">
      <xdr:nvSpPr>
        <xdr:cNvPr id="469" name="n_3mainValue【保健センター・保健所】&#10;有形固定資産減価償却率"/>
        <xdr:cNvSpPr txBox="1"/>
      </xdr:nvSpPr>
      <xdr:spPr>
        <a:xfrm>
          <a:off x="11900544" y="1054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123570</xdr:rowOff>
    </xdr:from>
    <xdr:ext cx="405111" cy="259045"/>
    <xdr:sp macro="" textlink="">
      <xdr:nvSpPr>
        <xdr:cNvPr id="470" name="n_4mainValue【保健センター・保健所】&#10;有形固定資産減価償却率"/>
        <xdr:cNvSpPr txBox="1"/>
      </xdr:nvSpPr>
      <xdr:spPr>
        <a:xfrm>
          <a:off x="11102984" y="105172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1" name="正方形/長方形 470"/>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2" name="正方形/長方形 471"/>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3" name="正方形/長方形 472"/>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4" name="正方形/長方形 473"/>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5" name="正方形/長方形 474"/>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6" name="正方形/長方形 475"/>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7" name="正方形/長方形 476"/>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8" name="正方形/長方形 477"/>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9" name="テキスト ボックス 478"/>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0" name="直線コネクタ 479"/>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81" name="直線コネクタ 480"/>
        <xdr:cNvCxnSpPr/>
      </xdr:nvCxnSpPr>
      <xdr:spPr>
        <a:xfrm>
          <a:off x="16093440" y="10728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82" name="テキスト ボックス 481"/>
        <xdr:cNvSpPr txBox="1"/>
      </xdr:nvSpPr>
      <xdr:spPr>
        <a:xfrm>
          <a:off x="15694841" y="10590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83" name="直線コネクタ 482"/>
        <xdr:cNvCxnSpPr/>
      </xdr:nvCxnSpPr>
      <xdr:spPr>
        <a:xfrm>
          <a:off x="16093440" y="10283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84" name="テキスト ボックス 483"/>
        <xdr:cNvSpPr txBox="1"/>
      </xdr:nvSpPr>
      <xdr:spPr>
        <a:xfrm>
          <a:off x="1569484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85" name="直線コネクタ 484"/>
        <xdr:cNvCxnSpPr/>
      </xdr:nvCxnSpPr>
      <xdr:spPr>
        <a:xfrm>
          <a:off x="16093440" y="98374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86" name="テキスト ボックス 485"/>
        <xdr:cNvSpPr txBox="1"/>
      </xdr:nvSpPr>
      <xdr:spPr>
        <a:xfrm>
          <a:off x="15694841" y="96990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87" name="直線コネクタ 486"/>
        <xdr:cNvCxnSpPr/>
      </xdr:nvCxnSpPr>
      <xdr:spPr>
        <a:xfrm>
          <a:off x="16093440" y="93878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88" name="テキスト ボックス 487"/>
        <xdr:cNvSpPr txBox="1"/>
      </xdr:nvSpPr>
      <xdr:spPr>
        <a:xfrm>
          <a:off x="15694841" y="9249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9" name="直線コネクタ 488"/>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0" name="テキスト ボックス 489"/>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1" name="【保健センター・保健所】&#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112014</xdr:rowOff>
    </xdr:from>
    <xdr:to>
      <xdr:col>116</xdr:col>
      <xdr:colOff>62864</xdr:colOff>
      <xdr:row>63</xdr:row>
      <xdr:rowOff>64008</xdr:rowOff>
    </xdr:to>
    <xdr:cxnSp macro="">
      <xdr:nvCxnSpPr>
        <xdr:cNvPr id="492" name="直線コネクタ 491"/>
        <xdr:cNvCxnSpPr/>
      </xdr:nvCxnSpPr>
      <xdr:spPr>
        <a:xfrm flipV="1">
          <a:off x="19509104" y="9332214"/>
          <a:ext cx="0" cy="129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67835</xdr:rowOff>
    </xdr:from>
    <xdr:ext cx="469744" cy="259045"/>
    <xdr:sp macro="" textlink="">
      <xdr:nvSpPr>
        <xdr:cNvPr id="493" name="【保健センター・保健所】&#10;一人当たり面積最小値テキスト"/>
        <xdr:cNvSpPr txBox="1"/>
      </xdr:nvSpPr>
      <xdr:spPr>
        <a:xfrm>
          <a:off x="19547840" y="10629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64008</xdr:rowOff>
    </xdr:from>
    <xdr:to>
      <xdr:col>116</xdr:col>
      <xdr:colOff>152400</xdr:colOff>
      <xdr:row>63</xdr:row>
      <xdr:rowOff>64008</xdr:rowOff>
    </xdr:to>
    <xdr:cxnSp macro="">
      <xdr:nvCxnSpPr>
        <xdr:cNvPr id="494" name="直線コネクタ 493"/>
        <xdr:cNvCxnSpPr/>
      </xdr:nvCxnSpPr>
      <xdr:spPr>
        <a:xfrm>
          <a:off x="19443700" y="1062532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58691</xdr:rowOff>
    </xdr:from>
    <xdr:ext cx="469744" cy="259045"/>
    <xdr:sp macro="" textlink="">
      <xdr:nvSpPr>
        <xdr:cNvPr id="495" name="【保健センター・保健所】&#10;一人当たり面積最大値テキスト"/>
        <xdr:cNvSpPr txBox="1"/>
      </xdr:nvSpPr>
      <xdr:spPr>
        <a:xfrm>
          <a:off x="19547840" y="9111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112014</xdr:rowOff>
    </xdr:from>
    <xdr:to>
      <xdr:col>116</xdr:col>
      <xdr:colOff>152400</xdr:colOff>
      <xdr:row>55</xdr:row>
      <xdr:rowOff>112014</xdr:rowOff>
    </xdr:to>
    <xdr:cxnSp macro="">
      <xdr:nvCxnSpPr>
        <xdr:cNvPr id="496" name="直線コネクタ 495"/>
        <xdr:cNvCxnSpPr/>
      </xdr:nvCxnSpPr>
      <xdr:spPr>
        <a:xfrm>
          <a:off x="19443700" y="933221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116095</xdr:rowOff>
    </xdr:from>
    <xdr:ext cx="469744" cy="259045"/>
    <xdr:sp macro="" textlink="">
      <xdr:nvSpPr>
        <xdr:cNvPr id="497" name="【保健センター・保健所】&#10;一人当たり面積平均値テキスト"/>
        <xdr:cNvSpPr txBox="1"/>
      </xdr:nvSpPr>
      <xdr:spPr>
        <a:xfrm>
          <a:off x="19547840" y="101744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93218</xdr:rowOff>
    </xdr:from>
    <xdr:to>
      <xdr:col>116</xdr:col>
      <xdr:colOff>114300</xdr:colOff>
      <xdr:row>62</xdr:row>
      <xdr:rowOff>23368</xdr:rowOff>
    </xdr:to>
    <xdr:sp macro="" textlink="">
      <xdr:nvSpPr>
        <xdr:cNvPr id="498" name="フローチャート: 判断 497"/>
        <xdr:cNvSpPr/>
      </xdr:nvSpPr>
      <xdr:spPr>
        <a:xfrm>
          <a:off x="19458940" y="1031925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58928</xdr:rowOff>
    </xdr:from>
    <xdr:to>
      <xdr:col>112</xdr:col>
      <xdr:colOff>38100</xdr:colOff>
      <xdr:row>61</xdr:row>
      <xdr:rowOff>160528</xdr:rowOff>
    </xdr:to>
    <xdr:sp macro="" textlink="">
      <xdr:nvSpPr>
        <xdr:cNvPr id="499" name="フローチャート: 判断 498"/>
        <xdr:cNvSpPr/>
      </xdr:nvSpPr>
      <xdr:spPr>
        <a:xfrm>
          <a:off x="18735040" y="1028496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33782</xdr:rowOff>
    </xdr:from>
    <xdr:to>
      <xdr:col>107</xdr:col>
      <xdr:colOff>101600</xdr:colOff>
      <xdr:row>61</xdr:row>
      <xdr:rowOff>135382</xdr:rowOff>
    </xdr:to>
    <xdr:sp macro="" textlink="">
      <xdr:nvSpPr>
        <xdr:cNvPr id="500" name="フローチャート: 判断 499"/>
        <xdr:cNvSpPr/>
      </xdr:nvSpPr>
      <xdr:spPr>
        <a:xfrm>
          <a:off x="17937480" y="1025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24638</xdr:rowOff>
    </xdr:from>
    <xdr:to>
      <xdr:col>102</xdr:col>
      <xdr:colOff>165100</xdr:colOff>
      <xdr:row>61</xdr:row>
      <xdr:rowOff>126238</xdr:rowOff>
    </xdr:to>
    <xdr:sp macro="" textlink="">
      <xdr:nvSpPr>
        <xdr:cNvPr id="501" name="フローチャート: 判断 500"/>
        <xdr:cNvSpPr/>
      </xdr:nvSpPr>
      <xdr:spPr>
        <a:xfrm>
          <a:off x="17162780" y="10250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26924</xdr:rowOff>
    </xdr:from>
    <xdr:to>
      <xdr:col>98</xdr:col>
      <xdr:colOff>38100</xdr:colOff>
      <xdr:row>61</xdr:row>
      <xdr:rowOff>128524</xdr:rowOff>
    </xdr:to>
    <xdr:sp macro="" textlink="">
      <xdr:nvSpPr>
        <xdr:cNvPr id="502" name="フローチャート: 判断 501"/>
        <xdr:cNvSpPr/>
      </xdr:nvSpPr>
      <xdr:spPr>
        <a:xfrm>
          <a:off x="16388080" y="1025296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3" name="テキスト ボックス 502"/>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4" name="テキスト ボックス 503"/>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5" name="テキスト ボックス 504"/>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6" name="テキスト ボックス 505"/>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7" name="テキスト ボックス 506"/>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109220</xdr:rowOff>
    </xdr:from>
    <xdr:to>
      <xdr:col>116</xdr:col>
      <xdr:colOff>114300</xdr:colOff>
      <xdr:row>63</xdr:row>
      <xdr:rowOff>39370</xdr:rowOff>
    </xdr:to>
    <xdr:sp macro="" textlink="">
      <xdr:nvSpPr>
        <xdr:cNvPr id="508" name="楕円 507"/>
        <xdr:cNvSpPr/>
      </xdr:nvSpPr>
      <xdr:spPr>
        <a:xfrm>
          <a:off x="19458940" y="105029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24147</xdr:rowOff>
    </xdr:from>
    <xdr:ext cx="469744" cy="259045"/>
    <xdr:sp macro="" textlink="">
      <xdr:nvSpPr>
        <xdr:cNvPr id="509" name="【保健センター・保健所】&#10;一人当たり面積該当値テキスト"/>
        <xdr:cNvSpPr txBox="1"/>
      </xdr:nvSpPr>
      <xdr:spPr>
        <a:xfrm>
          <a:off x="19547840" y="1041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111506</xdr:rowOff>
    </xdr:from>
    <xdr:to>
      <xdr:col>112</xdr:col>
      <xdr:colOff>38100</xdr:colOff>
      <xdr:row>63</xdr:row>
      <xdr:rowOff>41656</xdr:rowOff>
    </xdr:to>
    <xdr:sp macro="" textlink="">
      <xdr:nvSpPr>
        <xdr:cNvPr id="510" name="楕円 509"/>
        <xdr:cNvSpPr/>
      </xdr:nvSpPr>
      <xdr:spPr>
        <a:xfrm>
          <a:off x="18735040" y="1050518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160020</xdr:rowOff>
    </xdr:from>
    <xdr:to>
      <xdr:col>116</xdr:col>
      <xdr:colOff>63500</xdr:colOff>
      <xdr:row>62</xdr:row>
      <xdr:rowOff>162306</xdr:rowOff>
    </xdr:to>
    <xdr:cxnSp macro="">
      <xdr:nvCxnSpPr>
        <xdr:cNvPr id="511" name="直線コネクタ 510"/>
        <xdr:cNvCxnSpPr/>
      </xdr:nvCxnSpPr>
      <xdr:spPr>
        <a:xfrm flipV="1">
          <a:off x="18778220" y="10553700"/>
          <a:ext cx="73152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111506</xdr:rowOff>
    </xdr:from>
    <xdr:to>
      <xdr:col>107</xdr:col>
      <xdr:colOff>101600</xdr:colOff>
      <xdr:row>63</xdr:row>
      <xdr:rowOff>41656</xdr:rowOff>
    </xdr:to>
    <xdr:sp macro="" textlink="">
      <xdr:nvSpPr>
        <xdr:cNvPr id="512" name="楕円 511"/>
        <xdr:cNvSpPr/>
      </xdr:nvSpPr>
      <xdr:spPr>
        <a:xfrm>
          <a:off x="17937480" y="1050518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162306</xdr:rowOff>
    </xdr:from>
    <xdr:to>
      <xdr:col>111</xdr:col>
      <xdr:colOff>177800</xdr:colOff>
      <xdr:row>62</xdr:row>
      <xdr:rowOff>162306</xdr:rowOff>
    </xdr:to>
    <xdr:cxnSp macro="">
      <xdr:nvCxnSpPr>
        <xdr:cNvPr id="513" name="直線コネクタ 512"/>
        <xdr:cNvCxnSpPr/>
      </xdr:nvCxnSpPr>
      <xdr:spPr>
        <a:xfrm>
          <a:off x="17988280" y="10555986"/>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109220</xdr:rowOff>
    </xdr:from>
    <xdr:to>
      <xdr:col>102</xdr:col>
      <xdr:colOff>165100</xdr:colOff>
      <xdr:row>63</xdr:row>
      <xdr:rowOff>39370</xdr:rowOff>
    </xdr:to>
    <xdr:sp macro="" textlink="">
      <xdr:nvSpPr>
        <xdr:cNvPr id="514" name="楕円 513"/>
        <xdr:cNvSpPr/>
      </xdr:nvSpPr>
      <xdr:spPr>
        <a:xfrm>
          <a:off x="17162780" y="105029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160020</xdr:rowOff>
    </xdr:from>
    <xdr:to>
      <xdr:col>107</xdr:col>
      <xdr:colOff>50800</xdr:colOff>
      <xdr:row>62</xdr:row>
      <xdr:rowOff>162306</xdr:rowOff>
    </xdr:to>
    <xdr:cxnSp macro="">
      <xdr:nvCxnSpPr>
        <xdr:cNvPr id="515" name="直線コネクタ 514"/>
        <xdr:cNvCxnSpPr/>
      </xdr:nvCxnSpPr>
      <xdr:spPr>
        <a:xfrm>
          <a:off x="17213580" y="10553700"/>
          <a:ext cx="7747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109220</xdr:rowOff>
    </xdr:from>
    <xdr:to>
      <xdr:col>98</xdr:col>
      <xdr:colOff>38100</xdr:colOff>
      <xdr:row>63</xdr:row>
      <xdr:rowOff>39370</xdr:rowOff>
    </xdr:to>
    <xdr:sp macro="" textlink="">
      <xdr:nvSpPr>
        <xdr:cNvPr id="516" name="楕円 515"/>
        <xdr:cNvSpPr/>
      </xdr:nvSpPr>
      <xdr:spPr>
        <a:xfrm>
          <a:off x="16388080" y="1050290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160020</xdr:rowOff>
    </xdr:from>
    <xdr:to>
      <xdr:col>102</xdr:col>
      <xdr:colOff>114300</xdr:colOff>
      <xdr:row>62</xdr:row>
      <xdr:rowOff>160020</xdr:rowOff>
    </xdr:to>
    <xdr:cxnSp macro="">
      <xdr:nvCxnSpPr>
        <xdr:cNvPr id="517" name="直線コネクタ 516"/>
        <xdr:cNvCxnSpPr/>
      </xdr:nvCxnSpPr>
      <xdr:spPr>
        <a:xfrm>
          <a:off x="16431260" y="1055370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5605</xdr:rowOff>
    </xdr:from>
    <xdr:ext cx="469744" cy="259045"/>
    <xdr:sp macro="" textlink="">
      <xdr:nvSpPr>
        <xdr:cNvPr id="518" name="n_1aveValue【保健センター・保健所】&#10;一人当たり面積"/>
        <xdr:cNvSpPr txBox="1"/>
      </xdr:nvSpPr>
      <xdr:spPr>
        <a:xfrm>
          <a:off x="18561127" y="10064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151909</xdr:rowOff>
    </xdr:from>
    <xdr:ext cx="469744" cy="259045"/>
    <xdr:sp macro="" textlink="">
      <xdr:nvSpPr>
        <xdr:cNvPr id="519" name="n_2aveValue【保健センター・保健所】&#10;一人当たり面積"/>
        <xdr:cNvSpPr txBox="1"/>
      </xdr:nvSpPr>
      <xdr:spPr>
        <a:xfrm>
          <a:off x="17776267" y="10042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142765</xdr:rowOff>
    </xdr:from>
    <xdr:ext cx="469744" cy="259045"/>
    <xdr:sp macro="" textlink="">
      <xdr:nvSpPr>
        <xdr:cNvPr id="520" name="n_3aveValue【保健センター・保健所】&#10;一人当たり面積"/>
        <xdr:cNvSpPr txBox="1"/>
      </xdr:nvSpPr>
      <xdr:spPr>
        <a:xfrm>
          <a:off x="17001567" y="10033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145051</xdr:rowOff>
    </xdr:from>
    <xdr:ext cx="469744" cy="259045"/>
    <xdr:sp macro="" textlink="">
      <xdr:nvSpPr>
        <xdr:cNvPr id="521" name="n_4aveValue【保健センター・保健所】&#10;一人当たり面積"/>
        <xdr:cNvSpPr txBox="1"/>
      </xdr:nvSpPr>
      <xdr:spPr>
        <a:xfrm>
          <a:off x="16226867" y="10035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32783</xdr:rowOff>
    </xdr:from>
    <xdr:ext cx="469744" cy="259045"/>
    <xdr:sp macro="" textlink="">
      <xdr:nvSpPr>
        <xdr:cNvPr id="522" name="n_1mainValue【保健センター・保健所】&#10;一人当たり面積"/>
        <xdr:cNvSpPr txBox="1"/>
      </xdr:nvSpPr>
      <xdr:spPr>
        <a:xfrm>
          <a:off x="18561127" y="1059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32783</xdr:rowOff>
    </xdr:from>
    <xdr:ext cx="469744" cy="259045"/>
    <xdr:sp macro="" textlink="">
      <xdr:nvSpPr>
        <xdr:cNvPr id="523" name="n_2mainValue【保健センター・保健所】&#10;一人当たり面積"/>
        <xdr:cNvSpPr txBox="1"/>
      </xdr:nvSpPr>
      <xdr:spPr>
        <a:xfrm>
          <a:off x="17776267" y="1059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30497</xdr:rowOff>
    </xdr:from>
    <xdr:ext cx="469744" cy="259045"/>
    <xdr:sp macro="" textlink="">
      <xdr:nvSpPr>
        <xdr:cNvPr id="524" name="n_3mainValue【保健センター・保健所】&#10;一人当たり面積"/>
        <xdr:cNvSpPr txBox="1"/>
      </xdr:nvSpPr>
      <xdr:spPr>
        <a:xfrm>
          <a:off x="17001567" y="1059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30497</xdr:rowOff>
    </xdr:from>
    <xdr:ext cx="469744" cy="259045"/>
    <xdr:sp macro="" textlink="">
      <xdr:nvSpPr>
        <xdr:cNvPr id="525" name="n_4mainValue【保健センター・保健所】&#10;一人当たり面積"/>
        <xdr:cNvSpPr txBox="1"/>
      </xdr:nvSpPr>
      <xdr:spPr>
        <a:xfrm>
          <a:off x="16226867" y="1059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6" name="正方形/長方形 525"/>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7" name="正方形/長方形 526"/>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8" name="正方形/長方形 527"/>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9" name="正方形/長方形 528"/>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0" name="正方形/長方形 529"/>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1" name="正方形/長方形 530"/>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2" name="正方形/長方形 531"/>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3" name="正方形/長方形 532"/>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4" name="テキスト ボックス 533"/>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5" name="直線コネクタ 534"/>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6" name="テキスト ボックス 535"/>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37" name="直線コネクタ 536"/>
        <xdr:cNvCxnSpPr/>
      </xdr:nvCxnSpPr>
      <xdr:spPr>
        <a:xfrm>
          <a:off x="10960100" y="145313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38" name="テキスト ボックス 537"/>
        <xdr:cNvSpPr txBox="1"/>
      </xdr:nvSpPr>
      <xdr:spPr>
        <a:xfrm>
          <a:off x="105615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39" name="直線コネクタ 538"/>
        <xdr:cNvCxnSpPr/>
      </xdr:nvCxnSpPr>
      <xdr:spPr>
        <a:xfrm>
          <a:off x="10960100" y="14157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40" name="テキスト ボックス 539"/>
        <xdr:cNvSpPr txBox="1"/>
      </xdr:nvSpPr>
      <xdr:spPr>
        <a:xfrm>
          <a:off x="1060276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41" name="直線コネクタ 540"/>
        <xdr:cNvCxnSpPr/>
      </xdr:nvCxnSpPr>
      <xdr:spPr>
        <a:xfrm>
          <a:off x="10960100" y="137845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42" name="テキスト ボックス 541"/>
        <xdr:cNvSpPr txBox="1"/>
      </xdr:nvSpPr>
      <xdr:spPr>
        <a:xfrm>
          <a:off x="1060276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43" name="直線コネクタ 542"/>
        <xdr:cNvCxnSpPr/>
      </xdr:nvCxnSpPr>
      <xdr:spPr>
        <a:xfrm>
          <a:off x="10960100" y="13411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44" name="テキスト ボックス 543"/>
        <xdr:cNvSpPr txBox="1"/>
      </xdr:nvSpPr>
      <xdr:spPr>
        <a:xfrm>
          <a:off x="1060276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45" name="直線コネクタ 544"/>
        <xdr:cNvCxnSpPr/>
      </xdr:nvCxnSpPr>
      <xdr:spPr>
        <a:xfrm>
          <a:off x="10960100" y="13041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46" name="テキスト ボックス 545"/>
        <xdr:cNvSpPr txBox="1"/>
      </xdr:nvSpPr>
      <xdr:spPr>
        <a:xfrm>
          <a:off x="1060276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7" name="直線コネクタ 546"/>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548" name="テキスト ボックス 547"/>
        <xdr:cNvSpPr txBox="1"/>
      </xdr:nvSpPr>
      <xdr:spPr>
        <a:xfrm>
          <a:off x="1066688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9" name="【消防施設】&#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43814</xdr:rowOff>
    </xdr:from>
    <xdr:to>
      <xdr:col>85</xdr:col>
      <xdr:colOff>126364</xdr:colOff>
      <xdr:row>86</xdr:row>
      <xdr:rowOff>64770</xdr:rowOff>
    </xdr:to>
    <xdr:cxnSp macro="">
      <xdr:nvCxnSpPr>
        <xdr:cNvPr id="550" name="直線コネクタ 549"/>
        <xdr:cNvCxnSpPr/>
      </xdr:nvCxnSpPr>
      <xdr:spPr>
        <a:xfrm flipV="1">
          <a:off x="14375764" y="12952094"/>
          <a:ext cx="0" cy="1529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68597</xdr:rowOff>
    </xdr:from>
    <xdr:ext cx="405111" cy="259045"/>
    <xdr:sp macro="" textlink="">
      <xdr:nvSpPr>
        <xdr:cNvPr id="551" name="【消防施設】&#10;有形固定資産減価償却率最小値テキスト"/>
        <xdr:cNvSpPr txBox="1"/>
      </xdr:nvSpPr>
      <xdr:spPr>
        <a:xfrm>
          <a:off x="14414500" y="14485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64770</xdr:rowOff>
    </xdr:from>
    <xdr:to>
      <xdr:col>86</xdr:col>
      <xdr:colOff>25400</xdr:colOff>
      <xdr:row>86</xdr:row>
      <xdr:rowOff>64770</xdr:rowOff>
    </xdr:to>
    <xdr:cxnSp macro="">
      <xdr:nvCxnSpPr>
        <xdr:cNvPr id="552" name="直線コネクタ 551"/>
        <xdr:cNvCxnSpPr/>
      </xdr:nvCxnSpPr>
      <xdr:spPr>
        <a:xfrm>
          <a:off x="14287500" y="144818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161941</xdr:rowOff>
    </xdr:from>
    <xdr:ext cx="405111" cy="259045"/>
    <xdr:sp macro="" textlink="">
      <xdr:nvSpPr>
        <xdr:cNvPr id="553" name="【消防施設】&#10;有形固定資産減価償却率最大値テキスト"/>
        <xdr:cNvSpPr txBox="1"/>
      </xdr:nvSpPr>
      <xdr:spPr>
        <a:xfrm>
          <a:off x="14414500" y="12734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43814</xdr:rowOff>
    </xdr:from>
    <xdr:to>
      <xdr:col>86</xdr:col>
      <xdr:colOff>25400</xdr:colOff>
      <xdr:row>77</xdr:row>
      <xdr:rowOff>43814</xdr:rowOff>
    </xdr:to>
    <xdr:cxnSp macro="">
      <xdr:nvCxnSpPr>
        <xdr:cNvPr id="554" name="直線コネクタ 553"/>
        <xdr:cNvCxnSpPr/>
      </xdr:nvCxnSpPr>
      <xdr:spPr>
        <a:xfrm>
          <a:off x="14287500" y="1295209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78757</xdr:rowOff>
    </xdr:from>
    <xdr:ext cx="405111" cy="259045"/>
    <xdr:sp macro="" textlink="">
      <xdr:nvSpPr>
        <xdr:cNvPr id="555" name="【消防施設】&#10;有形固定資産減価償却率平均値テキスト"/>
        <xdr:cNvSpPr txBox="1"/>
      </xdr:nvSpPr>
      <xdr:spPr>
        <a:xfrm>
          <a:off x="14414500" y="136575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55880</xdr:rowOff>
    </xdr:from>
    <xdr:to>
      <xdr:col>85</xdr:col>
      <xdr:colOff>177800</xdr:colOff>
      <xdr:row>82</xdr:row>
      <xdr:rowOff>157480</xdr:rowOff>
    </xdr:to>
    <xdr:sp macro="" textlink="">
      <xdr:nvSpPr>
        <xdr:cNvPr id="556" name="フローチャート: 判断 555"/>
        <xdr:cNvSpPr/>
      </xdr:nvSpPr>
      <xdr:spPr>
        <a:xfrm>
          <a:off x="14325600" y="1380236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19686</xdr:rowOff>
    </xdr:from>
    <xdr:to>
      <xdr:col>81</xdr:col>
      <xdr:colOff>101600</xdr:colOff>
      <xdr:row>82</xdr:row>
      <xdr:rowOff>121286</xdr:rowOff>
    </xdr:to>
    <xdr:sp macro="" textlink="">
      <xdr:nvSpPr>
        <xdr:cNvPr id="557" name="フローチャート: 判断 556"/>
        <xdr:cNvSpPr/>
      </xdr:nvSpPr>
      <xdr:spPr>
        <a:xfrm>
          <a:off x="13578840" y="13766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120650</xdr:rowOff>
    </xdr:from>
    <xdr:to>
      <xdr:col>76</xdr:col>
      <xdr:colOff>165100</xdr:colOff>
      <xdr:row>83</xdr:row>
      <xdr:rowOff>50800</xdr:rowOff>
    </xdr:to>
    <xdr:sp macro="" textlink="">
      <xdr:nvSpPr>
        <xdr:cNvPr id="558" name="フローチャート: 判断 557"/>
        <xdr:cNvSpPr/>
      </xdr:nvSpPr>
      <xdr:spPr>
        <a:xfrm>
          <a:off x="12804140" y="138671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170180</xdr:rowOff>
    </xdr:from>
    <xdr:to>
      <xdr:col>72</xdr:col>
      <xdr:colOff>38100</xdr:colOff>
      <xdr:row>82</xdr:row>
      <xdr:rowOff>100330</xdr:rowOff>
    </xdr:to>
    <xdr:sp macro="" textlink="">
      <xdr:nvSpPr>
        <xdr:cNvPr id="559" name="フローチャート: 判断 558"/>
        <xdr:cNvSpPr/>
      </xdr:nvSpPr>
      <xdr:spPr>
        <a:xfrm>
          <a:off x="12029440" y="137490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84455</xdr:rowOff>
    </xdr:from>
    <xdr:to>
      <xdr:col>67</xdr:col>
      <xdr:colOff>101600</xdr:colOff>
      <xdr:row>83</xdr:row>
      <xdr:rowOff>14605</xdr:rowOff>
    </xdr:to>
    <xdr:sp macro="" textlink="">
      <xdr:nvSpPr>
        <xdr:cNvPr id="560" name="フローチャート: 判断 559"/>
        <xdr:cNvSpPr/>
      </xdr:nvSpPr>
      <xdr:spPr>
        <a:xfrm>
          <a:off x="11231880" y="138309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1" name="テキスト ボックス 560"/>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2" name="テキスト ボックス 561"/>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3" name="テキスト ボックス 562"/>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4" name="テキスト ボックス 563"/>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5" name="テキスト ボックス 564"/>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57786</xdr:rowOff>
    </xdr:from>
    <xdr:to>
      <xdr:col>85</xdr:col>
      <xdr:colOff>177800</xdr:colOff>
      <xdr:row>82</xdr:row>
      <xdr:rowOff>159386</xdr:rowOff>
    </xdr:to>
    <xdr:sp macro="" textlink="">
      <xdr:nvSpPr>
        <xdr:cNvPr id="566" name="楕円 565"/>
        <xdr:cNvSpPr/>
      </xdr:nvSpPr>
      <xdr:spPr>
        <a:xfrm>
          <a:off x="14325600" y="13804266"/>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36213</xdr:rowOff>
    </xdr:from>
    <xdr:ext cx="405111" cy="259045"/>
    <xdr:sp macro="" textlink="">
      <xdr:nvSpPr>
        <xdr:cNvPr id="567" name="【消防施設】&#10;有形固定資産減価償却率該当値テキスト"/>
        <xdr:cNvSpPr txBox="1"/>
      </xdr:nvSpPr>
      <xdr:spPr>
        <a:xfrm>
          <a:off x="14414500" y="13782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73025</xdr:rowOff>
    </xdr:from>
    <xdr:to>
      <xdr:col>81</xdr:col>
      <xdr:colOff>101600</xdr:colOff>
      <xdr:row>83</xdr:row>
      <xdr:rowOff>3175</xdr:rowOff>
    </xdr:to>
    <xdr:sp macro="" textlink="">
      <xdr:nvSpPr>
        <xdr:cNvPr id="568" name="楕円 567"/>
        <xdr:cNvSpPr/>
      </xdr:nvSpPr>
      <xdr:spPr>
        <a:xfrm>
          <a:off x="13578840" y="138195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108586</xdr:rowOff>
    </xdr:from>
    <xdr:to>
      <xdr:col>85</xdr:col>
      <xdr:colOff>127000</xdr:colOff>
      <xdr:row>82</xdr:row>
      <xdr:rowOff>123825</xdr:rowOff>
    </xdr:to>
    <xdr:cxnSp macro="">
      <xdr:nvCxnSpPr>
        <xdr:cNvPr id="569" name="直線コネクタ 568"/>
        <xdr:cNvCxnSpPr/>
      </xdr:nvCxnSpPr>
      <xdr:spPr>
        <a:xfrm flipV="1">
          <a:off x="13629640" y="13855066"/>
          <a:ext cx="74676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40639</xdr:rowOff>
    </xdr:from>
    <xdr:to>
      <xdr:col>76</xdr:col>
      <xdr:colOff>165100</xdr:colOff>
      <xdr:row>82</xdr:row>
      <xdr:rowOff>142239</xdr:rowOff>
    </xdr:to>
    <xdr:sp macro="" textlink="">
      <xdr:nvSpPr>
        <xdr:cNvPr id="570" name="楕円 569"/>
        <xdr:cNvSpPr/>
      </xdr:nvSpPr>
      <xdr:spPr>
        <a:xfrm>
          <a:off x="12804140" y="13787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91439</xdr:rowOff>
    </xdr:from>
    <xdr:to>
      <xdr:col>81</xdr:col>
      <xdr:colOff>50800</xdr:colOff>
      <xdr:row>82</xdr:row>
      <xdr:rowOff>123825</xdr:rowOff>
    </xdr:to>
    <xdr:cxnSp macro="">
      <xdr:nvCxnSpPr>
        <xdr:cNvPr id="571" name="直線コネクタ 570"/>
        <xdr:cNvCxnSpPr/>
      </xdr:nvCxnSpPr>
      <xdr:spPr>
        <a:xfrm>
          <a:off x="12854940" y="13837919"/>
          <a:ext cx="7747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92075</xdr:rowOff>
    </xdr:from>
    <xdr:to>
      <xdr:col>72</xdr:col>
      <xdr:colOff>38100</xdr:colOff>
      <xdr:row>83</xdr:row>
      <xdr:rowOff>22225</xdr:rowOff>
    </xdr:to>
    <xdr:sp macro="" textlink="">
      <xdr:nvSpPr>
        <xdr:cNvPr id="572" name="楕円 571"/>
        <xdr:cNvSpPr/>
      </xdr:nvSpPr>
      <xdr:spPr>
        <a:xfrm>
          <a:off x="12029440" y="1383855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91439</xdr:rowOff>
    </xdr:from>
    <xdr:to>
      <xdr:col>76</xdr:col>
      <xdr:colOff>114300</xdr:colOff>
      <xdr:row>82</xdr:row>
      <xdr:rowOff>142875</xdr:rowOff>
    </xdr:to>
    <xdr:cxnSp macro="">
      <xdr:nvCxnSpPr>
        <xdr:cNvPr id="573" name="直線コネクタ 572"/>
        <xdr:cNvCxnSpPr/>
      </xdr:nvCxnSpPr>
      <xdr:spPr>
        <a:xfrm flipV="1">
          <a:off x="12072620" y="13837919"/>
          <a:ext cx="78232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80645</xdr:rowOff>
    </xdr:from>
    <xdr:to>
      <xdr:col>67</xdr:col>
      <xdr:colOff>101600</xdr:colOff>
      <xdr:row>83</xdr:row>
      <xdr:rowOff>10795</xdr:rowOff>
    </xdr:to>
    <xdr:sp macro="" textlink="">
      <xdr:nvSpPr>
        <xdr:cNvPr id="574" name="楕円 573"/>
        <xdr:cNvSpPr/>
      </xdr:nvSpPr>
      <xdr:spPr>
        <a:xfrm>
          <a:off x="11231880" y="138271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131445</xdr:rowOff>
    </xdr:from>
    <xdr:to>
      <xdr:col>71</xdr:col>
      <xdr:colOff>177800</xdr:colOff>
      <xdr:row>82</xdr:row>
      <xdr:rowOff>142875</xdr:rowOff>
    </xdr:to>
    <xdr:cxnSp macro="">
      <xdr:nvCxnSpPr>
        <xdr:cNvPr id="575" name="直線コネクタ 574"/>
        <xdr:cNvCxnSpPr/>
      </xdr:nvCxnSpPr>
      <xdr:spPr>
        <a:xfrm>
          <a:off x="11282680" y="13877925"/>
          <a:ext cx="78994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137813</xdr:rowOff>
    </xdr:from>
    <xdr:ext cx="405111" cy="259045"/>
    <xdr:sp macro="" textlink="">
      <xdr:nvSpPr>
        <xdr:cNvPr id="576" name="n_1aveValue【消防施設】&#10;有形固定資産減価償却率"/>
        <xdr:cNvSpPr txBox="1"/>
      </xdr:nvSpPr>
      <xdr:spPr>
        <a:xfrm>
          <a:off x="13437244" y="13549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41927</xdr:rowOff>
    </xdr:from>
    <xdr:ext cx="405111" cy="259045"/>
    <xdr:sp macro="" textlink="">
      <xdr:nvSpPr>
        <xdr:cNvPr id="577" name="n_2aveValue【消防施設】&#10;有形固定資産減価償却率"/>
        <xdr:cNvSpPr txBox="1"/>
      </xdr:nvSpPr>
      <xdr:spPr>
        <a:xfrm>
          <a:off x="12675244" y="1395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116857</xdr:rowOff>
    </xdr:from>
    <xdr:ext cx="405111" cy="259045"/>
    <xdr:sp macro="" textlink="">
      <xdr:nvSpPr>
        <xdr:cNvPr id="578" name="n_3aveValue【消防施設】&#10;有形固定資産減価償却率"/>
        <xdr:cNvSpPr txBox="1"/>
      </xdr:nvSpPr>
      <xdr:spPr>
        <a:xfrm>
          <a:off x="11900544" y="1352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5732</xdr:rowOff>
    </xdr:from>
    <xdr:ext cx="405111" cy="259045"/>
    <xdr:sp macro="" textlink="">
      <xdr:nvSpPr>
        <xdr:cNvPr id="579" name="n_4aveValue【消防施設】&#10;有形固定資産減価償却率"/>
        <xdr:cNvSpPr txBox="1"/>
      </xdr:nvSpPr>
      <xdr:spPr>
        <a:xfrm>
          <a:off x="11102984" y="13919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165752</xdr:rowOff>
    </xdr:from>
    <xdr:ext cx="405111" cy="259045"/>
    <xdr:sp macro="" textlink="">
      <xdr:nvSpPr>
        <xdr:cNvPr id="580" name="n_1mainValue【消防施設】&#10;有形固定資産減価償却率"/>
        <xdr:cNvSpPr txBox="1"/>
      </xdr:nvSpPr>
      <xdr:spPr>
        <a:xfrm>
          <a:off x="13437244" y="13912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158766</xdr:rowOff>
    </xdr:from>
    <xdr:ext cx="405111" cy="259045"/>
    <xdr:sp macro="" textlink="">
      <xdr:nvSpPr>
        <xdr:cNvPr id="581" name="n_2mainValue【消防施設】&#10;有形固定資産減価償却率"/>
        <xdr:cNvSpPr txBox="1"/>
      </xdr:nvSpPr>
      <xdr:spPr>
        <a:xfrm>
          <a:off x="12675244" y="1356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13352</xdr:rowOff>
    </xdr:from>
    <xdr:ext cx="405111" cy="259045"/>
    <xdr:sp macro="" textlink="">
      <xdr:nvSpPr>
        <xdr:cNvPr id="582" name="n_3mainValue【消防施設】&#10;有形固定資産減価償却率"/>
        <xdr:cNvSpPr txBox="1"/>
      </xdr:nvSpPr>
      <xdr:spPr>
        <a:xfrm>
          <a:off x="11900544" y="13927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27322</xdr:rowOff>
    </xdr:from>
    <xdr:ext cx="405111" cy="259045"/>
    <xdr:sp macro="" textlink="">
      <xdr:nvSpPr>
        <xdr:cNvPr id="583" name="n_4mainValue【消防施設】&#10;有形固定資産減価償却率"/>
        <xdr:cNvSpPr txBox="1"/>
      </xdr:nvSpPr>
      <xdr:spPr>
        <a:xfrm>
          <a:off x="11102984" y="13606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4" name="正方形/長方形 583"/>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5" name="正方形/長方形 584"/>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6" name="正方形/長方形 585"/>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7" name="正方形/長方形 586"/>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8" name="正方形/長方形 587"/>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9" name="正方形/長方形 588"/>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0" name="正方形/長方形 589"/>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1" name="正方形/長方形 590"/>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2" name="テキスト ボックス 591"/>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3" name="直線コネクタ 592"/>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94" name="直線コネクタ 593"/>
        <xdr:cNvCxnSpPr/>
      </xdr:nvCxnSpPr>
      <xdr:spPr>
        <a:xfrm>
          <a:off x="1609344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95" name="テキスト ボックス 594"/>
        <xdr:cNvSpPr txBox="1"/>
      </xdr:nvSpPr>
      <xdr:spPr>
        <a:xfrm>
          <a:off x="1569484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96" name="直線コネクタ 595"/>
        <xdr:cNvCxnSpPr/>
      </xdr:nvCxnSpPr>
      <xdr:spPr>
        <a:xfrm>
          <a:off x="1609344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97" name="テキスト ボックス 596"/>
        <xdr:cNvSpPr txBox="1"/>
      </xdr:nvSpPr>
      <xdr:spPr>
        <a:xfrm>
          <a:off x="1569484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98" name="直線コネクタ 597"/>
        <xdr:cNvCxnSpPr/>
      </xdr:nvCxnSpPr>
      <xdr:spPr>
        <a:xfrm>
          <a:off x="1609344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99" name="テキスト ボックス 598"/>
        <xdr:cNvSpPr txBox="1"/>
      </xdr:nvSpPr>
      <xdr:spPr>
        <a:xfrm>
          <a:off x="1569484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00" name="直線コネクタ 599"/>
        <xdr:cNvCxnSpPr/>
      </xdr:nvCxnSpPr>
      <xdr:spPr>
        <a:xfrm>
          <a:off x="1609344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01" name="テキスト ボックス 600"/>
        <xdr:cNvSpPr txBox="1"/>
      </xdr:nvSpPr>
      <xdr:spPr>
        <a:xfrm>
          <a:off x="1569484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2" name="直線コネクタ 601"/>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3" name="テキスト ボックス 602"/>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4" name="【消防施設】&#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95250</xdr:rowOff>
    </xdr:from>
    <xdr:to>
      <xdr:col>116</xdr:col>
      <xdr:colOff>62864</xdr:colOff>
      <xdr:row>86</xdr:row>
      <xdr:rowOff>26212</xdr:rowOff>
    </xdr:to>
    <xdr:cxnSp macro="">
      <xdr:nvCxnSpPr>
        <xdr:cNvPr id="605" name="直線コネクタ 604"/>
        <xdr:cNvCxnSpPr/>
      </xdr:nvCxnSpPr>
      <xdr:spPr>
        <a:xfrm flipV="1">
          <a:off x="19509104" y="13171170"/>
          <a:ext cx="0" cy="1272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30039</xdr:rowOff>
    </xdr:from>
    <xdr:ext cx="469744" cy="259045"/>
    <xdr:sp macro="" textlink="">
      <xdr:nvSpPr>
        <xdr:cNvPr id="606" name="【消防施設】&#10;一人当たり面積最小値テキスト"/>
        <xdr:cNvSpPr txBox="1"/>
      </xdr:nvSpPr>
      <xdr:spPr>
        <a:xfrm>
          <a:off x="19547840" y="14447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26212</xdr:rowOff>
    </xdr:from>
    <xdr:to>
      <xdr:col>116</xdr:col>
      <xdr:colOff>152400</xdr:colOff>
      <xdr:row>86</xdr:row>
      <xdr:rowOff>26212</xdr:rowOff>
    </xdr:to>
    <xdr:cxnSp macro="">
      <xdr:nvCxnSpPr>
        <xdr:cNvPr id="607" name="直線コネクタ 606"/>
        <xdr:cNvCxnSpPr/>
      </xdr:nvCxnSpPr>
      <xdr:spPr>
        <a:xfrm>
          <a:off x="19443700" y="1444325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41927</xdr:rowOff>
    </xdr:from>
    <xdr:ext cx="469744" cy="259045"/>
    <xdr:sp macro="" textlink="">
      <xdr:nvSpPr>
        <xdr:cNvPr id="608" name="【消防施設】&#10;一人当たり面積最大値テキスト"/>
        <xdr:cNvSpPr txBox="1"/>
      </xdr:nvSpPr>
      <xdr:spPr>
        <a:xfrm>
          <a:off x="19547840" y="12950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95250</xdr:rowOff>
    </xdr:from>
    <xdr:to>
      <xdr:col>116</xdr:col>
      <xdr:colOff>152400</xdr:colOff>
      <xdr:row>78</xdr:row>
      <xdr:rowOff>95250</xdr:rowOff>
    </xdr:to>
    <xdr:cxnSp macro="">
      <xdr:nvCxnSpPr>
        <xdr:cNvPr id="609" name="直線コネクタ 608"/>
        <xdr:cNvCxnSpPr/>
      </xdr:nvCxnSpPr>
      <xdr:spPr>
        <a:xfrm>
          <a:off x="19443700" y="131711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80129</xdr:rowOff>
    </xdr:from>
    <xdr:ext cx="469744" cy="259045"/>
    <xdr:sp macro="" textlink="">
      <xdr:nvSpPr>
        <xdr:cNvPr id="610" name="【消防施設】&#10;一人当たり面積平均値テキスト"/>
        <xdr:cNvSpPr txBox="1"/>
      </xdr:nvSpPr>
      <xdr:spPr>
        <a:xfrm>
          <a:off x="19547840" y="141618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57252</xdr:rowOff>
    </xdr:from>
    <xdr:to>
      <xdr:col>116</xdr:col>
      <xdr:colOff>114300</xdr:colOff>
      <xdr:row>85</xdr:row>
      <xdr:rowOff>158852</xdr:rowOff>
    </xdr:to>
    <xdr:sp macro="" textlink="">
      <xdr:nvSpPr>
        <xdr:cNvPr id="611" name="フローチャート: 判断 610"/>
        <xdr:cNvSpPr/>
      </xdr:nvSpPr>
      <xdr:spPr>
        <a:xfrm>
          <a:off x="19458940" y="1430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51308</xdr:rowOff>
    </xdr:from>
    <xdr:to>
      <xdr:col>112</xdr:col>
      <xdr:colOff>38100</xdr:colOff>
      <xdr:row>85</xdr:row>
      <xdr:rowOff>152908</xdr:rowOff>
    </xdr:to>
    <xdr:sp macro="" textlink="">
      <xdr:nvSpPr>
        <xdr:cNvPr id="612" name="フローチャート: 判断 611"/>
        <xdr:cNvSpPr/>
      </xdr:nvSpPr>
      <xdr:spPr>
        <a:xfrm>
          <a:off x="18735040" y="1430070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54508</xdr:rowOff>
    </xdr:from>
    <xdr:to>
      <xdr:col>107</xdr:col>
      <xdr:colOff>101600</xdr:colOff>
      <xdr:row>85</xdr:row>
      <xdr:rowOff>156108</xdr:rowOff>
    </xdr:to>
    <xdr:sp macro="" textlink="">
      <xdr:nvSpPr>
        <xdr:cNvPr id="613" name="フローチャート: 判断 612"/>
        <xdr:cNvSpPr/>
      </xdr:nvSpPr>
      <xdr:spPr>
        <a:xfrm>
          <a:off x="17937480" y="14303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60909</xdr:rowOff>
    </xdr:from>
    <xdr:to>
      <xdr:col>102</xdr:col>
      <xdr:colOff>165100</xdr:colOff>
      <xdr:row>85</xdr:row>
      <xdr:rowOff>162509</xdr:rowOff>
    </xdr:to>
    <xdr:sp macro="" textlink="">
      <xdr:nvSpPr>
        <xdr:cNvPr id="614" name="フローチャート: 判断 613"/>
        <xdr:cNvSpPr/>
      </xdr:nvSpPr>
      <xdr:spPr>
        <a:xfrm>
          <a:off x="17162780" y="14310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67311</xdr:rowOff>
    </xdr:from>
    <xdr:to>
      <xdr:col>98</xdr:col>
      <xdr:colOff>38100</xdr:colOff>
      <xdr:row>85</xdr:row>
      <xdr:rowOff>168911</xdr:rowOff>
    </xdr:to>
    <xdr:sp macro="" textlink="">
      <xdr:nvSpPr>
        <xdr:cNvPr id="615" name="フローチャート: 判断 614"/>
        <xdr:cNvSpPr/>
      </xdr:nvSpPr>
      <xdr:spPr>
        <a:xfrm>
          <a:off x="16388080" y="1431671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6" name="テキスト ボックス 615"/>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7" name="テキスト ボックス 616"/>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8" name="テキスト ボックス 617"/>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9" name="テキスト ボックス 618"/>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0" name="テキスト ボックス 619"/>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79654</xdr:rowOff>
    </xdr:from>
    <xdr:to>
      <xdr:col>116</xdr:col>
      <xdr:colOff>114300</xdr:colOff>
      <xdr:row>86</xdr:row>
      <xdr:rowOff>9804</xdr:rowOff>
    </xdr:to>
    <xdr:sp macro="" textlink="">
      <xdr:nvSpPr>
        <xdr:cNvPr id="621" name="楕円 620"/>
        <xdr:cNvSpPr/>
      </xdr:nvSpPr>
      <xdr:spPr>
        <a:xfrm>
          <a:off x="19458940" y="1432905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35678</xdr:rowOff>
    </xdr:from>
    <xdr:ext cx="469744" cy="259045"/>
    <xdr:sp macro="" textlink="">
      <xdr:nvSpPr>
        <xdr:cNvPr id="622" name="【消防施設】&#10;一人当たり面積該当値テキスト"/>
        <xdr:cNvSpPr txBox="1"/>
      </xdr:nvSpPr>
      <xdr:spPr>
        <a:xfrm>
          <a:off x="19547840" y="14285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80569</xdr:rowOff>
    </xdr:from>
    <xdr:to>
      <xdr:col>112</xdr:col>
      <xdr:colOff>38100</xdr:colOff>
      <xdr:row>86</xdr:row>
      <xdr:rowOff>10719</xdr:rowOff>
    </xdr:to>
    <xdr:sp macro="" textlink="">
      <xdr:nvSpPr>
        <xdr:cNvPr id="623" name="楕円 622"/>
        <xdr:cNvSpPr/>
      </xdr:nvSpPr>
      <xdr:spPr>
        <a:xfrm>
          <a:off x="18735040" y="1432996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130454</xdr:rowOff>
    </xdr:from>
    <xdr:to>
      <xdr:col>116</xdr:col>
      <xdr:colOff>63500</xdr:colOff>
      <xdr:row>85</xdr:row>
      <xdr:rowOff>131369</xdr:rowOff>
    </xdr:to>
    <xdr:cxnSp macro="">
      <xdr:nvCxnSpPr>
        <xdr:cNvPr id="624" name="直線コネクタ 623"/>
        <xdr:cNvCxnSpPr/>
      </xdr:nvCxnSpPr>
      <xdr:spPr>
        <a:xfrm flipV="1">
          <a:off x="18778220" y="14379854"/>
          <a:ext cx="73152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80569</xdr:rowOff>
    </xdr:from>
    <xdr:to>
      <xdr:col>107</xdr:col>
      <xdr:colOff>101600</xdr:colOff>
      <xdr:row>86</xdr:row>
      <xdr:rowOff>10719</xdr:rowOff>
    </xdr:to>
    <xdr:sp macro="" textlink="">
      <xdr:nvSpPr>
        <xdr:cNvPr id="625" name="楕円 624"/>
        <xdr:cNvSpPr/>
      </xdr:nvSpPr>
      <xdr:spPr>
        <a:xfrm>
          <a:off x="17937480" y="1432996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131369</xdr:rowOff>
    </xdr:from>
    <xdr:to>
      <xdr:col>111</xdr:col>
      <xdr:colOff>177800</xdr:colOff>
      <xdr:row>85</xdr:row>
      <xdr:rowOff>131369</xdr:rowOff>
    </xdr:to>
    <xdr:cxnSp macro="">
      <xdr:nvCxnSpPr>
        <xdr:cNvPr id="626" name="直線コネクタ 625"/>
        <xdr:cNvCxnSpPr/>
      </xdr:nvCxnSpPr>
      <xdr:spPr>
        <a:xfrm>
          <a:off x="17988280" y="14380769"/>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81483</xdr:rowOff>
    </xdr:from>
    <xdr:to>
      <xdr:col>102</xdr:col>
      <xdr:colOff>165100</xdr:colOff>
      <xdr:row>86</xdr:row>
      <xdr:rowOff>11633</xdr:rowOff>
    </xdr:to>
    <xdr:sp macro="" textlink="">
      <xdr:nvSpPr>
        <xdr:cNvPr id="627" name="楕円 626"/>
        <xdr:cNvSpPr/>
      </xdr:nvSpPr>
      <xdr:spPr>
        <a:xfrm>
          <a:off x="17162780" y="1433088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131369</xdr:rowOff>
    </xdr:from>
    <xdr:to>
      <xdr:col>107</xdr:col>
      <xdr:colOff>50800</xdr:colOff>
      <xdr:row>85</xdr:row>
      <xdr:rowOff>132283</xdr:rowOff>
    </xdr:to>
    <xdr:cxnSp macro="">
      <xdr:nvCxnSpPr>
        <xdr:cNvPr id="628" name="直線コネクタ 627"/>
        <xdr:cNvCxnSpPr/>
      </xdr:nvCxnSpPr>
      <xdr:spPr>
        <a:xfrm flipV="1">
          <a:off x="17213580" y="14380769"/>
          <a:ext cx="7747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81941</xdr:rowOff>
    </xdr:from>
    <xdr:to>
      <xdr:col>98</xdr:col>
      <xdr:colOff>38100</xdr:colOff>
      <xdr:row>86</xdr:row>
      <xdr:rowOff>12091</xdr:rowOff>
    </xdr:to>
    <xdr:sp macro="" textlink="">
      <xdr:nvSpPr>
        <xdr:cNvPr id="629" name="楕円 628"/>
        <xdr:cNvSpPr/>
      </xdr:nvSpPr>
      <xdr:spPr>
        <a:xfrm>
          <a:off x="16388080" y="1433134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132283</xdr:rowOff>
    </xdr:from>
    <xdr:to>
      <xdr:col>102</xdr:col>
      <xdr:colOff>114300</xdr:colOff>
      <xdr:row>85</xdr:row>
      <xdr:rowOff>132741</xdr:rowOff>
    </xdr:to>
    <xdr:cxnSp macro="">
      <xdr:nvCxnSpPr>
        <xdr:cNvPr id="630" name="直線コネクタ 629"/>
        <xdr:cNvCxnSpPr/>
      </xdr:nvCxnSpPr>
      <xdr:spPr>
        <a:xfrm flipV="1">
          <a:off x="16431260" y="14381683"/>
          <a:ext cx="78232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169435</xdr:rowOff>
    </xdr:from>
    <xdr:ext cx="469744" cy="259045"/>
    <xdr:sp macro="" textlink="">
      <xdr:nvSpPr>
        <xdr:cNvPr id="631" name="n_1aveValue【消防施設】&#10;一人当たり面積"/>
        <xdr:cNvSpPr txBox="1"/>
      </xdr:nvSpPr>
      <xdr:spPr>
        <a:xfrm>
          <a:off x="18561127" y="14083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1185</xdr:rowOff>
    </xdr:from>
    <xdr:ext cx="469744" cy="259045"/>
    <xdr:sp macro="" textlink="">
      <xdr:nvSpPr>
        <xdr:cNvPr id="632" name="n_2aveValue【消防施設】&#10;一人当たり面積"/>
        <xdr:cNvSpPr txBox="1"/>
      </xdr:nvSpPr>
      <xdr:spPr>
        <a:xfrm>
          <a:off x="17776267" y="14082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7586</xdr:rowOff>
    </xdr:from>
    <xdr:ext cx="469744" cy="259045"/>
    <xdr:sp macro="" textlink="">
      <xdr:nvSpPr>
        <xdr:cNvPr id="633" name="n_3aveValue【消防施設】&#10;一人当たり面積"/>
        <xdr:cNvSpPr txBox="1"/>
      </xdr:nvSpPr>
      <xdr:spPr>
        <a:xfrm>
          <a:off x="17001567" y="14089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13988</xdr:rowOff>
    </xdr:from>
    <xdr:ext cx="469744" cy="259045"/>
    <xdr:sp macro="" textlink="">
      <xdr:nvSpPr>
        <xdr:cNvPr id="634" name="n_4aveValue【消防施設】&#10;一人当たり面積"/>
        <xdr:cNvSpPr txBox="1"/>
      </xdr:nvSpPr>
      <xdr:spPr>
        <a:xfrm>
          <a:off x="16226867" y="14095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1846</xdr:rowOff>
    </xdr:from>
    <xdr:ext cx="469744" cy="259045"/>
    <xdr:sp macro="" textlink="">
      <xdr:nvSpPr>
        <xdr:cNvPr id="635" name="n_1mainValue【消防施設】&#10;一人当たり面積"/>
        <xdr:cNvSpPr txBox="1"/>
      </xdr:nvSpPr>
      <xdr:spPr>
        <a:xfrm>
          <a:off x="18561127" y="14418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1846</xdr:rowOff>
    </xdr:from>
    <xdr:ext cx="469744" cy="259045"/>
    <xdr:sp macro="" textlink="">
      <xdr:nvSpPr>
        <xdr:cNvPr id="636" name="n_2mainValue【消防施設】&#10;一人当たり面積"/>
        <xdr:cNvSpPr txBox="1"/>
      </xdr:nvSpPr>
      <xdr:spPr>
        <a:xfrm>
          <a:off x="17776267" y="14418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2760</xdr:rowOff>
    </xdr:from>
    <xdr:ext cx="469744" cy="259045"/>
    <xdr:sp macro="" textlink="">
      <xdr:nvSpPr>
        <xdr:cNvPr id="637" name="n_3mainValue【消防施設】&#10;一人当たり面積"/>
        <xdr:cNvSpPr txBox="1"/>
      </xdr:nvSpPr>
      <xdr:spPr>
        <a:xfrm>
          <a:off x="17001567" y="14419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3218</xdr:rowOff>
    </xdr:from>
    <xdr:ext cx="469744" cy="259045"/>
    <xdr:sp macro="" textlink="">
      <xdr:nvSpPr>
        <xdr:cNvPr id="638" name="n_4mainValue【消防施設】&#10;一人当たり面積"/>
        <xdr:cNvSpPr txBox="1"/>
      </xdr:nvSpPr>
      <xdr:spPr>
        <a:xfrm>
          <a:off x="16226867" y="14420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9" name="正方形/長方形 638"/>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0" name="正方形/長方形 639"/>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1" name="正方形/長方形 640"/>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2" name="正方形/長方形 641"/>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3" name="正方形/長方形 642"/>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4" name="正方形/長方形 643"/>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5" name="正方形/長方形 644"/>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6" name="正方形/長方形 645"/>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7" name="テキスト ボックス 646"/>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8" name="直線コネクタ 647"/>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9" name="テキスト ボックス 648"/>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0" name="直線コネクタ 649"/>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1" name="テキスト ボックス 650"/>
        <xdr:cNvSpPr txBox="1"/>
      </xdr:nvSpPr>
      <xdr:spPr>
        <a:xfrm>
          <a:off x="105615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2" name="直線コネクタ 651"/>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3" name="テキスト ボックス 652"/>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4" name="直線コネクタ 653"/>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5" name="テキスト ボックス 654"/>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6" name="直線コネクタ 655"/>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7" name="テキスト ボックス 656"/>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8" name="直線コネクタ 657"/>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59" name="テキスト ボックス 658"/>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0" name="直線コネクタ 659"/>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1" name="テキスト ボックス 660"/>
        <xdr:cNvSpPr txBox="1"/>
      </xdr:nvSpPr>
      <xdr:spPr>
        <a:xfrm>
          <a:off x="1066688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2" name="直線コネクタ 661"/>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3" name="【庁舎】&#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151312</xdr:rowOff>
    </xdr:from>
    <xdr:to>
      <xdr:col>85</xdr:col>
      <xdr:colOff>126364</xdr:colOff>
      <xdr:row>109</xdr:row>
      <xdr:rowOff>27214</xdr:rowOff>
    </xdr:to>
    <xdr:cxnSp macro="">
      <xdr:nvCxnSpPr>
        <xdr:cNvPr id="664" name="直線コネクタ 663"/>
        <xdr:cNvCxnSpPr/>
      </xdr:nvCxnSpPr>
      <xdr:spPr>
        <a:xfrm flipV="1">
          <a:off x="14375764" y="16747672"/>
          <a:ext cx="0" cy="1552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31041</xdr:rowOff>
    </xdr:from>
    <xdr:ext cx="405111" cy="259045"/>
    <xdr:sp macro="" textlink="">
      <xdr:nvSpPr>
        <xdr:cNvPr id="665" name="【庁舎】&#10;有形固定資産減価償却率最小値テキスト"/>
        <xdr:cNvSpPr txBox="1"/>
      </xdr:nvSpPr>
      <xdr:spPr>
        <a:xfrm>
          <a:off x="14414500" y="18303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27214</xdr:rowOff>
    </xdr:from>
    <xdr:to>
      <xdr:col>86</xdr:col>
      <xdr:colOff>25400</xdr:colOff>
      <xdr:row>109</xdr:row>
      <xdr:rowOff>27214</xdr:rowOff>
    </xdr:to>
    <xdr:cxnSp macro="">
      <xdr:nvCxnSpPr>
        <xdr:cNvPr id="666" name="直線コネクタ 665"/>
        <xdr:cNvCxnSpPr/>
      </xdr:nvCxnSpPr>
      <xdr:spPr>
        <a:xfrm>
          <a:off x="14287500" y="1829997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97989</xdr:rowOff>
    </xdr:from>
    <xdr:ext cx="340478" cy="259045"/>
    <xdr:sp macro="" textlink="">
      <xdr:nvSpPr>
        <xdr:cNvPr id="667" name="【庁舎】&#10;有形固定資産減価償却率最大値テキスト"/>
        <xdr:cNvSpPr txBox="1"/>
      </xdr:nvSpPr>
      <xdr:spPr>
        <a:xfrm>
          <a:off x="14414500" y="1652670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151312</xdr:rowOff>
    </xdr:from>
    <xdr:to>
      <xdr:col>86</xdr:col>
      <xdr:colOff>25400</xdr:colOff>
      <xdr:row>99</xdr:row>
      <xdr:rowOff>151312</xdr:rowOff>
    </xdr:to>
    <xdr:cxnSp macro="">
      <xdr:nvCxnSpPr>
        <xdr:cNvPr id="668" name="直線コネクタ 667"/>
        <xdr:cNvCxnSpPr/>
      </xdr:nvCxnSpPr>
      <xdr:spPr>
        <a:xfrm>
          <a:off x="14287500" y="1674767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149514</xdr:rowOff>
    </xdr:from>
    <xdr:ext cx="405111" cy="259045"/>
    <xdr:sp macro="" textlink="">
      <xdr:nvSpPr>
        <xdr:cNvPr id="669" name="【庁舎】&#10;有形固定資産減価償却率平均値テキスト"/>
        <xdr:cNvSpPr txBox="1"/>
      </xdr:nvSpPr>
      <xdr:spPr>
        <a:xfrm>
          <a:off x="14414500" y="174164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126637</xdr:rowOff>
    </xdr:from>
    <xdr:to>
      <xdr:col>85</xdr:col>
      <xdr:colOff>177800</xdr:colOff>
      <xdr:row>105</xdr:row>
      <xdr:rowOff>56787</xdr:rowOff>
    </xdr:to>
    <xdr:sp macro="" textlink="">
      <xdr:nvSpPr>
        <xdr:cNvPr id="670" name="フローチャート: 判断 669"/>
        <xdr:cNvSpPr/>
      </xdr:nvSpPr>
      <xdr:spPr>
        <a:xfrm>
          <a:off x="14325600" y="17561197"/>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128270</xdr:rowOff>
    </xdr:from>
    <xdr:to>
      <xdr:col>81</xdr:col>
      <xdr:colOff>101600</xdr:colOff>
      <xdr:row>105</xdr:row>
      <xdr:rowOff>58420</xdr:rowOff>
    </xdr:to>
    <xdr:sp macro="" textlink="">
      <xdr:nvSpPr>
        <xdr:cNvPr id="671" name="フローチャート: 判断 670"/>
        <xdr:cNvSpPr/>
      </xdr:nvSpPr>
      <xdr:spPr>
        <a:xfrm>
          <a:off x="13578840" y="175628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116839</xdr:rowOff>
    </xdr:from>
    <xdr:to>
      <xdr:col>76</xdr:col>
      <xdr:colOff>165100</xdr:colOff>
      <xdr:row>105</xdr:row>
      <xdr:rowOff>46989</xdr:rowOff>
    </xdr:to>
    <xdr:sp macro="" textlink="">
      <xdr:nvSpPr>
        <xdr:cNvPr id="672" name="フローチャート: 判断 671"/>
        <xdr:cNvSpPr/>
      </xdr:nvSpPr>
      <xdr:spPr>
        <a:xfrm>
          <a:off x="12804140" y="1755139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108676</xdr:rowOff>
    </xdr:from>
    <xdr:to>
      <xdr:col>72</xdr:col>
      <xdr:colOff>38100</xdr:colOff>
      <xdr:row>105</xdr:row>
      <xdr:rowOff>38826</xdr:rowOff>
    </xdr:to>
    <xdr:sp macro="" textlink="">
      <xdr:nvSpPr>
        <xdr:cNvPr id="673" name="フローチャート: 判断 672"/>
        <xdr:cNvSpPr/>
      </xdr:nvSpPr>
      <xdr:spPr>
        <a:xfrm>
          <a:off x="12029440" y="1754323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93980</xdr:rowOff>
    </xdr:from>
    <xdr:to>
      <xdr:col>67</xdr:col>
      <xdr:colOff>101600</xdr:colOff>
      <xdr:row>105</xdr:row>
      <xdr:rowOff>24130</xdr:rowOff>
    </xdr:to>
    <xdr:sp macro="" textlink="">
      <xdr:nvSpPr>
        <xdr:cNvPr id="674" name="フローチャート: 判断 673"/>
        <xdr:cNvSpPr/>
      </xdr:nvSpPr>
      <xdr:spPr>
        <a:xfrm>
          <a:off x="11231880" y="175285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5" name="テキスト ボックス 674"/>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6" name="テキスト ボックス 675"/>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7" name="テキスト ボックス 676"/>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8" name="テキスト ボックス 677"/>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9" name="テキスト ボックス 678"/>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58057</xdr:rowOff>
    </xdr:from>
    <xdr:to>
      <xdr:col>85</xdr:col>
      <xdr:colOff>177800</xdr:colOff>
      <xdr:row>107</xdr:row>
      <xdr:rowOff>159657</xdr:rowOff>
    </xdr:to>
    <xdr:sp macro="" textlink="">
      <xdr:nvSpPr>
        <xdr:cNvPr id="680" name="楕円 679"/>
        <xdr:cNvSpPr/>
      </xdr:nvSpPr>
      <xdr:spPr>
        <a:xfrm>
          <a:off x="14325600" y="17995537"/>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36484</xdr:rowOff>
    </xdr:from>
    <xdr:ext cx="405111" cy="259045"/>
    <xdr:sp macro="" textlink="">
      <xdr:nvSpPr>
        <xdr:cNvPr id="681" name="【庁舎】&#10;有形固定資産減価償却率該当値テキスト"/>
        <xdr:cNvSpPr txBox="1"/>
      </xdr:nvSpPr>
      <xdr:spPr>
        <a:xfrm>
          <a:off x="14414500" y="17973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44994</xdr:rowOff>
    </xdr:from>
    <xdr:to>
      <xdr:col>81</xdr:col>
      <xdr:colOff>101600</xdr:colOff>
      <xdr:row>107</xdr:row>
      <xdr:rowOff>146594</xdr:rowOff>
    </xdr:to>
    <xdr:sp macro="" textlink="">
      <xdr:nvSpPr>
        <xdr:cNvPr id="682" name="楕円 681"/>
        <xdr:cNvSpPr/>
      </xdr:nvSpPr>
      <xdr:spPr>
        <a:xfrm>
          <a:off x="13578840" y="17982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95794</xdr:rowOff>
    </xdr:from>
    <xdr:to>
      <xdr:col>85</xdr:col>
      <xdr:colOff>127000</xdr:colOff>
      <xdr:row>107</xdr:row>
      <xdr:rowOff>108857</xdr:rowOff>
    </xdr:to>
    <xdr:cxnSp macro="">
      <xdr:nvCxnSpPr>
        <xdr:cNvPr id="683" name="直線コネクタ 682"/>
        <xdr:cNvCxnSpPr/>
      </xdr:nvCxnSpPr>
      <xdr:spPr>
        <a:xfrm>
          <a:off x="13629640" y="18033274"/>
          <a:ext cx="74676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13970</xdr:rowOff>
    </xdr:from>
    <xdr:to>
      <xdr:col>76</xdr:col>
      <xdr:colOff>165100</xdr:colOff>
      <xdr:row>107</xdr:row>
      <xdr:rowOff>115570</xdr:rowOff>
    </xdr:to>
    <xdr:sp macro="" textlink="">
      <xdr:nvSpPr>
        <xdr:cNvPr id="684" name="楕円 683"/>
        <xdr:cNvSpPr/>
      </xdr:nvSpPr>
      <xdr:spPr>
        <a:xfrm>
          <a:off x="12804140" y="1795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64770</xdr:rowOff>
    </xdr:from>
    <xdr:to>
      <xdr:col>81</xdr:col>
      <xdr:colOff>50800</xdr:colOff>
      <xdr:row>107</xdr:row>
      <xdr:rowOff>95794</xdr:rowOff>
    </xdr:to>
    <xdr:cxnSp macro="">
      <xdr:nvCxnSpPr>
        <xdr:cNvPr id="685" name="直線コネクタ 684"/>
        <xdr:cNvCxnSpPr/>
      </xdr:nvCxnSpPr>
      <xdr:spPr>
        <a:xfrm>
          <a:off x="12854940" y="18002250"/>
          <a:ext cx="7747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12337</xdr:rowOff>
    </xdr:from>
    <xdr:to>
      <xdr:col>72</xdr:col>
      <xdr:colOff>38100</xdr:colOff>
      <xdr:row>107</xdr:row>
      <xdr:rowOff>113937</xdr:rowOff>
    </xdr:to>
    <xdr:sp macro="" textlink="">
      <xdr:nvSpPr>
        <xdr:cNvPr id="686" name="楕円 685"/>
        <xdr:cNvSpPr/>
      </xdr:nvSpPr>
      <xdr:spPr>
        <a:xfrm>
          <a:off x="12029440" y="1794981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63137</xdr:rowOff>
    </xdr:from>
    <xdr:to>
      <xdr:col>76</xdr:col>
      <xdr:colOff>114300</xdr:colOff>
      <xdr:row>107</xdr:row>
      <xdr:rowOff>64770</xdr:rowOff>
    </xdr:to>
    <xdr:cxnSp macro="">
      <xdr:nvCxnSpPr>
        <xdr:cNvPr id="687" name="直線コネクタ 686"/>
        <xdr:cNvCxnSpPr/>
      </xdr:nvCxnSpPr>
      <xdr:spPr>
        <a:xfrm>
          <a:off x="12072620" y="18000617"/>
          <a:ext cx="78232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152763</xdr:rowOff>
    </xdr:from>
    <xdr:to>
      <xdr:col>67</xdr:col>
      <xdr:colOff>101600</xdr:colOff>
      <xdr:row>107</xdr:row>
      <xdr:rowOff>82913</xdr:rowOff>
    </xdr:to>
    <xdr:sp macro="" textlink="">
      <xdr:nvSpPr>
        <xdr:cNvPr id="688" name="楕円 687"/>
        <xdr:cNvSpPr/>
      </xdr:nvSpPr>
      <xdr:spPr>
        <a:xfrm>
          <a:off x="11231880" y="1792260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32113</xdr:rowOff>
    </xdr:from>
    <xdr:to>
      <xdr:col>71</xdr:col>
      <xdr:colOff>177800</xdr:colOff>
      <xdr:row>107</xdr:row>
      <xdr:rowOff>63137</xdr:rowOff>
    </xdr:to>
    <xdr:cxnSp macro="">
      <xdr:nvCxnSpPr>
        <xdr:cNvPr id="689" name="直線コネクタ 688"/>
        <xdr:cNvCxnSpPr/>
      </xdr:nvCxnSpPr>
      <xdr:spPr>
        <a:xfrm>
          <a:off x="11282680" y="17969593"/>
          <a:ext cx="78994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74947</xdr:rowOff>
    </xdr:from>
    <xdr:ext cx="405111" cy="259045"/>
    <xdr:sp macro="" textlink="">
      <xdr:nvSpPr>
        <xdr:cNvPr id="690" name="n_1aveValue【庁舎】&#10;有形固定資産減価償却率"/>
        <xdr:cNvSpPr txBox="1"/>
      </xdr:nvSpPr>
      <xdr:spPr>
        <a:xfrm>
          <a:off x="13437244" y="1734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63516</xdr:rowOff>
    </xdr:from>
    <xdr:ext cx="405111" cy="259045"/>
    <xdr:sp macro="" textlink="">
      <xdr:nvSpPr>
        <xdr:cNvPr id="691" name="n_2aveValue【庁舎】&#10;有形固定資産減価償却率"/>
        <xdr:cNvSpPr txBox="1"/>
      </xdr:nvSpPr>
      <xdr:spPr>
        <a:xfrm>
          <a:off x="12675244" y="173304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55353</xdr:rowOff>
    </xdr:from>
    <xdr:ext cx="405111" cy="259045"/>
    <xdr:sp macro="" textlink="">
      <xdr:nvSpPr>
        <xdr:cNvPr id="692" name="n_3aveValue【庁舎】&#10;有形固定資産減価償却率"/>
        <xdr:cNvSpPr txBox="1"/>
      </xdr:nvSpPr>
      <xdr:spPr>
        <a:xfrm>
          <a:off x="11900544" y="17322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40657</xdr:rowOff>
    </xdr:from>
    <xdr:ext cx="405111" cy="259045"/>
    <xdr:sp macro="" textlink="">
      <xdr:nvSpPr>
        <xdr:cNvPr id="693" name="n_4aveValue【庁舎】&#10;有形固定資産減価償却率"/>
        <xdr:cNvSpPr txBox="1"/>
      </xdr:nvSpPr>
      <xdr:spPr>
        <a:xfrm>
          <a:off x="11102984" y="1730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137721</xdr:rowOff>
    </xdr:from>
    <xdr:ext cx="405111" cy="259045"/>
    <xdr:sp macro="" textlink="">
      <xdr:nvSpPr>
        <xdr:cNvPr id="694" name="n_1mainValue【庁舎】&#10;有形固定資産減価償却率"/>
        <xdr:cNvSpPr txBox="1"/>
      </xdr:nvSpPr>
      <xdr:spPr>
        <a:xfrm>
          <a:off x="13437244" y="18075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106697</xdr:rowOff>
    </xdr:from>
    <xdr:ext cx="405111" cy="259045"/>
    <xdr:sp macro="" textlink="">
      <xdr:nvSpPr>
        <xdr:cNvPr id="695" name="n_2mainValue【庁舎】&#10;有形固定資産減価償却率"/>
        <xdr:cNvSpPr txBox="1"/>
      </xdr:nvSpPr>
      <xdr:spPr>
        <a:xfrm>
          <a:off x="12675244" y="1804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105064</xdr:rowOff>
    </xdr:from>
    <xdr:ext cx="405111" cy="259045"/>
    <xdr:sp macro="" textlink="">
      <xdr:nvSpPr>
        <xdr:cNvPr id="696" name="n_3mainValue【庁舎】&#10;有形固定資産減価償却率"/>
        <xdr:cNvSpPr txBox="1"/>
      </xdr:nvSpPr>
      <xdr:spPr>
        <a:xfrm>
          <a:off x="11900544" y="180425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74040</xdr:rowOff>
    </xdr:from>
    <xdr:ext cx="405111" cy="259045"/>
    <xdr:sp macro="" textlink="">
      <xdr:nvSpPr>
        <xdr:cNvPr id="697" name="n_4mainValue【庁舎】&#10;有形固定資産減価償却率"/>
        <xdr:cNvSpPr txBox="1"/>
      </xdr:nvSpPr>
      <xdr:spPr>
        <a:xfrm>
          <a:off x="11102984" y="180115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8" name="正方形/長方形 697"/>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9" name="正方形/長方形 698"/>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0" name="正方形/長方形 699"/>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1" name="正方形/長方形 700"/>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2" name="正方形/長方形 701"/>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3" name="正方形/長方形 702"/>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4" name="正方形/長方形 703"/>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5" name="正方形/長方形 704"/>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6" name="テキスト ボックス 705"/>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7" name="直線コネクタ 706"/>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08" name="直線コネクタ 707"/>
        <xdr:cNvCxnSpPr/>
      </xdr:nvCxnSpPr>
      <xdr:spPr>
        <a:xfrm>
          <a:off x="1609344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09" name="テキスト ボックス 708"/>
        <xdr:cNvSpPr txBox="1"/>
      </xdr:nvSpPr>
      <xdr:spPr>
        <a:xfrm>
          <a:off x="1569484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0" name="直線コネクタ 709"/>
        <xdr:cNvCxnSpPr/>
      </xdr:nvCxnSpPr>
      <xdr:spPr>
        <a:xfrm>
          <a:off x="1609344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1" name="テキスト ボックス 710"/>
        <xdr:cNvSpPr txBox="1"/>
      </xdr:nvSpPr>
      <xdr:spPr>
        <a:xfrm>
          <a:off x="15694841"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2" name="直線コネクタ 711"/>
        <xdr:cNvCxnSpPr/>
      </xdr:nvCxnSpPr>
      <xdr:spPr>
        <a:xfrm>
          <a:off x="1609344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3" name="テキスト ボックス 712"/>
        <xdr:cNvSpPr txBox="1"/>
      </xdr:nvSpPr>
      <xdr:spPr>
        <a:xfrm>
          <a:off x="15694841"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4" name="直線コネクタ 713"/>
        <xdr:cNvCxnSpPr/>
      </xdr:nvCxnSpPr>
      <xdr:spPr>
        <a:xfrm>
          <a:off x="1609344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5" name="テキスト ボックス 714"/>
        <xdr:cNvSpPr txBox="1"/>
      </xdr:nvSpPr>
      <xdr:spPr>
        <a:xfrm>
          <a:off x="15694841"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6" name="直線コネクタ 715"/>
        <xdr:cNvCxnSpPr/>
      </xdr:nvCxnSpPr>
      <xdr:spPr>
        <a:xfrm>
          <a:off x="1609344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7" name="テキスト ボックス 716"/>
        <xdr:cNvSpPr txBox="1"/>
      </xdr:nvSpPr>
      <xdr:spPr>
        <a:xfrm>
          <a:off x="15694841"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18" name="直線コネクタ 717"/>
        <xdr:cNvCxnSpPr/>
      </xdr:nvCxnSpPr>
      <xdr:spPr>
        <a:xfrm>
          <a:off x="1609344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19" name="テキスト ボックス 718"/>
        <xdr:cNvSpPr txBox="1"/>
      </xdr:nvSpPr>
      <xdr:spPr>
        <a:xfrm>
          <a:off x="1569484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0" name="直線コネクタ 719"/>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1" name="テキスト ボックス 720"/>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2" name="【庁舎】&#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80555</xdr:rowOff>
    </xdr:from>
    <xdr:to>
      <xdr:col>116</xdr:col>
      <xdr:colOff>62864</xdr:colOff>
      <xdr:row>107</xdr:row>
      <xdr:rowOff>152944</xdr:rowOff>
    </xdr:to>
    <xdr:cxnSp macro="">
      <xdr:nvCxnSpPr>
        <xdr:cNvPr id="723" name="直線コネクタ 722"/>
        <xdr:cNvCxnSpPr/>
      </xdr:nvCxnSpPr>
      <xdr:spPr>
        <a:xfrm flipV="1">
          <a:off x="19509104" y="16844555"/>
          <a:ext cx="0" cy="1245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156771</xdr:rowOff>
    </xdr:from>
    <xdr:ext cx="469744" cy="259045"/>
    <xdr:sp macro="" textlink="">
      <xdr:nvSpPr>
        <xdr:cNvPr id="724" name="【庁舎】&#10;一人当たり面積最小値テキスト"/>
        <xdr:cNvSpPr txBox="1"/>
      </xdr:nvSpPr>
      <xdr:spPr>
        <a:xfrm>
          <a:off x="19547840" y="18094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152944</xdr:rowOff>
    </xdr:from>
    <xdr:to>
      <xdr:col>116</xdr:col>
      <xdr:colOff>152400</xdr:colOff>
      <xdr:row>107</xdr:row>
      <xdr:rowOff>152944</xdr:rowOff>
    </xdr:to>
    <xdr:cxnSp macro="">
      <xdr:nvCxnSpPr>
        <xdr:cNvPr id="725" name="直線コネクタ 724"/>
        <xdr:cNvCxnSpPr/>
      </xdr:nvCxnSpPr>
      <xdr:spPr>
        <a:xfrm>
          <a:off x="19443700" y="1809042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27232</xdr:rowOff>
    </xdr:from>
    <xdr:ext cx="469744" cy="259045"/>
    <xdr:sp macro="" textlink="">
      <xdr:nvSpPr>
        <xdr:cNvPr id="726" name="【庁舎】&#10;一人当たり面積最大値テキスト"/>
        <xdr:cNvSpPr txBox="1"/>
      </xdr:nvSpPr>
      <xdr:spPr>
        <a:xfrm>
          <a:off x="19547840" y="16623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80555</xdr:rowOff>
    </xdr:from>
    <xdr:to>
      <xdr:col>116</xdr:col>
      <xdr:colOff>152400</xdr:colOff>
      <xdr:row>100</xdr:row>
      <xdr:rowOff>80555</xdr:rowOff>
    </xdr:to>
    <xdr:cxnSp macro="">
      <xdr:nvCxnSpPr>
        <xdr:cNvPr id="727" name="直線コネクタ 726"/>
        <xdr:cNvCxnSpPr/>
      </xdr:nvCxnSpPr>
      <xdr:spPr>
        <a:xfrm>
          <a:off x="19443700" y="168445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92364</xdr:rowOff>
    </xdr:from>
    <xdr:ext cx="469744" cy="259045"/>
    <xdr:sp macro="" textlink="">
      <xdr:nvSpPr>
        <xdr:cNvPr id="728" name="【庁舎】&#10;一人当たり面積平均値テキスト"/>
        <xdr:cNvSpPr txBox="1"/>
      </xdr:nvSpPr>
      <xdr:spPr>
        <a:xfrm>
          <a:off x="19547840" y="175269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69487</xdr:rowOff>
    </xdr:from>
    <xdr:to>
      <xdr:col>116</xdr:col>
      <xdr:colOff>114300</xdr:colOff>
      <xdr:row>105</xdr:row>
      <xdr:rowOff>171087</xdr:rowOff>
    </xdr:to>
    <xdr:sp macro="" textlink="">
      <xdr:nvSpPr>
        <xdr:cNvPr id="729" name="フローチャート: 判断 728"/>
        <xdr:cNvSpPr/>
      </xdr:nvSpPr>
      <xdr:spPr>
        <a:xfrm>
          <a:off x="19458940" y="1767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57513</xdr:rowOff>
    </xdr:from>
    <xdr:to>
      <xdr:col>112</xdr:col>
      <xdr:colOff>38100</xdr:colOff>
      <xdr:row>105</xdr:row>
      <xdr:rowOff>159113</xdr:rowOff>
    </xdr:to>
    <xdr:sp macro="" textlink="">
      <xdr:nvSpPr>
        <xdr:cNvPr id="730" name="フローチャート: 判断 729"/>
        <xdr:cNvSpPr/>
      </xdr:nvSpPr>
      <xdr:spPr>
        <a:xfrm>
          <a:off x="18735040" y="1765971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70576</xdr:rowOff>
    </xdr:from>
    <xdr:to>
      <xdr:col>107</xdr:col>
      <xdr:colOff>101600</xdr:colOff>
      <xdr:row>106</xdr:row>
      <xdr:rowOff>726</xdr:rowOff>
    </xdr:to>
    <xdr:sp macro="" textlink="">
      <xdr:nvSpPr>
        <xdr:cNvPr id="731" name="フローチャート: 判断 730"/>
        <xdr:cNvSpPr/>
      </xdr:nvSpPr>
      <xdr:spPr>
        <a:xfrm>
          <a:off x="17937480" y="1767277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122827</xdr:rowOff>
    </xdr:from>
    <xdr:to>
      <xdr:col>102</xdr:col>
      <xdr:colOff>165100</xdr:colOff>
      <xdr:row>106</xdr:row>
      <xdr:rowOff>52977</xdr:rowOff>
    </xdr:to>
    <xdr:sp macro="" textlink="">
      <xdr:nvSpPr>
        <xdr:cNvPr id="732" name="フローチャート: 判断 731"/>
        <xdr:cNvSpPr/>
      </xdr:nvSpPr>
      <xdr:spPr>
        <a:xfrm>
          <a:off x="17162780" y="1772502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142421</xdr:rowOff>
    </xdr:from>
    <xdr:to>
      <xdr:col>98</xdr:col>
      <xdr:colOff>38100</xdr:colOff>
      <xdr:row>106</xdr:row>
      <xdr:rowOff>72571</xdr:rowOff>
    </xdr:to>
    <xdr:sp macro="" textlink="">
      <xdr:nvSpPr>
        <xdr:cNvPr id="733" name="フローチャート: 判断 732"/>
        <xdr:cNvSpPr/>
      </xdr:nvSpPr>
      <xdr:spPr>
        <a:xfrm>
          <a:off x="16388080" y="1774462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4" name="テキスト ボックス 733"/>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5" name="テキスト ボックス 734"/>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6" name="テキスト ボックス 735"/>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7" name="テキスト ボックス 736"/>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8" name="テキスト ボックス 737"/>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104321</xdr:rowOff>
    </xdr:from>
    <xdr:to>
      <xdr:col>116</xdr:col>
      <xdr:colOff>114300</xdr:colOff>
      <xdr:row>106</xdr:row>
      <xdr:rowOff>34471</xdr:rowOff>
    </xdr:to>
    <xdr:sp macro="" textlink="">
      <xdr:nvSpPr>
        <xdr:cNvPr id="739" name="楕円 738"/>
        <xdr:cNvSpPr/>
      </xdr:nvSpPr>
      <xdr:spPr>
        <a:xfrm>
          <a:off x="19458940" y="1770652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82748</xdr:rowOff>
    </xdr:from>
    <xdr:ext cx="469744" cy="259045"/>
    <xdr:sp macro="" textlink="">
      <xdr:nvSpPr>
        <xdr:cNvPr id="740" name="【庁舎】&#10;一人当たり面積該当値テキスト"/>
        <xdr:cNvSpPr txBox="1"/>
      </xdr:nvSpPr>
      <xdr:spPr>
        <a:xfrm>
          <a:off x="19547840" y="17684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109764</xdr:rowOff>
    </xdr:from>
    <xdr:to>
      <xdr:col>112</xdr:col>
      <xdr:colOff>38100</xdr:colOff>
      <xdr:row>106</xdr:row>
      <xdr:rowOff>39914</xdr:rowOff>
    </xdr:to>
    <xdr:sp macro="" textlink="">
      <xdr:nvSpPr>
        <xdr:cNvPr id="741" name="楕円 740"/>
        <xdr:cNvSpPr/>
      </xdr:nvSpPr>
      <xdr:spPr>
        <a:xfrm>
          <a:off x="18735040" y="1771196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155121</xdr:rowOff>
    </xdr:from>
    <xdr:to>
      <xdr:col>116</xdr:col>
      <xdr:colOff>63500</xdr:colOff>
      <xdr:row>105</xdr:row>
      <xdr:rowOff>160564</xdr:rowOff>
    </xdr:to>
    <xdr:cxnSp macro="">
      <xdr:nvCxnSpPr>
        <xdr:cNvPr id="742" name="直線コネクタ 741"/>
        <xdr:cNvCxnSpPr/>
      </xdr:nvCxnSpPr>
      <xdr:spPr>
        <a:xfrm flipV="1">
          <a:off x="18778220" y="17757321"/>
          <a:ext cx="73152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110852</xdr:rowOff>
    </xdr:from>
    <xdr:to>
      <xdr:col>107</xdr:col>
      <xdr:colOff>101600</xdr:colOff>
      <xdr:row>106</xdr:row>
      <xdr:rowOff>41002</xdr:rowOff>
    </xdr:to>
    <xdr:sp macro="" textlink="">
      <xdr:nvSpPr>
        <xdr:cNvPr id="743" name="楕円 742"/>
        <xdr:cNvSpPr/>
      </xdr:nvSpPr>
      <xdr:spPr>
        <a:xfrm>
          <a:off x="17937480" y="1771305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160564</xdr:rowOff>
    </xdr:from>
    <xdr:to>
      <xdr:col>111</xdr:col>
      <xdr:colOff>177800</xdr:colOff>
      <xdr:row>105</xdr:row>
      <xdr:rowOff>161652</xdr:rowOff>
    </xdr:to>
    <xdr:cxnSp macro="">
      <xdr:nvCxnSpPr>
        <xdr:cNvPr id="744" name="直線コネクタ 743"/>
        <xdr:cNvCxnSpPr/>
      </xdr:nvCxnSpPr>
      <xdr:spPr>
        <a:xfrm flipV="1">
          <a:off x="17988280" y="17762764"/>
          <a:ext cx="78994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105411</xdr:rowOff>
    </xdr:from>
    <xdr:to>
      <xdr:col>102</xdr:col>
      <xdr:colOff>165100</xdr:colOff>
      <xdr:row>106</xdr:row>
      <xdr:rowOff>35561</xdr:rowOff>
    </xdr:to>
    <xdr:sp macro="" textlink="">
      <xdr:nvSpPr>
        <xdr:cNvPr id="745" name="楕円 744"/>
        <xdr:cNvSpPr/>
      </xdr:nvSpPr>
      <xdr:spPr>
        <a:xfrm>
          <a:off x="17162780" y="1770761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156211</xdr:rowOff>
    </xdr:from>
    <xdr:to>
      <xdr:col>107</xdr:col>
      <xdr:colOff>50800</xdr:colOff>
      <xdr:row>105</xdr:row>
      <xdr:rowOff>161652</xdr:rowOff>
    </xdr:to>
    <xdr:cxnSp macro="">
      <xdr:nvCxnSpPr>
        <xdr:cNvPr id="746" name="直線コネクタ 745"/>
        <xdr:cNvCxnSpPr/>
      </xdr:nvCxnSpPr>
      <xdr:spPr>
        <a:xfrm>
          <a:off x="17213580" y="17758411"/>
          <a:ext cx="774700" cy="5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107587</xdr:rowOff>
    </xdr:from>
    <xdr:to>
      <xdr:col>98</xdr:col>
      <xdr:colOff>38100</xdr:colOff>
      <xdr:row>106</xdr:row>
      <xdr:rowOff>37737</xdr:rowOff>
    </xdr:to>
    <xdr:sp macro="" textlink="">
      <xdr:nvSpPr>
        <xdr:cNvPr id="747" name="楕円 746"/>
        <xdr:cNvSpPr/>
      </xdr:nvSpPr>
      <xdr:spPr>
        <a:xfrm>
          <a:off x="16388080" y="1770978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156211</xdr:rowOff>
    </xdr:from>
    <xdr:to>
      <xdr:col>102</xdr:col>
      <xdr:colOff>114300</xdr:colOff>
      <xdr:row>105</xdr:row>
      <xdr:rowOff>158387</xdr:rowOff>
    </xdr:to>
    <xdr:cxnSp macro="">
      <xdr:nvCxnSpPr>
        <xdr:cNvPr id="748" name="直線コネクタ 747"/>
        <xdr:cNvCxnSpPr/>
      </xdr:nvCxnSpPr>
      <xdr:spPr>
        <a:xfrm flipV="1">
          <a:off x="16431260" y="17758411"/>
          <a:ext cx="782320" cy="2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4190</xdr:rowOff>
    </xdr:from>
    <xdr:ext cx="469744" cy="259045"/>
    <xdr:sp macro="" textlink="">
      <xdr:nvSpPr>
        <xdr:cNvPr id="749" name="n_1aveValue【庁舎】&#10;一人当たり面積"/>
        <xdr:cNvSpPr txBox="1"/>
      </xdr:nvSpPr>
      <xdr:spPr>
        <a:xfrm>
          <a:off x="18561127" y="17438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17253</xdr:rowOff>
    </xdr:from>
    <xdr:ext cx="469744" cy="259045"/>
    <xdr:sp macro="" textlink="">
      <xdr:nvSpPr>
        <xdr:cNvPr id="750" name="n_2aveValue【庁舎】&#10;一人当たり面積"/>
        <xdr:cNvSpPr txBox="1"/>
      </xdr:nvSpPr>
      <xdr:spPr>
        <a:xfrm>
          <a:off x="17776267" y="17451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44104</xdr:rowOff>
    </xdr:from>
    <xdr:ext cx="469744" cy="259045"/>
    <xdr:sp macro="" textlink="">
      <xdr:nvSpPr>
        <xdr:cNvPr id="751" name="n_3aveValue【庁舎】&#10;一人当たり面積"/>
        <xdr:cNvSpPr txBox="1"/>
      </xdr:nvSpPr>
      <xdr:spPr>
        <a:xfrm>
          <a:off x="17001567" y="17813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63698</xdr:rowOff>
    </xdr:from>
    <xdr:ext cx="469744" cy="259045"/>
    <xdr:sp macro="" textlink="">
      <xdr:nvSpPr>
        <xdr:cNvPr id="752" name="n_4aveValue【庁舎】&#10;一人当たり面積"/>
        <xdr:cNvSpPr txBox="1"/>
      </xdr:nvSpPr>
      <xdr:spPr>
        <a:xfrm>
          <a:off x="16226867" y="17833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31041</xdr:rowOff>
    </xdr:from>
    <xdr:ext cx="469744" cy="259045"/>
    <xdr:sp macro="" textlink="">
      <xdr:nvSpPr>
        <xdr:cNvPr id="753" name="n_1mainValue【庁舎】&#10;一人当たり面積"/>
        <xdr:cNvSpPr txBox="1"/>
      </xdr:nvSpPr>
      <xdr:spPr>
        <a:xfrm>
          <a:off x="18561127" y="17800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32129</xdr:rowOff>
    </xdr:from>
    <xdr:ext cx="469744" cy="259045"/>
    <xdr:sp macro="" textlink="">
      <xdr:nvSpPr>
        <xdr:cNvPr id="754" name="n_2mainValue【庁舎】&#10;一人当たり面積"/>
        <xdr:cNvSpPr txBox="1"/>
      </xdr:nvSpPr>
      <xdr:spPr>
        <a:xfrm>
          <a:off x="17776267" y="17801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52088</xdr:rowOff>
    </xdr:from>
    <xdr:ext cx="469744" cy="259045"/>
    <xdr:sp macro="" textlink="">
      <xdr:nvSpPr>
        <xdr:cNvPr id="755" name="n_3mainValue【庁舎】&#10;一人当たり面積"/>
        <xdr:cNvSpPr txBox="1"/>
      </xdr:nvSpPr>
      <xdr:spPr>
        <a:xfrm>
          <a:off x="17001567" y="17486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54264</xdr:rowOff>
    </xdr:from>
    <xdr:ext cx="469744" cy="259045"/>
    <xdr:sp macro="" textlink="">
      <xdr:nvSpPr>
        <xdr:cNvPr id="756" name="n_4mainValue【庁舎】&#10;一人当たり面積"/>
        <xdr:cNvSpPr txBox="1"/>
      </xdr:nvSpPr>
      <xdr:spPr>
        <a:xfrm>
          <a:off x="16226867" y="17488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7" name="正方形/長方形 756"/>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8" name="正方形/長方形 757"/>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9" name="テキスト ボックス 758"/>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保健センターは類似団体内平均値より</a:t>
          </a:r>
          <a:r>
            <a:rPr kumimoji="1" lang="en-US" altLang="ja-JP" sz="1300">
              <a:latin typeface="ＭＳ Ｐゴシック" panose="020B0600070205080204" pitchFamily="50" charset="-128"/>
              <a:ea typeface="ＭＳ Ｐゴシック" panose="020B0600070205080204" pitchFamily="50" charset="-128"/>
            </a:rPr>
            <a:t>31.5</a:t>
          </a:r>
          <a:r>
            <a:rPr kumimoji="1" lang="ja-JP" altLang="en-US" sz="1300">
              <a:latin typeface="ＭＳ Ｐゴシック" panose="020B0600070205080204" pitchFamily="50" charset="-128"/>
              <a:ea typeface="ＭＳ Ｐゴシック" panose="020B0600070205080204" pitchFamily="50" charset="-128"/>
            </a:rPr>
            <a:t>％、庁舎は</a:t>
          </a:r>
          <a:r>
            <a:rPr kumimoji="1" lang="en-US" altLang="ja-JP" sz="1300">
              <a:latin typeface="ＭＳ Ｐゴシック" panose="020B0600070205080204" pitchFamily="50" charset="-128"/>
              <a:ea typeface="ＭＳ Ｐゴシック" panose="020B0600070205080204" pitchFamily="50" charset="-128"/>
            </a:rPr>
            <a:t>27.3</a:t>
          </a:r>
          <a:r>
            <a:rPr kumimoji="1" lang="ja-JP" altLang="en-US" sz="1300">
              <a:latin typeface="ＭＳ Ｐゴシック" panose="020B0600070205080204" pitchFamily="50" charset="-128"/>
              <a:ea typeface="ＭＳ Ｐゴシック" panose="020B0600070205080204" pitchFamily="50" charset="-128"/>
            </a:rPr>
            <a:t>％上回っている。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いずれの施設も建設後</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年以上経過した施設であり、富加町公共施設等総合管理計画に基づいた維持修繕・更新が必要である。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修繕の実施に当たっては、長寿命化の観点から、将来コストを抑制するよう検討する。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岐阜県富加町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5,696
5,543
16.82
3,663,983
3,462,209
201,774
2,273,567
1,773,769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425758"/>
    <xdr:sp macro="" textlink="">
      <xdr:nvSpPr>
        <xdr:cNvPr id="35" name="テキスト ボックス 34"/>
        <xdr:cNvSpPr txBox="1"/>
      </xdr:nvSpPr>
      <xdr:spPr>
        <a:xfrm>
          <a:off x="698126" y="4504765"/>
          <a:ext cx="9167061"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類似団体内平均値を</a:t>
          </a:r>
          <a:r>
            <a:rPr kumimoji="1" lang="en-US" altLang="ja-JP" sz="1300" baseline="0">
              <a:latin typeface="ＭＳ Ｐゴシック" panose="020B0600070205080204" pitchFamily="50" charset="-128"/>
              <a:ea typeface="ＭＳ Ｐゴシック" panose="020B0600070205080204" pitchFamily="50" charset="-128"/>
            </a:rPr>
            <a:t>0.11</a:t>
          </a:r>
          <a:r>
            <a:rPr kumimoji="1" lang="ja-JP" altLang="en-US" sz="1300" baseline="0">
              <a:latin typeface="ＭＳ Ｐゴシック" panose="020B0600070205080204" pitchFamily="50" charset="-128"/>
              <a:ea typeface="ＭＳ Ｐゴシック" panose="020B0600070205080204" pitchFamily="50" charset="-128"/>
            </a:rPr>
            <a:t>ポイント上回っている。地方税の収入は前年度より</a:t>
          </a:r>
          <a:r>
            <a:rPr kumimoji="1" lang="en-US" altLang="ja-JP" sz="1300" baseline="0">
              <a:latin typeface="ＭＳ Ｐゴシック" panose="020B0600070205080204" pitchFamily="50" charset="-128"/>
              <a:ea typeface="ＭＳ Ｐゴシック" panose="020B0600070205080204" pitchFamily="50" charset="-128"/>
            </a:rPr>
            <a:t>5.4</a:t>
          </a:r>
          <a:r>
            <a:rPr kumimoji="1" lang="ja-JP" altLang="en-US" sz="1300" baseline="0">
              <a:latin typeface="ＭＳ Ｐゴシック" panose="020B0600070205080204" pitchFamily="50" charset="-128"/>
              <a:ea typeface="ＭＳ Ｐゴシック" panose="020B0600070205080204" pitchFamily="50" charset="-128"/>
            </a:rPr>
            <a:t>％減少しているが、引き続き歳出の見直し、町税収納対策等による財源確保に取り組み、財政基盤の強化に努める。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44</xdr:row>
      <xdr:rowOff>44450</xdr:rowOff>
    </xdr:to>
    <xdr:cxnSp macro="">
      <xdr:nvCxnSpPr>
        <xdr:cNvPr id="63" name="直線コネクタ 62"/>
        <xdr:cNvCxnSpPr/>
      </xdr:nvCxnSpPr>
      <xdr:spPr>
        <a:xfrm flipV="1">
          <a:off x="4953000" y="6180667"/>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4" name="財政力最小値テキスト"/>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5" name="直線コネクタ 64"/>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6"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7" name="直線コネクタ 66"/>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103011</xdr:rowOff>
    </xdr:from>
    <xdr:to>
      <xdr:col>23</xdr:col>
      <xdr:colOff>133350</xdr:colOff>
      <xdr:row>41</xdr:row>
      <xdr:rowOff>143228</xdr:rowOff>
    </xdr:to>
    <xdr:cxnSp macro="">
      <xdr:nvCxnSpPr>
        <xdr:cNvPr id="68" name="直線コネクタ 67"/>
        <xdr:cNvCxnSpPr/>
      </xdr:nvCxnSpPr>
      <xdr:spPr>
        <a:xfrm>
          <a:off x="4114800" y="7132461"/>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40516</xdr:rowOff>
    </xdr:from>
    <xdr:ext cx="762000" cy="259045"/>
    <xdr:sp macro="" textlink="">
      <xdr:nvSpPr>
        <xdr:cNvPr id="69" name="財政力平均値テキスト"/>
        <xdr:cNvSpPr txBox="1"/>
      </xdr:nvSpPr>
      <xdr:spPr>
        <a:xfrm>
          <a:off x="5041900" y="72414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68439</xdr:rowOff>
    </xdr:from>
    <xdr:to>
      <xdr:col>23</xdr:col>
      <xdr:colOff>184150</xdr:colOff>
      <xdr:row>42</xdr:row>
      <xdr:rowOff>170039</xdr:rowOff>
    </xdr:to>
    <xdr:sp macro="" textlink="">
      <xdr:nvSpPr>
        <xdr:cNvPr id="70" name="フローチャート: 判断 69"/>
        <xdr:cNvSpPr/>
      </xdr:nvSpPr>
      <xdr:spPr>
        <a:xfrm>
          <a:off x="49022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103011</xdr:rowOff>
    </xdr:from>
    <xdr:to>
      <xdr:col>19</xdr:col>
      <xdr:colOff>133350</xdr:colOff>
      <xdr:row>41</xdr:row>
      <xdr:rowOff>103011</xdr:rowOff>
    </xdr:to>
    <xdr:cxnSp macro="">
      <xdr:nvCxnSpPr>
        <xdr:cNvPr id="71" name="直線コネクタ 70"/>
        <xdr:cNvCxnSpPr/>
      </xdr:nvCxnSpPr>
      <xdr:spPr>
        <a:xfrm>
          <a:off x="3225800" y="71324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41628</xdr:rowOff>
    </xdr:from>
    <xdr:to>
      <xdr:col>19</xdr:col>
      <xdr:colOff>184150</xdr:colOff>
      <xdr:row>42</xdr:row>
      <xdr:rowOff>143228</xdr:rowOff>
    </xdr:to>
    <xdr:sp macro="" textlink="">
      <xdr:nvSpPr>
        <xdr:cNvPr id="72" name="フローチャート: 判断 71"/>
        <xdr:cNvSpPr/>
      </xdr:nvSpPr>
      <xdr:spPr>
        <a:xfrm>
          <a:off x="4064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128005</xdr:rowOff>
    </xdr:from>
    <xdr:ext cx="736600" cy="259045"/>
    <xdr:sp macro="" textlink="">
      <xdr:nvSpPr>
        <xdr:cNvPr id="73" name="テキスト ボックス 72"/>
        <xdr:cNvSpPr txBox="1"/>
      </xdr:nvSpPr>
      <xdr:spPr>
        <a:xfrm>
          <a:off x="3733800" y="7328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103011</xdr:rowOff>
    </xdr:from>
    <xdr:to>
      <xdr:col>15</xdr:col>
      <xdr:colOff>82550</xdr:colOff>
      <xdr:row>41</xdr:row>
      <xdr:rowOff>129822</xdr:rowOff>
    </xdr:to>
    <xdr:cxnSp macro="">
      <xdr:nvCxnSpPr>
        <xdr:cNvPr id="74" name="直線コネクタ 73"/>
        <xdr:cNvCxnSpPr/>
      </xdr:nvCxnSpPr>
      <xdr:spPr>
        <a:xfrm flipV="1">
          <a:off x="2336800" y="7132461"/>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5" name="フローチャート: 判断 74"/>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128005</xdr:rowOff>
    </xdr:from>
    <xdr:ext cx="762000" cy="259045"/>
    <xdr:sp macro="" textlink="">
      <xdr:nvSpPr>
        <xdr:cNvPr id="76" name="テキスト ボックス 75"/>
        <xdr:cNvSpPr txBox="1"/>
      </xdr:nvSpPr>
      <xdr:spPr>
        <a:xfrm>
          <a:off x="2844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129822</xdr:rowOff>
    </xdr:from>
    <xdr:to>
      <xdr:col>11</xdr:col>
      <xdr:colOff>31750</xdr:colOff>
      <xdr:row>41</xdr:row>
      <xdr:rowOff>143228</xdr:rowOff>
    </xdr:to>
    <xdr:cxnSp macro="">
      <xdr:nvCxnSpPr>
        <xdr:cNvPr id="77" name="直線コネクタ 76"/>
        <xdr:cNvCxnSpPr/>
      </xdr:nvCxnSpPr>
      <xdr:spPr>
        <a:xfrm flipV="1">
          <a:off x="1447800" y="715927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14817</xdr:rowOff>
    </xdr:from>
    <xdr:to>
      <xdr:col>11</xdr:col>
      <xdr:colOff>82550</xdr:colOff>
      <xdr:row>42</xdr:row>
      <xdr:rowOff>116417</xdr:rowOff>
    </xdr:to>
    <xdr:sp macro="" textlink="">
      <xdr:nvSpPr>
        <xdr:cNvPr id="78" name="フローチャート: 判断 77"/>
        <xdr:cNvSpPr/>
      </xdr:nvSpPr>
      <xdr:spPr>
        <a:xfrm>
          <a:off x="2286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101194</xdr:rowOff>
    </xdr:from>
    <xdr:ext cx="762000" cy="259045"/>
    <xdr:sp macro="" textlink="">
      <xdr:nvSpPr>
        <xdr:cNvPr id="79" name="テキスト ボックス 78"/>
        <xdr:cNvSpPr txBox="1"/>
      </xdr:nvSpPr>
      <xdr:spPr>
        <a:xfrm>
          <a:off x="1955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28222</xdr:rowOff>
    </xdr:from>
    <xdr:to>
      <xdr:col>7</xdr:col>
      <xdr:colOff>31750</xdr:colOff>
      <xdr:row>42</xdr:row>
      <xdr:rowOff>129822</xdr:rowOff>
    </xdr:to>
    <xdr:sp macro="" textlink="">
      <xdr:nvSpPr>
        <xdr:cNvPr id="80" name="フローチャート: 判断 79"/>
        <xdr:cNvSpPr/>
      </xdr:nvSpPr>
      <xdr:spPr>
        <a:xfrm>
          <a:off x="1397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114599</xdr:rowOff>
    </xdr:from>
    <xdr:ext cx="762000" cy="259045"/>
    <xdr:sp macro="" textlink="">
      <xdr:nvSpPr>
        <xdr:cNvPr id="81" name="テキスト ボックス 80"/>
        <xdr:cNvSpPr txBox="1"/>
      </xdr:nvSpPr>
      <xdr:spPr>
        <a:xfrm>
          <a:off x="1066800" y="731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92428</xdr:rowOff>
    </xdr:from>
    <xdr:to>
      <xdr:col>23</xdr:col>
      <xdr:colOff>184150</xdr:colOff>
      <xdr:row>42</xdr:row>
      <xdr:rowOff>22578</xdr:rowOff>
    </xdr:to>
    <xdr:sp macro="" textlink="">
      <xdr:nvSpPr>
        <xdr:cNvPr id="87" name="楕円 86"/>
        <xdr:cNvSpPr/>
      </xdr:nvSpPr>
      <xdr:spPr>
        <a:xfrm>
          <a:off x="4902200" y="712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108955</xdr:rowOff>
    </xdr:from>
    <xdr:ext cx="762000" cy="259045"/>
    <xdr:sp macro="" textlink="">
      <xdr:nvSpPr>
        <xdr:cNvPr id="88" name="財政力該当値テキスト"/>
        <xdr:cNvSpPr txBox="1"/>
      </xdr:nvSpPr>
      <xdr:spPr>
        <a:xfrm>
          <a:off x="5041900" y="6966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52211</xdr:rowOff>
    </xdr:from>
    <xdr:to>
      <xdr:col>19</xdr:col>
      <xdr:colOff>184150</xdr:colOff>
      <xdr:row>41</xdr:row>
      <xdr:rowOff>153811</xdr:rowOff>
    </xdr:to>
    <xdr:sp macro="" textlink="">
      <xdr:nvSpPr>
        <xdr:cNvPr id="89" name="楕円 88"/>
        <xdr:cNvSpPr/>
      </xdr:nvSpPr>
      <xdr:spPr>
        <a:xfrm>
          <a:off x="4064000" y="70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163988</xdr:rowOff>
    </xdr:from>
    <xdr:ext cx="736600" cy="259045"/>
    <xdr:sp macro="" textlink="">
      <xdr:nvSpPr>
        <xdr:cNvPr id="90" name="テキスト ボックス 89"/>
        <xdr:cNvSpPr txBox="1"/>
      </xdr:nvSpPr>
      <xdr:spPr>
        <a:xfrm>
          <a:off x="3733800" y="6850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52211</xdr:rowOff>
    </xdr:from>
    <xdr:to>
      <xdr:col>15</xdr:col>
      <xdr:colOff>133350</xdr:colOff>
      <xdr:row>41</xdr:row>
      <xdr:rowOff>153811</xdr:rowOff>
    </xdr:to>
    <xdr:sp macro="" textlink="">
      <xdr:nvSpPr>
        <xdr:cNvPr id="91" name="楕円 90"/>
        <xdr:cNvSpPr/>
      </xdr:nvSpPr>
      <xdr:spPr>
        <a:xfrm>
          <a:off x="3175000" y="70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163988</xdr:rowOff>
    </xdr:from>
    <xdr:ext cx="762000" cy="259045"/>
    <xdr:sp macro="" textlink="">
      <xdr:nvSpPr>
        <xdr:cNvPr id="92" name="テキスト ボックス 91"/>
        <xdr:cNvSpPr txBox="1"/>
      </xdr:nvSpPr>
      <xdr:spPr>
        <a:xfrm>
          <a:off x="2844800" y="685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79022</xdr:rowOff>
    </xdr:from>
    <xdr:to>
      <xdr:col>11</xdr:col>
      <xdr:colOff>82550</xdr:colOff>
      <xdr:row>42</xdr:row>
      <xdr:rowOff>9172</xdr:rowOff>
    </xdr:to>
    <xdr:sp macro="" textlink="">
      <xdr:nvSpPr>
        <xdr:cNvPr id="93" name="楕円 92"/>
        <xdr:cNvSpPr/>
      </xdr:nvSpPr>
      <xdr:spPr>
        <a:xfrm>
          <a:off x="2286000" y="71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19349</xdr:rowOff>
    </xdr:from>
    <xdr:ext cx="762000" cy="259045"/>
    <xdr:sp macro="" textlink="">
      <xdr:nvSpPr>
        <xdr:cNvPr id="94" name="テキスト ボックス 93"/>
        <xdr:cNvSpPr txBox="1"/>
      </xdr:nvSpPr>
      <xdr:spPr>
        <a:xfrm>
          <a:off x="1955800" y="687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92428</xdr:rowOff>
    </xdr:from>
    <xdr:to>
      <xdr:col>7</xdr:col>
      <xdr:colOff>31750</xdr:colOff>
      <xdr:row>42</xdr:row>
      <xdr:rowOff>22578</xdr:rowOff>
    </xdr:to>
    <xdr:sp macro="" textlink="">
      <xdr:nvSpPr>
        <xdr:cNvPr id="95" name="楕円 94"/>
        <xdr:cNvSpPr/>
      </xdr:nvSpPr>
      <xdr:spPr>
        <a:xfrm>
          <a:off x="1397000" y="712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32755</xdr:rowOff>
    </xdr:from>
    <xdr:ext cx="762000" cy="259045"/>
    <xdr:sp macro="" textlink="">
      <xdr:nvSpPr>
        <xdr:cNvPr id="96" name="テキスト ボックス 95"/>
        <xdr:cNvSpPr txBox="1"/>
      </xdr:nvSpPr>
      <xdr:spPr>
        <a:xfrm>
          <a:off x="1066800" y="68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補助費等に占める一般財源等の減少及び経常収入に占める一般財源等の増加などが影響し、経常収支比率は前年度より</a:t>
          </a:r>
          <a:r>
            <a:rPr kumimoji="1" lang="en-US" altLang="ja-JP" sz="1300">
              <a:latin typeface="ＭＳ Ｐゴシック" panose="020B0600070205080204" pitchFamily="50" charset="-128"/>
              <a:ea typeface="ＭＳ Ｐゴシック" panose="020B0600070205080204" pitchFamily="50" charset="-128"/>
            </a:rPr>
            <a:t>10.5</a:t>
          </a:r>
          <a:r>
            <a:rPr kumimoji="1" lang="ja-JP" altLang="en-US" sz="1300">
              <a:latin typeface="ＭＳ Ｐゴシック" panose="020B0600070205080204" pitchFamily="50" charset="-128"/>
              <a:ea typeface="ＭＳ Ｐゴシック" panose="020B0600070205080204" pitchFamily="50" charset="-128"/>
            </a:rPr>
            <a:t>ポイント減少した。今後、臨時財政対策債の新規発行増加などが見込まれるため、引き続き行財政改革を推進し健全財政の維持に努める。</a:t>
          </a: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115751</xdr:rowOff>
    </xdr:from>
    <xdr:to>
      <xdr:col>23</xdr:col>
      <xdr:colOff>133350</xdr:colOff>
      <xdr:row>67</xdr:row>
      <xdr:rowOff>83457</xdr:rowOff>
    </xdr:to>
    <xdr:cxnSp macro="">
      <xdr:nvCxnSpPr>
        <xdr:cNvPr id="128" name="直線コネクタ 127"/>
        <xdr:cNvCxnSpPr/>
      </xdr:nvCxnSpPr>
      <xdr:spPr>
        <a:xfrm flipV="1">
          <a:off x="4953000" y="9888401"/>
          <a:ext cx="0" cy="16822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55534</xdr:rowOff>
    </xdr:from>
    <xdr:ext cx="762000" cy="259045"/>
    <xdr:sp macro="" textlink="">
      <xdr:nvSpPr>
        <xdr:cNvPr id="129" name="財政構造の弾力性最小値テキスト"/>
        <xdr:cNvSpPr txBox="1"/>
      </xdr:nvSpPr>
      <xdr:spPr>
        <a:xfrm>
          <a:off x="5041900" y="1154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83457</xdr:rowOff>
    </xdr:from>
    <xdr:to>
      <xdr:col>24</xdr:col>
      <xdr:colOff>12700</xdr:colOff>
      <xdr:row>67</xdr:row>
      <xdr:rowOff>83457</xdr:rowOff>
    </xdr:to>
    <xdr:cxnSp macro="">
      <xdr:nvCxnSpPr>
        <xdr:cNvPr id="130" name="直線コネクタ 129"/>
        <xdr:cNvCxnSpPr/>
      </xdr:nvCxnSpPr>
      <xdr:spPr>
        <a:xfrm>
          <a:off x="4864100" y="1157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30678</xdr:rowOff>
    </xdr:from>
    <xdr:ext cx="762000" cy="259045"/>
    <xdr:sp macro="" textlink="">
      <xdr:nvSpPr>
        <xdr:cNvPr id="131" name="財政構造の弾力性最大値テキスト"/>
        <xdr:cNvSpPr txBox="1"/>
      </xdr:nvSpPr>
      <xdr:spPr>
        <a:xfrm>
          <a:off x="5041900" y="9631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115751</xdr:rowOff>
    </xdr:from>
    <xdr:to>
      <xdr:col>24</xdr:col>
      <xdr:colOff>12700</xdr:colOff>
      <xdr:row>57</xdr:row>
      <xdr:rowOff>115751</xdr:rowOff>
    </xdr:to>
    <xdr:cxnSp macro="">
      <xdr:nvCxnSpPr>
        <xdr:cNvPr id="132" name="直線コネクタ 131"/>
        <xdr:cNvCxnSpPr/>
      </xdr:nvCxnSpPr>
      <xdr:spPr>
        <a:xfrm>
          <a:off x="4864100" y="9888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42635</xdr:rowOff>
    </xdr:from>
    <xdr:to>
      <xdr:col>23</xdr:col>
      <xdr:colOff>133350</xdr:colOff>
      <xdr:row>62</xdr:row>
      <xdr:rowOff>61685</xdr:rowOff>
    </xdr:to>
    <xdr:cxnSp macro="">
      <xdr:nvCxnSpPr>
        <xdr:cNvPr id="133" name="直線コネクタ 132"/>
        <xdr:cNvCxnSpPr/>
      </xdr:nvCxnSpPr>
      <xdr:spPr>
        <a:xfrm flipV="1">
          <a:off x="4114800" y="10329635"/>
          <a:ext cx="8382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169834</xdr:rowOff>
    </xdr:from>
    <xdr:ext cx="762000" cy="259045"/>
    <xdr:sp macro="" textlink="">
      <xdr:nvSpPr>
        <xdr:cNvPr id="134" name="財政構造の弾力性平均値テキスト"/>
        <xdr:cNvSpPr txBox="1"/>
      </xdr:nvSpPr>
      <xdr:spPr>
        <a:xfrm>
          <a:off x="5041900" y="102853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26307</xdr:rowOff>
    </xdr:from>
    <xdr:to>
      <xdr:col>23</xdr:col>
      <xdr:colOff>184150</xdr:colOff>
      <xdr:row>60</xdr:row>
      <xdr:rowOff>127907</xdr:rowOff>
    </xdr:to>
    <xdr:sp macro="" textlink="">
      <xdr:nvSpPr>
        <xdr:cNvPr id="135" name="フローチャート: 判断 134"/>
        <xdr:cNvSpPr/>
      </xdr:nvSpPr>
      <xdr:spPr>
        <a:xfrm>
          <a:off x="4902200" y="1031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133169</xdr:rowOff>
    </xdr:from>
    <xdr:to>
      <xdr:col>19</xdr:col>
      <xdr:colOff>133350</xdr:colOff>
      <xdr:row>62</xdr:row>
      <xdr:rowOff>61685</xdr:rowOff>
    </xdr:to>
    <xdr:cxnSp macro="">
      <xdr:nvCxnSpPr>
        <xdr:cNvPr id="136" name="直線コネクタ 135"/>
        <xdr:cNvCxnSpPr/>
      </xdr:nvCxnSpPr>
      <xdr:spPr>
        <a:xfrm>
          <a:off x="3225800" y="10591619"/>
          <a:ext cx="889000" cy="99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20320</xdr:rowOff>
    </xdr:from>
    <xdr:to>
      <xdr:col>19</xdr:col>
      <xdr:colOff>184150</xdr:colOff>
      <xdr:row>61</xdr:row>
      <xdr:rowOff>121920</xdr:rowOff>
    </xdr:to>
    <xdr:sp macro="" textlink="">
      <xdr:nvSpPr>
        <xdr:cNvPr id="137" name="フローチャート: 判断 136"/>
        <xdr:cNvSpPr/>
      </xdr:nvSpPr>
      <xdr:spPr>
        <a:xfrm>
          <a:off x="4064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132097</xdr:rowOff>
    </xdr:from>
    <xdr:ext cx="736600" cy="259045"/>
    <xdr:sp macro="" textlink="">
      <xdr:nvSpPr>
        <xdr:cNvPr id="138" name="テキスト ボックス 137"/>
        <xdr:cNvSpPr txBox="1"/>
      </xdr:nvSpPr>
      <xdr:spPr>
        <a:xfrm>
          <a:off x="3733800" y="10247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133169</xdr:rowOff>
    </xdr:from>
    <xdr:to>
      <xdr:col>15</xdr:col>
      <xdr:colOff>82550</xdr:colOff>
      <xdr:row>61</xdr:row>
      <xdr:rowOff>133169</xdr:rowOff>
    </xdr:to>
    <xdr:cxnSp macro="">
      <xdr:nvCxnSpPr>
        <xdr:cNvPr id="139" name="直線コネクタ 138"/>
        <xdr:cNvCxnSpPr/>
      </xdr:nvCxnSpPr>
      <xdr:spPr>
        <a:xfrm>
          <a:off x="2336800" y="1059161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68580</xdr:rowOff>
    </xdr:from>
    <xdr:to>
      <xdr:col>15</xdr:col>
      <xdr:colOff>133350</xdr:colOff>
      <xdr:row>61</xdr:row>
      <xdr:rowOff>170180</xdr:rowOff>
    </xdr:to>
    <xdr:sp macro="" textlink="">
      <xdr:nvSpPr>
        <xdr:cNvPr id="140" name="フローチャート: 判断 139"/>
        <xdr:cNvSpPr/>
      </xdr:nvSpPr>
      <xdr:spPr>
        <a:xfrm>
          <a:off x="31750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8907</xdr:rowOff>
    </xdr:from>
    <xdr:ext cx="762000" cy="259045"/>
    <xdr:sp macro="" textlink="">
      <xdr:nvSpPr>
        <xdr:cNvPr id="141" name="テキスト ボックス 140"/>
        <xdr:cNvSpPr txBox="1"/>
      </xdr:nvSpPr>
      <xdr:spPr>
        <a:xfrm>
          <a:off x="2844800" y="1029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60778</xdr:rowOff>
    </xdr:from>
    <xdr:to>
      <xdr:col>11</xdr:col>
      <xdr:colOff>31750</xdr:colOff>
      <xdr:row>61</xdr:row>
      <xdr:rowOff>133169</xdr:rowOff>
    </xdr:to>
    <xdr:cxnSp macro="">
      <xdr:nvCxnSpPr>
        <xdr:cNvPr id="142" name="直線コネクタ 141"/>
        <xdr:cNvCxnSpPr/>
      </xdr:nvCxnSpPr>
      <xdr:spPr>
        <a:xfrm>
          <a:off x="1447800" y="10519228"/>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30662</xdr:rowOff>
    </xdr:from>
    <xdr:to>
      <xdr:col>11</xdr:col>
      <xdr:colOff>82550</xdr:colOff>
      <xdr:row>61</xdr:row>
      <xdr:rowOff>132262</xdr:rowOff>
    </xdr:to>
    <xdr:sp macro="" textlink="">
      <xdr:nvSpPr>
        <xdr:cNvPr id="143" name="フローチャート: 判断 142"/>
        <xdr:cNvSpPr/>
      </xdr:nvSpPr>
      <xdr:spPr>
        <a:xfrm>
          <a:off x="2286000" y="1048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142439</xdr:rowOff>
    </xdr:from>
    <xdr:ext cx="762000" cy="259045"/>
    <xdr:sp macro="" textlink="">
      <xdr:nvSpPr>
        <xdr:cNvPr id="144" name="テキスト ボックス 143"/>
        <xdr:cNvSpPr txBox="1"/>
      </xdr:nvSpPr>
      <xdr:spPr>
        <a:xfrm>
          <a:off x="1955800" y="10257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6531</xdr:rowOff>
    </xdr:from>
    <xdr:to>
      <xdr:col>7</xdr:col>
      <xdr:colOff>31750</xdr:colOff>
      <xdr:row>61</xdr:row>
      <xdr:rowOff>108131</xdr:rowOff>
    </xdr:to>
    <xdr:sp macro="" textlink="">
      <xdr:nvSpPr>
        <xdr:cNvPr id="145" name="フローチャート: 判断 144"/>
        <xdr:cNvSpPr/>
      </xdr:nvSpPr>
      <xdr:spPr>
        <a:xfrm>
          <a:off x="1397000" y="10464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118308</xdr:rowOff>
    </xdr:from>
    <xdr:ext cx="762000" cy="259045"/>
    <xdr:sp macro="" textlink="">
      <xdr:nvSpPr>
        <xdr:cNvPr id="146" name="テキスト ボックス 145"/>
        <xdr:cNvSpPr txBox="1"/>
      </xdr:nvSpPr>
      <xdr:spPr>
        <a:xfrm>
          <a:off x="1066800" y="10233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163285</xdr:rowOff>
    </xdr:from>
    <xdr:to>
      <xdr:col>23</xdr:col>
      <xdr:colOff>184150</xdr:colOff>
      <xdr:row>60</xdr:row>
      <xdr:rowOff>93435</xdr:rowOff>
    </xdr:to>
    <xdr:sp macro="" textlink="">
      <xdr:nvSpPr>
        <xdr:cNvPr id="152" name="楕円 151"/>
        <xdr:cNvSpPr/>
      </xdr:nvSpPr>
      <xdr:spPr>
        <a:xfrm>
          <a:off x="4902200" y="10278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8362</xdr:rowOff>
    </xdr:from>
    <xdr:ext cx="762000" cy="259045"/>
    <xdr:sp macro="" textlink="">
      <xdr:nvSpPr>
        <xdr:cNvPr id="153" name="財政構造の弾力性該当値テキスト"/>
        <xdr:cNvSpPr txBox="1"/>
      </xdr:nvSpPr>
      <xdr:spPr>
        <a:xfrm>
          <a:off x="5041900" y="10123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10885</xdr:rowOff>
    </xdr:from>
    <xdr:to>
      <xdr:col>19</xdr:col>
      <xdr:colOff>184150</xdr:colOff>
      <xdr:row>62</xdr:row>
      <xdr:rowOff>112485</xdr:rowOff>
    </xdr:to>
    <xdr:sp macro="" textlink="">
      <xdr:nvSpPr>
        <xdr:cNvPr id="154" name="楕円 153"/>
        <xdr:cNvSpPr/>
      </xdr:nvSpPr>
      <xdr:spPr>
        <a:xfrm>
          <a:off x="4064000" y="1064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97262</xdr:rowOff>
    </xdr:from>
    <xdr:ext cx="736600" cy="259045"/>
    <xdr:sp macro="" textlink="">
      <xdr:nvSpPr>
        <xdr:cNvPr id="155" name="テキスト ボックス 154"/>
        <xdr:cNvSpPr txBox="1"/>
      </xdr:nvSpPr>
      <xdr:spPr>
        <a:xfrm>
          <a:off x="3733800" y="10727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82369</xdr:rowOff>
    </xdr:from>
    <xdr:to>
      <xdr:col>15</xdr:col>
      <xdr:colOff>133350</xdr:colOff>
      <xdr:row>62</xdr:row>
      <xdr:rowOff>12519</xdr:rowOff>
    </xdr:to>
    <xdr:sp macro="" textlink="">
      <xdr:nvSpPr>
        <xdr:cNvPr id="156" name="楕円 155"/>
        <xdr:cNvSpPr/>
      </xdr:nvSpPr>
      <xdr:spPr>
        <a:xfrm>
          <a:off x="3175000" y="10540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168746</xdr:rowOff>
    </xdr:from>
    <xdr:ext cx="762000" cy="259045"/>
    <xdr:sp macro="" textlink="">
      <xdr:nvSpPr>
        <xdr:cNvPr id="157" name="テキスト ボックス 156"/>
        <xdr:cNvSpPr txBox="1"/>
      </xdr:nvSpPr>
      <xdr:spPr>
        <a:xfrm>
          <a:off x="2844800" y="10627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82369</xdr:rowOff>
    </xdr:from>
    <xdr:to>
      <xdr:col>11</xdr:col>
      <xdr:colOff>82550</xdr:colOff>
      <xdr:row>62</xdr:row>
      <xdr:rowOff>12519</xdr:rowOff>
    </xdr:to>
    <xdr:sp macro="" textlink="">
      <xdr:nvSpPr>
        <xdr:cNvPr id="158" name="楕円 157"/>
        <xdr:cNvSpPr/>
      </xdr:nvSpPr>
      <xdr:spPr>
        <a:xfrm>
          <a:off x="2286000" y="10540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168746</xdr:rowOff>
    </xdr:from>
    <xdr:ext cx="762000" cy="259045"/>
    <xdr:sp macro="" textlink="">
      <xdr:nvSpPr>
        <xdr:cNvPr id="159" name="テキスト ボックス 158"/>
        <xdr:cNvSpPr txBox="1"/>
      </xdr:nvSpPr>
      <xdr:spPr>
        <a:xfrm>
          <a:off x="1955800" y="10627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9978</xdr:rowOff>
    </xdr:from>
    <xdr:to>
      <xdr:col>7</xdr:col>
      <xdr:colOff>31750</xdr:colOff>
      <xdr:row>61</xdr:row>
      <xdr:rowOff>111578</xdr:rowOff>
    </xdr:to>
    <xdr:sp macro="" textlink="">
      <xdr:nvSpPr>
        <xdr:cNvPr id="160" name="楕円 159"/>
        <xdr:cNvSpPr/>
      </xdr:nvSpPr>
      <xdr:spPr>
        <a:xfrm>
          <a:off x="1397000" y="1046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96355</xdr:rowOff>
    </xdr:from>
    <xdr:ext cx="762000" cy="259045"/>
    <xdr:sp macro="" textlink="">
      <xdr:nvSpPr>
        <xdr:cNvPr id="161" name="テキスト ボックス 160"/>
        <xdr:cNvSpPr txBox="1"/>
      </xdr:nvSpPr>
      <xdr:spPr>
        <a:xfrm>
          <a:off x="1066800" y="1055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[201,423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年度は常勤職員及び会計年度任用職員の人件費増加に加え、新型コロナウイルスワクチン接種業務委託の新規計上による物件費等の増加もあり、１人当たり決算額が前年度より</a:t>
          </a:r>
          <a:r>
            <a:rPr kumimoji="1" lang="en-US" altLang="ja-JP" sz="1300">
              <a:latin typeface="ＭＳ Ｐゴシック" panose="020B0600070205080204" pitchFamily="50" charset="-128"/>
              <a:ea typeface="ＭＳ Ｐゴシック" panose="020B0600070205080204" pitchFamily="50" charset="-128"/>
            </a:rPr>
            <a:t>9,165</a:t>
          </a:r>
          <a:r>
            <a:rPr kumimoji="1" lang="ja-JP" altLang="en-US" sz="1300">
              <a:latin typeface="ＭＳ Ｐゴシック" panose="020B0600070205080204" pitchFamily="50" charset="-128"/>
              <a:ea typeface="ＭＳ Ｐゴシック" panose="020B0600070205080204" pitchFamily="50" charset="-128"/>
            </a:rPr>
            <a:t>円上回った。今後も人件費の増加が見込まれるため、経常経費の削減に引き続き努める。</a:t>
          </a: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28373</xdr:rowOff>
    </xdr:from>
    <xdr:to>
      <xdr:col>23</xdr:col>
      <xdr:colOff>133350</xdr:colOff>
      <xdr:row>88</xdr:row>
      <xdr:rowOff>163551</xdr:rowOff>
    </xdr:to>
    <xdr:cxnSp macro="">
      <xdr:nvCxnSpPr>
        <xdr:cNvPr id="192" name="直線コネクタ 191"/>
        <xdr:cNvCxnSpPr/>
      </xdr:nvCxnSpPr>
      <xdr:spPr>
        <a:xfrm flipV="1">
          <a:off x="4953000" y="13915823"/>
          <a:ext cx="0" cy="1335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135628</xdr:rowOff>
    </xdr:from>
    <xdr:ext cx="762000" cy="259045"/>
    <xdr:sp macro="" textlink="">
      <xdr:nvSpPr>
        <xdr:cNvPr id="193" name="人件費・物件費等の状況最小値テキスト"/>
        <xdr:cNvSpPr txBox="1"/>
      </xdr:nvSpPr>
      <xdr:spPr>
        <a:xfrm>
          <a:off x="5041900" y="15223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163551</xdr:rowOff>
    </xdr:from>
    <xdr:to>
      <xdr:col>24</xdr:col>
      <xdr:colOff>12700</xdr:colOff>
      <xdr:row>88</xdr:row>
      <xdr:rowOff>163551</xdr:rowOff>
    </xdr:to>
    <xdr:cxnSp macro="">
      <xdr:nvCxnSpPr>
        <xdr:cNvPr id="194" name="直線コネクタ 193"/>
        <xdr:cNvCxnSpPr/>
      </xdr:nvCxnSpPr>
      <xdr:spPr>
        <a:xfrm>
          <a:off x="4864100" y="15251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114750</xdr:rowOff>
    </xdr:from>
    <xdr:ext cx="762000" cy="259045"/>
    <xdr:sp macro="" textlink="">
      <xdr:nvSpPr>
        <xdr:cNvPr id="195" name="人件費・物件費等の状況最大値テキスト"/>
        <xdr:cNvSpPr txBox="1"/>
      </xdr:nvSpPr>
      <xdr:spPr>
        <a:xfrm>
          <a:off x="5041900" y="1365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28373</xdr:rowOff>
    </xdr:from>
    <xdr:to>
      <xdr:col>24</xdr:col>
      <xdr:colOff>12700</xdr:colOff>
      <xdr:row>81</xdr:row>
      <xdr:rowOff>28373</xdr:rowOff>
    </xdr:to>
    <xdr:cxnSp macro="">
      <xdr:nvCxnSpPr>
        <xdr:cNvPr id="196" name="直線コネクタ 195"/>
        <xdr:cNvCxnSpPr/>
      </xdr:nvCxnSpPr>
      <xdr:spPr>
        <a:xfrm>
          <a:off x="4864100" y="13915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76677</xdr:rowOff>
    </xdr:from>
    <xdr:to>
      <xdr:col>23</xdr:col>
      <xdr:colOff>133350</xdr:colOff>
      <xdr:row>81</xdr:row>
      <xdr:rowOff>87209</xdr:rowOff>
    </xdr:to>
    <xdr:cxnSp macro="">
      <xdr:nvCxnSpPr>
        <xdr:cNvPr id="197" name="直線コネクタ 196"/>
        <xdr:cNvCxnSpPr/>
      </xdr:nvCxnSpPr>
      <xdr:spPr>
        <a:xfrm>
          <a:off x="4114800" y="13964127"/>
          <a:ext cx="838200" cy="10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95442</xdr:rowOff>
    </xdr:from>
    <xdr:ext cx="762000" cy="259045"/>
    <xdr:sp macro="" textlink="">
      <xdr:nvSpPr>
        <xdr:cNvPr id="198" name="人件費・物件費等の状況平均値テキスト"/>
        <xdr:cNvSpPr txBox="1"/>
      </xdr:nvSpPr>
      <xdr:spPr>
        <a:xfrm>
          <a:off x="5041900" y="13982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123365</xdr:rowOff>
    </xdr:from>
    <xdr:to>
      <xdr:col>23</xdr:col>
      <xdr:colOff>184150</xdr:colOff>
      <xdr:row>82</xdr:row>
      <xdr:rowOff>53515</xdr:rowOff>
    </xdr:to>
    <xdr:sp macro="" textlink="">
      <xdr:nvSpPr>
        <xdr:cNvPr id="199" name="フローチャート: 判断 198"/>
        <xdr:cNvSpPr/>
      </xdr:nvSpPr>
      <xdr:spPr>
        <a:xfrm>
          <a:off x="4902200" y="1401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52939</xdr:rowOff>
    </xdr:from>
    <xdr:to>
      <xdr:col>19</xdr:col>
      <xdr:colOff>133350</xdr:colOff>
      <xdr:row>81</xdr:row>
      <xdr:rowOff>76677</xdr:rowOff>
    </xdr:to>
    <xdr:cxnSp macro="">
      <xdr:nvCxnSpPr>
        <xdr:cNvPr id="200" name="直線コネクタ 199"/>
        <xdr:cNvCxnSpPr/>
      </xdr:nvCxnSpPr>
      <xdr:spPr>
        <a:xfrm>
          <a:off x="3225800" y="13940389"/>
          <a:ext cx="889000" cy="23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94515</xdr:rowOff>
    </xdr:from>
    <xdr:to>
      <xdr:col>19</xdr:col>
      <xdr:colOff>184150</xdr:colOff>
      <xdr:row>82</xdr:row>
      <xdr:rowOff>24665</xdr:rowOff>
    </xdr:to>
    <xdr:sp macro="" textlink="">
      <xdr:nvSpPr>
        <xdr:cNvPr id="201" name="フローチャート: 判断 200"/>
        <xdr:cNvSpPr/>
      </xdr:nvSpPr>
      <xdr:spPr>
        <a:xfrm>
          <a:off x="4064000" y="13981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9442</xdr:rowOff>
    </xdr:from>
    <xdr:ext cx="736600" cy="259045"/>
    <xdr:sp macro="" textlink="">
      <xdr:nvSpPr>
        <xdr:cNvPr id="202" name="テキスト ボックス 201"/>
        <xdr:cNvSpPr txBox="1"/>
      </xdr:nvSpPr>
      <xdr:spPr>
        <a:xfrm>
          <a:off x="3733800" y="140683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52939</xdr:rowOff>
    </xdr:from>
    <xdr:to>
      <xdr:col>15</xdr:col>
      <xdr:colOff>82550</xdr:colOff>
      <xdr:row>82</xdr:row>
      <xdr:rowOff>17779</xdr:rowOff>
    </xdr:to>
    <xdr:cxnSp macro="">
      <xdr:nvCxnSpPr>
        <xdr:cNvPr id="203" name="直線コネクタ 202"/>
        <xdr:cNvCxnSpPr/>
      </xdr:nvCxnSpPr>
      <xdr:spPr>
        <a:xfrm flipV="1">
          <a:off x="2336800" y="13940389"/>
          <a:ext cx="889000" cy="136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69980</xdr:rowOff>
    </xdr:from>
    <xdr:to>
      <xdr:col>15</xdr:col>
      <xdr:colOff>133350</xdr:colOff>
      <xdr:row>82</xdr:row>
      <xdr:rowOff>130</xdr:rowOff>
    </xdr:to>
    <xdr:sp macro="" textlink="">
      <xdr:nvSpPr>
        <xdr:cNvPr id="204" name="フローチャート: 判断 203"/>
        <xdr:cNvSpPr/>
      </xdr:nvSpPr>
      <xdr:spPr>
        <a:xfrm>
          <a:off x="3175000" y="1395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156357</xdr:rowOff>
    </xdr:from>
    <xdr:ext cx="762000" cy="259045"/>
    <xdr:sp macro="" textlink="">
      <xdr:nvSpPr>
        <xdr:cNvPr id="205" name="テキスト ボックス 204"/>
        <xdr:cNvSpPr txBox="1"/>
      </xdr:nvSpPr>
      <xdr:spPr>
        <a:xfrm>
          <a:off x="2844800" y="1404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95777</xdr:rowOff>
    </xdr:from>
    <xdr:to>
      <xdr:col>11</xdr:col>
      <xdr:colOff>31750</xdr:colOff>
      <xdr:row>82</xdr:row>
      <xdr:rowOff>17779</xdr:rowOff>
    </xdr:to>
    <xdr:cxnSp macro="">
      <xdr:nvCxnSpPr>
        <xdr:cNvPr id="206" name="直線コネクタ 205"/>
        <xdr:cNvCxnSpPr/>
      </xdr:nvCxnSpPr>
      <xdr:spPr>
        <a:xfrm>
          <a:off x="1447800" y="13983227"/>
          <a:ext cx="889000" cy="93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62551</xdr:rowOff>
    </xdr:from>
    <xdr:to>
      <xdr:col>11</xdr:col>
      <xdr:colOff>82550</xdr:colOff>
      <xdr:row>81</xdr:row>
      <xdr:rowOff>164151</xdr:rowOff>
    </xdr:to>
    <xdr:sp macro="" textlink="">
      <xdr:nvSpPr>
        <xdr:cNvPr id="207" name="フローチャート: 判断 206"/>
        <xdr:cNvSpPr/>
      </xdr:nvSpPr>
      <xdr:spPr>
        <a:xfrm>
          <a:off x="2286000" y="1395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2878</xdr:rowOff>
    </xdr:from>
    <xdr:ext cx="762000" cy="259045"/>
    <xdr:sp macro="" textlink="">
      <xdr:nvSpPr>
        <xdr:cNvPr id="208" name="テキスト ボックス 207"/>
        <xdr:cNvSpPr txBox="1"/>
      </xdr:nvSpPr>
      <xdr:spPr>
        <a:xfrm>
          <a:off x="1955800" y="13718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61168</xdr:rowOff>
    </xdr:from>
    <xdr:to>
      <xdr:col>7</xdr:col>
      <xdr:colOff>31750</xdr:colOff>
      <xdr:row>81</xdr:row>
      <xdr:rowOff>162768</xdr:rowOff>
    </xdr:to>
    <xdr:sp macro="" textlink="">
      <xdr:nvSpPr>
        <xdr:cNvPr id="209" name="フローチャート: 判断 208"/>
        <xdr:cNvSpPr/>
      </xdr:nvSpPr>
      <xdr:spPr>
        <a:xfrm>
          <a:off x="1397000" y="13948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147545</xdr:rowOff>
    </xdr:from>
    <xdr:ext cx="762000" cy="259045"/>
    <xdr:sp macro="" textlink="">
      <xdr:nvSpPr>
        <xdr:cNvPr id="210" name="テキスト ボックス 209"/>
        <xdr:cNvSpPr txBox="1"/>
      </xdr:nvSpPr>
      <xdr:spPr>
        <a:xfrm>
          <a:off x="1066800" y="14034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36409</xdr:rowOff>
    </xdr:from>
    <xdr:to>
      <xdr:col>23</xdr:col>
      <xdr:colOff>184150</xdr:colOff>
      <xdr:row>81</xdr:row>
      <xdr:rowOff>138009</xdr:rowOff>
    </xdr:to>
    <xdr:sp macro="" textlink="">
      <xdr:nvSpPr>
        <xdr:cNvPr id="216" name="楕円 215"/>
        <xdr:cNvSpPr/>
      </xdr:nvSpPr>
      <xdr:spPr>
        <a:xfrm>
          <a:off x="4902200" y="13923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129136</xdr:rowOff>
    </xdr:from>
    <xdr:ext cx="762000" cy="259045"/>
    <xdr:sp macro="" textlink="">
      <xdr:nvSpPr>
        <xdr:cNvPr id="217" name="人件費・物件費等の状況該当値テキスト"/>
        <xdr:cNvSpPr txBox="1"/>
      </xdr:nvSpPr>
      <xdr:spPr>
        <a:xfrm>
          <a:off x="5041900" y="13845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25877</xdr:rowOff>
    </xdr:from>
    <xdr:to>
      <xdr:col>19</xdr:col>
      <xdr:colOff>184150</xdr:colOff>
      <xdr:row>81</xdr:row>
      <xdr:rowOff>127477</xdr:rowOff>
    </xdr:to>
    <xdr:sp macro="" textlink="">
      <xdr:nvSpPr>
        <xdr:cNvPr id="218" name="楕円 217"/>
        <xdr:cNvSpPr/>
      </xdr:nvSpPr>
      <xdr:spPr>
        <a:xfrm>
          <a:off x="4064000" y="1391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137654</xdr:rowOff>
    </xdr:from>
    <xdr:ext cx="736600" cy="259045"/>
    <xdr:sp macro="" textlink="">
      <xdr:nvSpPr>
        <xdr:cNvPr id="219" name="テキスト ボックス 218"/>
        <xdr:cNvSpPr txBox="1"/>
      </xdr:nvSpPr>
      <xdr:spPr>
        <a:xfrm>
          <a:off x="3733800" y="136822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2139</xdr:rowOff>
    </xdr:from>
    <xdr:to>
      <xdr:col>15</xdr:col>
      <xdr:colOff>133350</xdr:colOff>
      <xdr:row>81</xdr:row>
      <xdr:rowOff>103739</xdr:rowOff>
    </xdr:to>
    <xdr:sp macro="" textlink="">
      <xdr:nvSpPr>
        <xdr:cNvPr id="220" name="楕円 219"/>
        <xdr:cNvSpPr/>
      </xdr:nvSpPr>
      <xdr:spPr>
        <a:xfrm>
          <a:off x="3175000" y="13889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113916</xdr:rowOff>
    </xdr:from>
    <xdr:ext cx="762000" cy="259045"/>
    <xdr:sp macro="" textlink="">
      <xdr:nvSpPr>
        <xdr:cNvPr id="221" name="テキスト ボックス 220"/>
        <xdr:cNvSpPr txBox="1"/>
      </xdr:nvSpPr>
      <xdr:spPr>
        <a:xfrm>
          <a:off x="2844800" y="13658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138429</xdr:rowOff>
    </xdr:from>
    <xdr:to>
      <xdr:col>11</xdr:col>
      <xdr:colOff>82550</xdr:colOff>
      <xdr:row>82</xdr:row>
      <xdr:rowOff>68579</xdr:rowOff>
    </xdr:to>
    <xdr:sp macro="" textlink="">
      <xdr:nvSpPr>
        <xdr:cNvPr id="222" name="楕円 221"/>
        <xdr:cNvSpPr/>
      </xdr:nvSpPr>
      <xdr:spPr>
        <a:xfrm>
          <a:off x="2286000" y="14025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53356</xdr:rowOff>
    </xdr:from>
    <xdr:ext cx="762000" cy="259045"/>
    <xdr:sp macro="" textlink="">
      <xdr:nvSpPr>
        <xdr:cNvPr id="223" name="テキスト ボックス 222"/>
        <xdr:cNvSpPr txBox="1"/>
      </xdr:nvSpPr>
      <xdr:spPr>
        <a:xfrm>
          <a:off x="1955800" y="14112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44977</xdr:rowOff>
    </xdr:from>
    <xdr:to>
      <xdr:col>7</xdr:col>
      <xdr:colOff>31750</xdr:colOff>
      <xdr:row>81</xdr:row>
      <xdr:rowOff>146577</xdr:rowOff>
    </xdr:to>
    <xdr:sp macro="" textlink="">
      <xdr:nvSpPr>
        <xdr:cNvPr id="224" name="楕円 223"/>
        <xdr:cNvSpPr/>
      </xdr:nvSpPr>
      <xdr:spPr>
        <a:xfrm>
          <a:off x="1397000" y="13932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156754</xdr:rowOff>
    </xdr:from>
    <xdr:ext cx="762000" cy="259045"/>
    <xdr:sp macro="" textlink="">
      <xdr:nvSpPr>
        <xdr:cNvPr id="225" name="テキスト ボックス 224"/>
        <xdr:cNvSpPr txBox="1"/>
      </xdr:nvSpPr>
      <xdr:spPr>
        <a:xfrm>
          <a:off x="1066800" y="13701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R1</a:t>
          </a:r>
          <a:r>
            <a:rPr kumimoji="1" lang="ja-JP" altLang="en-US" sz="1300">
              <a:latin typeface="ＭＳ Ｐゴシック" panose="020B0600070205080204" pitchFamily="50" charset="-128"/>
              <a:ea typeface="ＭＳ Ｐゴシック" panose="020B0600070205080204" pitchFamily="50" charset="-128"/>
            </a:rPr>
            <a:t>より</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ポイント改善しているが、依然として類似団体平均値を上回っている。高卒</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年の階層区分において変動があったこと、高卒</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年の職種間の異動があったことが数値変動のおもな要因である。引き続き、定員適正化計画等に基づき職員給与の適正化に努める。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85573</xdr:rowOff>
    </xdr:from>
    <xdr:to>
      <xdr:col>81</xdr:col>
      <xdr:colOff>44450</xdr:colOff>
      <xdr:row>89</xdr:row>
      <xdr:rowOff>92832</xdr:rowOff>
    </xdr:to>
    <xdr:cxnSp macro="">
      <xdr:nvCxnSpPr>
        <xdr:cNvPr id="256" name="直線コネクタ 255"/>
        <xdr:cNvCxnSpPr/>
      </xdr:nvCxnSpPr>
      <xdr:spPr>
        <a:xfrm flipV="1">
          <a:off x="17018000" y="13973023"/>
          <a:ext cx="0" cy="13788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64909</xdr:rowOff>
    </xdr:from>
    <xdr:ext cx="762000" cy="259045"/>
    <xdr:sp macro="" textlink="">
      <xdr:nvSpPr>
        <xdr:cNvPr id="257" name="給与水準   （国との比較）最小値テキスト"/>
        <xdr:cNvSpPr txBox="1"/>
      </xdr:nvSpPr>
      <xdr:spPr>
        <a:xfrm>
          <a:off x="17106900" y="15323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92832</xdr:rowOff>
    </xdr:from>
    <xdr:to>
      <xdr:col>81</xdr:col>
      <xdr:colOff>133350</xdr:colOff>
      <xdr:row>89</xdr:row>
      <xdr:rowOff>92832</xdr:rowOff>
    </xdr:to>
    <xdr:cxnSp macro="">
      <xdr:nvCxnSpPr>
        <xdr:cNvPr id="258" name="直線コネクタ 257"/>
        <xdr:cNvCxnSpPr/>
      </xdr:nvCxnSpPr>
      <xdr:spPr>
        <a:xfrm>
          <a:off x="16929100" y="1535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500</xdr:rowOff>
    </xdr:from>
    <xdr:ext cx="762000" cy="259045"/>
    <xdr:sp macro="" textlink="">
      <xdr:nvSpPr>
        <xdr:cNvPr id="259" name="給与水準   （国との比較）最大値テキスト"/>
        <xdr:cNvSpPr txBox="1"/>
      </xdr:nvSpPr>
      <xdr:spPr>
        <a:xfrm>
          <a:off x="17106900" y="13716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85573</xdr:rowOff>
    </xdr:from>
    <xdr:to>
      <xdr:col>81</xdr:col>
      <xdr:colOff>133350</xdr:colOff>
      <xdr:row>81</xdr:row>
      <xdr:rowOff>85573</xdr:rowOff>
    </xdr:to>
    <xdr:cxnSp macro="">
      <xdr:nvCxnSpPr>
        <xdr:cNvPr id="260" name="直線コネクタ 259"/>
        <xdr:cNvCxnSpPr/>
      </xdr:nvCxnSpPr>
      <xdr:spPr>
        <a:xfrm>
          <a:off x="16929100" y="1397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147562</xdr:rowOff>
    </xdr:from>
    <xdr:to>
      <xdr:col>81</xdr:col>
      <xdr:colOff>44450</xdr:colOff>
      <xdr:row>86</xdr:row>
      <xdr:rowOff>147562</xdr:rowOff>
    </xdr:to>
    <xdr:cxnSp macro="">
      <xdr:nvCxnSpPr>
        <xdr:cNvPr id="261" name="直線コネクタ 260"/>
        <xdr:cNvCxnSpPr/>
      </xdr:nvCxnSpPr>
      <xdr:spPr>
        <a:xfrm>
          <a:off x="16179800" y="1489226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9875</xdr:rowOff>
    </xdr:from>
    <xdr:ext cx="762000" cy="259045"/>
    <xdr:sp macro="" textlink="">
      <xdr:nvSpPr>
        <xdr:cNvPr id="262" name="給与水準   （国との比較）平均値テキスト"/>
        <xdr:cNvSpPr txBox="1"/>
      </xdr:nvSpPr>
      <xdr:spPr>
        <a:xfrm>
          <a:off x="17106900" y="145831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164798</xdr:rowOff>
    </xdr:from>
    <xdr:to>
      <xdr:col>81</xdr:col>
      <xdr:colOff>95250</xdr:colOff>
      <xdr:row>86</xdr:row>
      <xdr:rowOff>94948</xdr:rowOff>
    </xdr:to>
    <xdr:sp macro="" textlink="">
      <xdr:nvSpPr>
        <xdr:cNvPr id="263" name="フローチャート: 判断 262"/>
        <xdr:cNvSpPr/>
      </xdr:nvSpPr>
      <xdr:spPr>
        <a:xfrm>
          <a:off x="16967200" y="1473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147562</xdr:rowOff>
    </xdr:from>
    <xdr:to>
      <xdr:col>77</xdr:col>
      <xdr:colOff>44450</xdr:colOff>
      <xdr:row>87</xdr:row>
      <xdr:rowOff>91016</xdr:rowOff>
    </xdr:to>
    <xdr:cxnSp macro="">
      <xdr:nvCxnSpPr>
        <xdr:cNvPr id="264" name="直線コネクタ 263"/>
        <xdr:cNvCxnSpPr/>
      </xdr:nvCxnSpPr>
      <xdr:spPr>
        <a:xfrm flipV="1">
          <a:off x="15290800" y="14892262"/>
          <a:ext cx="889000" cy="11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130327</xdr:rowOff>
    </xdr:from>
    <xdr:to>
      <xdr:col>77</xdr:col>
      <xdr:colOff>95250</xdr:colOff>
      <xdr:row>86</xdr:row>
      <xdr:rowOff>60477</xdr:rowOff>
    </xdr:to>
    <xdr:sp macro="" textlink="">
      <xdr:nvSpPr>
        <xdr:cNvPr id="265" name="フローチャート: 判断 264"/>
        <xdr:cNvSpPr/>
      </xdr:nvSpPr>
      <xdr:spPr>
        <a:xfrm>
          <a:off x="16129000" y="1470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70654</xdr:rowOff>
    </xdr:from>
    <xdr:ext cx="736600" cy="259045"/>
    <xdr:sp macro="" textlink="">
      <xdr:nvSpPr>
        <xdr:cNvPr id="266" name="テキスト ボックス 265"/>
        <xdr:cNvSpPr txBox="1"/>
      </xdr:nvSpPr>
      <xdr:spPr>
        <a:xfrm>
          <a:off x="15798800" y="144724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10584</xdr:rowOff>
    </xdr:from>
    <xdr:to>
      <xdr:col>72</xdr:col>
      <xdr:colOff>203200</xdr:colOff>
      <xdr:row>87</xdr:row>
      <xdr:rowOff>91016</xdr:rowOff>
    </xdr:to>
    <xdr:cxnSp macro="">
      <xdr:nvCxnSpPr>
        <xdr:cNvPr id="267" name="直線コネクタ 266"/>
        <xdr:cNvCxnSpPr/>
      </xdr:nvCxnSpPr>
      <xdr:spPr>
        <a:xfrm>
          <a:off x="14401800" y="14926734"/>
          <a:ext cx="8890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141816</xdr:rowOff>
    </xdr:from>
    <xdr:to>
      <xdr:col>73</xdr:col>
      <xdr:colOff>44450</xdr:colOff>
      <xdr:row>86</xdr:row>
      <xdr:rowOff>71966</xdr:rowOff>
    </xdr:to>
    <xdr:sp macro="" textlink="">
      <xdr:nvSpPr>
        <xdr:cNvPr id="268" name="フローチャート: 判断 267"/>
        <xdr:cNvSpPr/>
      </xdr:nvSpPr>
      <xdr:spPr>
        <a:xfrm>
          <a:off x="15240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82143</xdr:rowOff>
    </xdr:from>
    <xdr:ext cx="762000" cy="259045"/>
    <xdr:sp macro="" textlink="">
      <xdr:nvSpPr>
        <xdr:cNvPr id="269" name="テキスト ボックス 268"/>
        <xdr:cNvSpPr txBox="1"/>
      </xdr:nvSpPr>
      <xdr:spPr>
        <a:xfrm>
          <a:off x="14909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159052</xdr:rowOff>
    </xdr:from>
    <xdr:to>
      <xdr:col>68</xdr:col>
      <xdr:colOff>152400</xdr:colOff>
      <xdr:row>87</xdr:row>
      <xdr:rowOff>10584</xdr:rowOff>
    </xdr:to>
    <xdr:cxnSp macro="">
      <xdr:nvCxnSpPr>
        <xdr:cNvPr id="270" name="直線コネクタ 269"/>
        <xdr:cNvCxnSpPr/>
      </xdr:nvCxnSpPr>
      <xdr:spPr>
        <a:xfrm>
          <a:off x="13512800" y="14903752"/>
          <a:ext cx="8890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118836</xdr:rowOff>
    </xdr:from>
    <xdr:to>
      <xdr:col>68</xdr:col>
      <xdr:colOff>203200</xdr:colOff>
      <xdr:row>86</xdr:row>
      <xdr:rowOff>48986</xdr:rowOff>
    </xdr:to>
    <xdr:sp macro="" textlink="">
      <xdr:nvSpPr>
        <xdr:cNvPr id="271" name="フローチャート: 判断 270"/>
        <xdr:cNvSpPr/>
      </xdr:nvSpPr>
      <xdr:spPr>
        <a:xfrm>
          <a:off x="14351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59163</xdr:rowOff>
    </xdr:from>
    <xdr:ext cx="762000" cy="259045"/>
    <xdr:sp macro="" textlink="">
      <xdr:nvSpPr>
        <xdr:cNvPr id="272" name="テキスト ボックス 271"/>
        <xdr:cNvSpPr txBox="1"/>
      </xdr:nvSpPr>
      <xdr:spPr>
        <a:xfrm>
          <a:off x="14020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4838</xdr:rowOff>
    </xdr:from>
    <xdr:to>
      <xdr:col>64</xdr:col>
      <xdr:colOff>152400</xdr:colOff>
      <xdr:row>86</xdr:row>
      <xdr:rowOff>106438</xdr:rowOff>
    </xdr:to>
    <xdr:sp macro="" textlink="">
      <xdr:nvSpPr>
        <xdr:cNvPr id="273" name="フローチャート: 判断 272"/>
        <xdr:cNvSpPr/>
      </xdr:nvSpPr>
      <xdr:spPr>
        <a:xfrm>
          <a:off x="13462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116615</xdr:rowOff>
    </xdr:from>
    <xdr:ext cx="762000" cy="259045"/>
    <xdr:sp macro="" textlink="">
      <xdr:nvSpPr>
        <xdr:cNvPr id="274" name="テキスト ボックス 273"/>
        <xdr:cNvSpPr txBox="1"/>
      </xdr:nvSpPr>
      <xdr:spPr>
        <a:xfrm>
          <a:off x="13131800" y="1451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96762</xdr:rowOff>
    </xdr:from>
    <xdr:to>
      <xdr:col>81</xdr:col>
      <xdr:colOff>95250</xdr:colOff>
      <xdr:row>87</xdr:row>
      <xdr:rowOff>26912</xdr:rowOff>
    </xdr:to>
    <xdr:sp macro="" textlink="">
      <xdr:nvSpPr>
        <xdr:cNvPr id="280" name="楕円 279"/>
        <xdr:cNvSpPr/>
      </xdr:nvSpPr>
      <xdr:spPr>
        <a:xfrm>
          <a:off x="16967200" y="1484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68839</xdr:rowOff>
    </xdr:from>
    <xdr:ext cx="762000" cy="259045"/>
    <xdr:sp macro="" textlink="">
      <xdr:nvSpPr>
        <xdr:cNvPr id="281" name="給与水準   （国との比較）該当値テキスト"/>
        <xdr:cNvSpPr txBox="1"/>
      </xdr:nvSpPr>
      <xdr:spPr>
        <a:xfrm>
          <a:off x="17106900" y="14813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96762</xdr:rowOff>
    </xdr:from>
    <xdr:to>
      <xdr:col>77</xdr:col>
      <xdr:colOff>95250</xdr:colOff>
      <xdr:row>87</xdr:row>
      <xdr:rowOff>26912</xdr:rowOff>
    </xdr:to>
    <xdr:sp macro="" textlink="">
      <xdr:nvSpPr>
        <xdr:cNvPr id="282" name="楕円 281"/>
        <xdr:cNvSpPr/>
      </xdr:nvSpPr>
      <xdr:spPr>
        <a:xfrm>
          <a:off x="16129000" y="1484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11689</xdr:rowOff>
    </xdr:from>
    <xdr:ext cx="736600" cy="259045"/>
    <xdr:sp macro="" textlink="">
      <xdr:nvSpPr>
        <xdr:cNvPr id="283" name="テキスト ボックス 282"/>
        <xdr:cNvSpPr txBox="1"/>
      </xdr:nvSpPr>
      <xdr:spPr>
        <a:xfrm>
          <a:off x="15798800" y="14927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40216</xdr:rowOff>
    </xdr:from>
    <xdr:to>
      <xdr:col>73</xdr:col>
      <xdr:colOff>44450</xdr:colOff>
      <xdr:row>87</xdr:row>
      <xdr:rowOff>141816</xdr:rowOff>
    </xdr:to>
    <xdr:sp macro="" textlink="">
      <xdr:nvSpPr>
        <xdr:cNvPr id="284" name="楕円 283"/>
        <xdr:cNvSpPr/>
      </xdr:nvSpPr>
      <xdr:spPr>
        <a:xfrm>
          <a:off x="152400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126593</xdr:rowOff>
    </xdr:from>
    <xdr:ext cx="762000" cy="259045"/>
    <xdr:sp macro="" textlink="">
      <xdr:nvSpPr>
        <xdr:cNvPr id="285" name="テキスト ボックス 284"/>
        <xdr:cNvSpPr txBox="1"/>
      </xdr:nvSpPr>
      <xdr:spPr>
        <a:xfrm>
          <a:off x="14909800" y="1504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131234</xdr:rowOff>
    </xdr:from>
    <xdr:to>
      <xdr:col>68</xdr:col>
      <xdr:colOff>203200</xdr:colOff>
      <xdr:row>87</xdr:row>
      <xdr:rowOff>61384</xdr:rowOff>
    </xdr:to>
    <xdr:sp macro="" textlink="">
      <xdr:nvSpPr>
        <xdr:cNvPr id="286" name="楕円 285"/>
        <xdr:cNvSpPr/>
      </xdr:nvSpPr>
      <xdr:spPr>
        <a:xfrm>
          <a:off x="14351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46161</xdr:rowOff>
    </xdr:from>
    <xdr:ext cx="762000" cy="259045"/>
    <xdr:sp macro="" textlink="">
      <xdr:nvSpPr>
        <xdr:cNvPr id="287" name="テキスト ボックス 286"/>
        <xdr:cNvSpPr txBox="1"/>
      </xdr:nvSpPr>
      <xdr:spPr>
        <a:xfrm>
          <a:off x="14020800" y="14962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108252</xdr:rowOff>
    </xdr:from>
    <xdr:to>
      <xdr:col>64</xdr:col>
      <xdr:colOff>152400</xdr:colOff>
      <xdr:row>87</xdr:row>
      <xdr:rowOff>38402</xdr:rowOff>
    </xdr:to>
    <xdr:sp macro="" textlink="">
      <xdr:nvSpPr>
        <xdr:cNvPr id="288" name="楕円 287"/>
        <xdr:cNvSpPr/>
      </xdr:nvSpPr>
      <xdr:spPr>
        <a:xfrm>
          <a:off x="13462000" y="1485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23179</xdr:rowOff>
    </xdr:from>
    <xdr:ext cx="762000" cy="259045"/>
    <xdr:sp macro="" textlink="">
      <xdr:nvSpPr>
        <xdr:cNvPr id="289" name="テキスト ボックス 288"/>
        <xdr:cNvSpPr txBox="1"/>
      </xdr:nvSpPr>
      <xdr:spPr>
        <a:xfrm>
          <a:off x="13131800" y="14939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類似団体内平均値に近い数値で引き続き推移しているが、昨年度より</a:t>
          </a:r>
          <a:r>
            <a:rPr kumimoji="1" lang="en-US" altLang="ja-JP" sz="1300">
              <a:latin typeface="ＭＳ Ｐゴシック" panose="020B0600070205080204" pitchFamily="50" charset="-128"/>
              <a:ea typeface="ＭＳ Ｐゴシック" panose="020B0600070205080204" pitchFamily="50" charset="-128"/>
            </a:rPr>
            <a:t>0.11</a:t>
          </a:r>
          <a:r>
            <a:rPr kumimoji="1" lang="ja-JP" altLang="en-US" sz="1300">
              <a:latin typeface="ＭＳ Ｐゴシック" panose="020B0600070205080204" pitchFamily="50" charset="-128"/>
              <a:ea typeface="ＭＳ Ｐゴシック" panose="020B0600070205080204" pitchFamily="50" charset="-128"/>
            </a:rPr>
            <a:t>人増加している。引き続き、定員適正化計画に基づき職員数の適正化に努める。</a:t>
          </a: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36213</xdr:rowOff>
    </xdr:from>
    <xdr:to>
      <xdr:col>81</xdr:col>
      <xdr:colOff>44450</xdr:colOff>
      <xdr:row>66</xdr:row>
      <xdr:rowOff>131500</xdr:rowOff>
    </xdr:to>
    <xdr:cxnSp macro="">
      <xdr:nvCxnSpPr>
        <xdr:cNvPr id="321" name="直線コネクタ 320"/>
        <xdr:cNvCxnSpPr/>
      </xdr:nvCxnSpPr>
      <xdr:spPr>
        <a:xfrm flipV="1">
          <a:off x="17018000" y="10151763"/>
          <a:ext cx="0" cy="12954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103577</xdr:rowOff>
    </xdr:from>
    <xdr:ext cx="762000" cy="259045"/>
    <xdr:sp macro="" textlink="">
      <xdr:nvSpPr>
        <xdr:cNvPr id="322" name="定員管理の状況最小値テキスト"/>
        <xdr:cNvSpPr txBox="1"/>
      </xdr:nvSpPr>
      <xdr:spPr>
        <a:xfrm>
          <a:off x="17106900" y="114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131500</xdr:rowOff>
    </xdr:from>
    <xdr:to>
      <xdr:col>81</xdr:col>
      <xdr:colOff>133350</xdr:colOff>
      <xdr:row>66</xdr:row>
      <xdr:rowOff>131500</xdr:rowOff>
    </xdr:to>
    <xdr:cxnSp macro="">
      <xdr:nvCxnSpPr>
        <xdr:cNvPr id="323" name="直線コネクタ 322"/>
        <xdr:cNvCxnSpPr/>
      </xdr:nvCxnSpPr>
      <xdr:spPr>
        <a:xfrm>
          <a:off x="16929100" y="1144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122590</xdr:rowOff>
    </xdr:from>
    <xdr:ext cx="762000" cy="259045"/>
    <xdr:sp macro="" textlink="">
      <xdr:nvSpPr>
        <xdr:cNvPr id="324" name="定員管理の状況最大値テキスト"/>
        <xdr:cNvSpPr txBox="1"/>
      </xdr:nvSpPr>
      <xdr:spPr>
        <a:xfrm>
          <a:off x="17106900" y="9895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36213</xdr:rowOff>
    </xdr:from>
    <xdr:to>
      <xdr:col>81</xdr:col>
      <xdr:colOff>133350</xdr:colOff>
      <xdr:row>59</xdr:row>
      <xdr:rowOff>36213</xdr:rowOff>
    </xdr:to>
    <xdr:cxnSp macro="">
      <xdr:nvCxnSpPr>
        <xdr:cNvPr id="325" name="直線コネクタ 324"/>
        <xdr:cNvCxnSpPr/>
      </xdr:nvCxnSpPr>
      <xdr:spPr>
        <a:xfrm>
          <a:off x="16929100" y="10151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152944</xdr:rowOff>
    </xdr:from>
    <xdr:to>
      <xdr:col>81</xdr:col>
      <xdr:colOff>44450</xdr:colOff>
      <xdr:row>60</xdr:row>
      <xdr:rowOff>160528</xdr:rowOff>
    </xdr:to>
    <xdr:cxnSp macro="">
      <xdr:nvCxnSpPr>
        <xdr:cNvPr id="326" name="直線コネクタ 325"/>
        <xdr:cNvCxnSpPr/>
      </xdr:nvCxnSpPr>
      <xdr:spPr>
        <a:xfrm>
          <a:off x="16179800" y="10439944"/>
          <a:ext cx="838200" cy="7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151437</xdr:rowOff>
    </xdr:from>
    <xdr:ext cx="762000" cy="259045"/>
    <xdr:sp macro="" textlink="">
      <xdr:nvSpPr>
        <xdr:cNvPr id="327" name="定員管理の状況平均値テキスト"/>
        <xdr:cNvSpPr txBox="1"/>
      </xdr:nvSpPr>
      <xdr:spPr>
        <a:xfrm>
          <a:off x="17106900" y="10438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7910</xdr:rowOff>
    </xdr:from>
    <xdr:to>
      <xdr:col>81</xdr:col>
      <xdr:colOff>95250</xdr:colOff>
      <xdr:row>61</xdr:row>
      <xdr:rowOff>109510</xdr:rowOff>
    </xdr:to>
    <xdr:sp macro="" textlink="">
      <xdr:nvSpPr>
        <xdr:cNvPr id="328" name="フローチャート: 判断 327"/>
        <xdr:cNvSpPr/>
      </xdr:nvSpPr>
      <xdr:spPr>
        <a:xfrm>
          <a:off x="16967200" y="1046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126057</xdr:rowOff>
    </xdr:from>
    <xdr:to>
      <xdr:col>77</xdr:col>
      <xdr:colOff>44450</xdr:colOff>
      <xdr:row>60</xdr:row>
      <xdr:rowOff>152944</xdr:rowOff>
    </xdr:to>
    <xdr:cxnSp macro="">
      <xdr:nvCxnSpPr>
        <xdr:cNvPr id="329" name="直線コネクタ 328"/>
        <xdr:cNvCxnSpPr/>
      </xdr:nvCxnSpPr>
      <xdr:spPr>
        <a:xfrm>
          <a:off x="15290800" y="10413057"/>
          <a:ext cx="889000" cy="26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326</xdr:rowOff>
    </xdr:from>
    <xdr:to>
      <xdr:col>77</xdr:col>
      <xdr:colOff>95250</xdr:colOff>
      <xdr:row>61</xdr:row>
      <xdr:rowOff>101926</xdr:rowOff>
    </xdr:to>
    <xdr:sp macro="" textlink="">
      <xdr:nvSpPr>
        <xdr:cNvPr id="330" name="フローチャート: 判断 329"/>
        <xdr:cNvSpPr/>
      </xdr:nvSpPr>
      <xdr:spPr>
        <a:xfrm>
          <a:off x="16129000" y="1045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86703</xdr:rowOff>
    </xdr:from>
    <xdr:ext cx="736600" cy="259045"/>
    <xdr:sp macro="" textlink="">
      <xdr:nvSpPr>
        <xdr:cNvPr id="331" name="テキスト ボックス 330"/>
        <xdr:cNvSpPr txBox="1"/>
      </xdr:nvSpPr>
      <xdr:spPr>
        <a:xfrm>
          <a:off x="15798800" y="10545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126057</xdr:rowOff>
    </xdr:from>
    <xdr:to>
      <xdr:col>72</xdr:col>
      <xdr:colOff>203200</xdr:colOff>
      <xdr:row>60</xdr:row>
      <xdr:rowOff>134330</xdr:rowOff>
    </xdr:to>
    <xdr:cxnSp macro="">
      <xdr:nvCxnSpPr>
        <xdr:cNvPr id="332" name="直線コネクタ 331"/>
        <xdr:cNvCxnSpPr/>
      </xdr:nvCxnSpPr>
      <xdr:spPr>
        <a:xfrm flipV="1">
          <a:off x="14401800" y="10413057"/>
          <a:ext cx="889000" cy="8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162124</xdr:rowOff>
    </xdr:from>
    <xdr:to>
      <xdr:col>73</xdr:col>
      <xdr:colOff>44450</xdr:colOff>
      <xdr:row>61</xdr:row>
      <xdr:rowOff>92274</xdr:rowOff>
    </xdr:to>
    <xdr:sp macro="" textlink="">
      <xdr:nvSpPr>
        <xdr:cNvPr id="333" name="フローチャート: 判断 332"/>
        <xdr:cNvSpPr/>
      </xdr:nvSpPr>
      <xdr:spPr>
        <a:xfrm>
          <a:off x="15240000" y="1044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77051</xdr:rowOff>
    </xdr:from>
    <xdr:ext cx="762000" cy="259045"/>
    <xdr:sp macro="" textlink="">
      <xdr:nvSpPr>
        <xdr:cNvPr id="334" name="テキスト ボックス 333"/>
        <xdr:cNvSpPr txBox="1"/>
      </xdr:nvSpPr>
      <xdr:spPr>
        <a:xfrm>
          <a:off x="14909800" y="1053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119852</xdr:rowOff>
    </xdr:from>
    <xdr:to>
      <xdr:col>68</xdr:col>
      <xdr:colOff>152400</xdr:colOff>
      <xdr:row>60</xdr:row>
      <xdr:rowOff>134330</xdr:rowOff>
    </xdr:to>
    <xdr:cxnSp macro="">
      <xdr:nvCxnSpPr>
        <xdr:cNvPr id="335" name="直線コネクタ 334"/>
        <xdr:cNvCxnSpPr/>
      </xdr:nvCxnSpPr>
      <xdr:spPr>
        <a:xfrm>
          <a:off x="13512800" y="10406852"/>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112485</xdr:rowOff>
    </xdr:from>
    <xdr:to>
      <xdr:col>68</xdr:col>
      <xdr:colOff>203200</xdr:colOff>
      <xdr:row>61</xdr:row>
      <xdr:rowOff>42635</xdr:rowOff>
    </xdr:to>
    <xdr:sp macro="" textlink="">
      <xdr:nvSpPr>
        <xdr:cNvPr id="336" name="フローチャート: 判断 335"/>
        <xdr:cNvSpPr/>
      </xdr:nvSpPr>
      <xdr:spPr>
        <a:xfrm>
          <a:off x="143510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27412</xdr:rowOff>
    </xdr:from>
    <xdr:ext cx="762000" cy="259045"/>
    <xdr:sp macro="" textlink="">
      <xdr:nvSpPr>
        <xdr:cNvPr id="337" name="テキスト ボックス 336"/>
        <xdr:cNvSpPr txBox="1"/>
      </xdr:nvSpPr>
      <xdr:spPr>
        <a:xfrm>
          <a:off x="14020800" y="1048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107660</xdr:rowOff>
    </xdr:from>
    <xdr:to>
      <xdr:col>64</xdr:col>
      <xdr:colOff>152400</xdr:colOff>
      <xdr:row>61</xdr:row>
      <xdr:rowOff>37810</xdr:rowOff>
    </xdr:to>
    <xdr:sp macro="" textlink="">
      <xdr:nvSpPr>
        <xdr:cNvPr id="338" name="フローチャート: 判断 337"/>
        <xdr:cNvSpPr/>
      </xdr:nvSpPr>
      <xdr:spPr>
        <a:xfrm>
          <a:off x="13462000" y="1039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22587</xdr:rowOff>
    </xdr:from>
    <xdr:ext cx="762000" cy="259045"/>
    <xdr:sp macro="" textlink="">
      <xdr:nvSpPr>
        <xdr:cNvPr id="339" name="テキスト ボックス 338"/>
        <xdr:cNvSpPr txBox="1"/>
      </xdr:nvSpPr>
      <xdr:spPr>
        <a:xfrm>
          <a:off x="13131800" y="1048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109728</xdr:rowOff>
    </xdr:from>
    <xdr:to>
      <xdr:col>81</xdr:col>
      <xdr:colOff>95250</xdr:colOff>
      <xdr:row>61</xdr:row>
      <xdr:rowOff>39878</xdr:rowOff>
    </xdr:to>
    <xdr:sp macro="" textlink="">
      <xdr:nvSpPr>
        <xdr:cNvPr id="345" name="楕円 344"/>
        <xdr:cNvSpPr/>
      </xdr:nvSpPr>
      <xdr:spPr>
        <a:xfrm>
          <a:off x="16967200" y="1039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126255</xdr:rowOff>
    </xdr:from>
    <xdr:ext cx="762000" cy="259045"/>
    <xdr:sp macro="" textlink="">
      <xdr:nvSpPr>
        <xdr:cNvPr id="346" name="定員管理の状況該当値テキスト"/>
        <xdr:cNvSpPr txBox="1"/>
      </xdr:nvSpPr>
      <xdr:spPr>
        <a:xfrm>
          <a:off x="17106900" y="10241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102144</xdr:rowOff>
    </xdr:from>
    <xdr:to>
      <xdr:col>77</xdr:col>
      <xdr:colOff>95250</xdr:colOff>
      <xdr:row>61</xdr:row>
      <xdr:rowOff>32294</xdr:rowOff>
    </xdr:to>
    <xdr:sp macro="" textlink="">
      <xdr:nvSpPr>
        <xdr:cNvPr id="347" name="楕円 346"/>
        <xdr:cNvSpPr/>
      </xdr:nvSpPr>
      <xdr:spPr>
        <a:xfrm>
          <a:off x="16129000" y="1038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42471</xdr:rowOff>
    </xdr:from>
    <xdr:ext cx="736600" cy="259045"/>
    <xdr:sp macro="" textlink="">
      <xdr:nvSpPr>
        <xdr:cNvPr id="348" name="テキスト ボックス 347"/>
        <xdr:cNvSpPr txBox="1"/>
      </xdr:nvSpPr>
      <xdr:spPr>
        <a:xfrm>
          <a:off x="15798800" y="101580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75257</xdr:rowOff>
    </xdr:from>
    <xdr:to>
      <xdr:col>73</xdr:col>
      <xdr:colOff>44450</xdr:colOff>
      <xdr:row>61</xdr:row>
      <xdr:rowOff>5407</xdr:rowOff>
    </xdr:to>
    <xdr:sp macro="" textlink="">
      <xdr:nvSpPr>
        <xdr:cNvPr id="349" name="楕円 348"/>
        <xdr:cNvSpPr/>
      </xdr:nvSpPr>
      <xdr:spPr>
        <a:xfrm>
          <a:off x="15240000" y="10362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15584</xdr:rowOff>
    </xdr:from>
    <xdr:ext cx="762000" cy="259045"/>
    <xdr:sp macro="" textlink="">
      <xdr:nvSpPr>
        <xdr:cNvPr id="350" name="テキスト ボックス 349"/>
        <xdr:cNvSpPr txBox="1"/>
      </xdr:nvSpPr>
      <xdr:spPr>
        <a:xfrm>
          <a:off x="14909800" y="1013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83530</xdr:rowOff>
    </xdr:from>
    <xdr:to>
      <xdr:col>68</xdr:col>
      <xdr:colOff>203200</xdr:colOff>
      <xdr:row>61</xdr:row>
      <xdr:rowOff>13680</xdr:rowOff>
    </xdr:to>
    <xdr:sp macro="" textlink="">
      <xdr:nvSpPr>
        <xdr:cNvPr id="351" name="楕円 350"/>
        <xdr:cNvSpPr/>
      </xdr:nvSpPr>
      <xdr:spPr>
        <a:xfrm>
          <a:off x="14351000" y="1037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23857</xdr:rowOff>
    </xdr:from>
    <xdr:ext cx="762000" cy="259045"/>
    <xdr:sp macro="" textlink="">
      <xdr:nvSpPr>
        <xdr:cNvPr id="352" name="テキスト ボックス 351"/>
        <xdr:cNvSpPr txBox="1"/>
      </xdr:nvSpPr>
      <xdr:spPr>
        <a:xfrm>
          <a:off x="14020800" y="10139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69052</xdr:rowOff>
    </xdr:from>
    <xdr:to>
      <xdr:col>64</xdr:col>
      <xdr:colOff>152400</xdr:colOff>
      <xdr:row>60</xdr:row>
      <xdr:rowOff>170652</xdr:rowOff>
    </xdr:to>
    <xdr:sp macro="" textlink="">
      <xdr:nvSpPr>
        <xdr:cNvPr id="353" name="楕円 352"/>
        <xdr:cNvSpPr/>
      </xdr:nvSpPr>
      <xdr:spPr>
        <a:xfrm>
          <a:off x="13462000" y="10356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9379</xdr:rowOff>
    </xdr:from>
    <xdr:ext cx="762000" cy="259045"/>
    <xdr:sp macro="" textlink="">
      <xdr:nvSpPr>
        <xdr:cNvPr id="354" name="テキスト ボックス 353"/>
        <xdr:cNvSpPr txBox="1"/>
      </xdr:nvSpPr>
      <xdr:spPr>
        <a:xfrm>
          <a:off x="13131800" y="10124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臨時財政対策債（</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借入）の元金償還及び緊急防災・減災事業債（</a:t>
          </a:r>
          <a:r>
            <a:rPr kumimoji="1" lang="en-US" altLang="ja-JP" sz="1300">
              <a:latin typeface="ＭＳ Ｐゴシック" panose="020B0600070205080204" pitchFamily="50" charset="-128"/>
              <a:ea typeface="ＭＳ Ｐゴシック" panose="020B0600070205080204" pitchFamily="50" charset="-128"/>
            </a:rPr>
            <a:t>R1</a:t>
          </a:r>
          <a:r>
            <a:rPr kumimoji="1" lang="ja-JP" altLang="en-US" sz="1300">
              <a:latin typeface="ＭＳ Ｐゴシック" panose="020B0600070205080204" pitchFamily="50" charset="-128"/>
              <a:ea typeface="ＭＳ Ｐゴシック" panose="020B0600070205080204" pitchFamily="50" charset="-128"/>
            </a:rPr>
            <a:t>借入）の元金償還が令和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年度から開始し、元利償還金が増加したこと等が影響し、前年度より</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ポイント悪化した。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今後、大型の普通建設事業の実施により地方債の新規発行額の増加が見込まれるが、事業費等の精査により新規発行額を可能な限り少なくし、引き続き比率が減少していくよう努める。</a:t>
          </a: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71" name="直線コネクタ 37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2" name="テキスト ボックス 37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3" name="直線コネクタ 37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4" name="テキスト ボックス 373"/>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5" name="直線コネクタ 374"/>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6" name="テキスト ボックス 375"/>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7" name="直線コネクタ 376"/>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52578</xdr:rowOff>
    </xdr:from>
    <xdr:to>
      <xdr:col>81</xdr:col>
      <xdr:colOff>44450</xdr:colOff>
      <xdr:row>43</xdr:row>
      <xdr:rowOff>46990</xdr:rowOff>
    </xdr:to>
    <xdr:cxnSp macro="">
      <xdr:nvCxnSpPr>
        <xdr:cNvPr id="380" name="直線コネクタ 379"/>
        <xdr:cNvCxnSpPr/>
      </xdr:nvCxnSpPr>
      <xdr:spPr>
        <a:xfrm flipV="1">
          <a:off x="17018000" y="6396228"/>
          <a:ext cx="0" cy="10231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19067</xdr:rowOff>
    </xdr:from>
    <xdr:ext cx="762000" cy="259045"/>
    <xdr:sp macro="" textlink="">
      <xdr:nvSpPr>
        <xdr:cNvPr id="381" name="公債費負担の状況最小値テキスト"/>
        <xdr:cNvSpPr txBox="1"/>
      </xdr:nvSpPr>
      <xdr:spPr>
        <a:xfrm>
          <a:off x="17106900" y="739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46990</xdr:rowOff>
    </xdr:from>
    <xdr:to>
      <xdr:col>81</xdr:col>
      <xdr:colOff>133350</xdr:colOff>
      <xdr:row>43</xdr:row>
      <xdr:rowOff>46990</xdr:rowOff>
    </xdr:to>
    <xdr:cxnSp macro="">
      <xdr:nvCxnSpPr>
        <xdr:cNvPr id="382" name="直線コネクタ 381"/>
        <xdr:cNvCxnSpPr/>
      </xdr:nvCxnSpPr>
      <xdr:spPr>
        <a:xfrm>
          <a:off x="16929100" y="741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138955</xdr:rowOff>
    </xdr:from>
    <xdr:ext cx="762000" cy="259045"/>
    <xdr:sp macro="" textlink="">
      <xdr:nvSpPr>
        <xdr:cNvPr id="383" name="公債費負担の状況最大値テキスト"/>
        <xdr:cNvSpPr txBox="1"/>
      </xdr:nvSpPr>
      <xdr:spPr>
        <a:xfrm>
          <a:off x="17106900" y="613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52578</xdr:rowOff>
    </xdr:from>
    <xdr:to>
      <xdr:col>81</xdr:col>
      <xdr:colOff>133350</xdr:colOff>
      <xdr:row>37</xdr:row>
      <xdr:rowOff>52578</xdr:rowOff>
    </xdr:to>
    <xdr:cxnSp macro="">
      <xdr:nvCxnSpPr>
        <xdr:cNvPr id="384" name="直線コネクタ 383"/>
        <xdr:cNvCxnSpPr/>
      </xdr:nvCxnSpPr>
      <xdr:spPr>
        <a:xfrm>
          <a:off x="16929100" y="6396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39878</xdr:rowOff>
    </xdr:from>
    <xdr:to>
      <xdr:col>81</xdr:col>
      <xdr:colOff>44450</xdr:colOff>
      <xdr:row>42</xdr:row>
      <xdr:rowOff>54356</xdr:rowOff>
    </xdr:to>
    <xdr:cxnSp macro="">
      <xdr:nvCxnSpPr>
        <xdr:cNvPr id="385" name="直線コネクタ 384"/>
        <xdr:cNvCxnSpPr/>
      </xdr:nvCxnSpPr>
      <xdr:spPr>
        <a:xfrm>
          <a:off x="16179800" y="7240778"/>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66057</xdr:rowOff>
    </xdr:from>
    <xdr:ext cx="762000" cy="259045"/>
    <xdr:sp macro="" textlink="">
      <xdr:nvSpPr>
        <xdr:cNvPr id="386" name="公債費負担の状況平均値テキスト"/>
        <xdr:cNvSpPr txBox="1"/>
      </xdr:nvSpPr>
      <xdr:spPr>
        <a:xfrm>
          <a:off x="17106900" y="6924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49530</xdr:rowOff>
    </xdr:from>
    <xdr:to>
      <xdr:col>81</xdr:col>
      <xdr:colOff>95250</xdr:colOff>
      <xdr:row>41</xdr:row>
      <xdr:rowOff>151130</xdr:rowOff>
    </xdr:to>
    <xdr:sp macro="" textlink="">
      <xdr:nvSpPr>
        <xdr:cNvPr id="387" name="フローチャート: 判断 386"/>
        <xdr:cNvSpPr/>
      </xdr:nvSpPr>
      <xdr:spPr>
        <a:xfrm>
          <a:off x="169672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15748</xdr:rowOff>
    </xdr:from>
    <xdr:to>
      <xdr:col>77</xdr:col>
      <xdr:colOff>44450</xdr:colOff>
      <xdr:row>42</xdr:row>
      <xdr:rowOff>39878</xdr:rowOff>
    </xdr:to>
    <xdr:cxnSp macro="">
      <xdr:nvCxnSpPr>
        <xdr:cNvPr id="388" name="直線コネクタ 387"/>
        <xdr:cNvCxnSpPr/>
      </xdr:nvCxnSpPr>
      <xdr:spPr>
        <a:xfrm>
          <a:off x="15290800" y="7216648"/>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49530</xdr:rowOff>
    </xdr:from>
    <xdr:to>
      <xdr:col>77</xdr:col>
      <xdr:colOff>95250</xdr:colOff>
      <xdr:row>41</xdr:row>
      <xdr:rowOff>151130</xdr:rowOff>
    </xdr:to>
    <xdr:sp macro="" textlink="">
      <xdr:nvSpPr>
        <xdr:cNvPr id="389" name="フローチャート: 判断 388"/>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161307</xdr:rowOff>
    </xdr:from>
    <xdr:ext cx="736600" cy="259045"/>
    <xdr:sp macro="" textlink="">
      <xdr:nvSpPr>
        <xdr:cNvPr id="390" name="テキスト ボックス 389"/>
        <xdr:cNvSpPr txBox="1"/>
      </xdr:nvSpPr>
      <xdr:spPr>
        <a:xfrm>
          <a:off x="15798800" y="684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15748</xdr:rowOff>
    </xdr:from>
    <xdr:to>
      <xdr:col>72</xdr:col>
      <xdr:colOff>203200</xdr:colOff>
      <xdr:row>42</xdr:row>
      <xdr:rowOff>20574</xdr:rowOff>
    </xdr:to>
    <xdr:cxnSp macro="">
      <xdr:nvCxnSpPr>
        <xdr:cNvPr id="391" name="直線コネクタ 390"/>
        <xdr:cNvCxnSpPr/>
      </xdr:nvCxnSpPr>
      <xdr:spPr>
        <a:xfrm flipV="1">
          <a:off x="14401800" y="7216648"/>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35052</xdr:rowOff>
    </xdr:from>
    <xdr:to>
      <xdr:col>73</xdr:col>
      <xdr:colOff>44450</xdr:colOff>
      <xdr:row>41</xdr:row>
      <xdr:rowOff>136652</xdr:rowOff>
    </xdr:to>
    <xdr:sp macro="" textlink="">
      <xdr:nvSpPr>
        <xdr:cNvPr id="392" name="フローチャート: 判断 391"/>
        <xdr:cNvSpPr/>
      </xdr:nvSpPr>
      <xdr:spPr>
        <a:xfrm>
          <a:off x="152400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146829</xdr:rowOff>
    </xdr:from>
    <xdr:ext cx="762000" cy="259045"/>
    <xdr:sp macro="" textlink="">
      <xdr:nvSpPr>
        <xdr:cNvPr id="393" name="テキスト ボックス 392"/>
        <xdr:cNvSpPr txBox="1"/>
      </xdr:nvSpPr>
      <xdr:spPr>
        <a:xfrm>
          <a:off x="14909800" y="683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20574</xdr:rowOff>
    </xdr:from>
    <xdr:to>
      <xdr:col>68</xdr:col>
      <xdr:colOff>152400</xdr:colOff>
      <xdr:row>42</xdr:row>
      <xdr:rowOff>30226</xdr:rowOff>
    </xdr:to>
    <xdr:cxnSp macro="">
      <xdr:nvCxnSpPr>
        <xdr:cNvPr id="394" name="直線コネクタ 393"/>
        <xdr:cNvCxnSpPr/>
      </xdr:nvCxnSpPr>
      <xdr:spPr>
        <a:xfrm flipV="1">
          <a:off x="13512800" y="722147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10922</xdr:rowOff>
    </xdr:from>
    <xdr:to>
      <xdr:col>68</xdr:col>
      <xdr:colOff>203200</xdr:colOff>
      <xdr:row>41</xdr:row>
      <xdr:rowOff>112522</xdr:rowOff>
    </xdr:to>
    <xdr:sp macro="" textlink="">
      <xdr:nvSpPr>
        <xdr:cNvPr id="395" name="フローチャート: 判断 394"/>
        <xdr:cNvSpPr/>
      </xdr:nvSpPr>
      <xdr:spPr>
        <a:xfrm>
          <a:off x="14351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122699</xdr:rowOff>
    </xdr:from>
    <xdr:ext cx="762000" cy="259045"/>
    <xdr:sp macro="" textlink="">
      <xdr:nvSpPr>
        <xdr:cNvPr id="396" name="テキスト ボックス 395"/>
        <xdr:cNvSpPr txBox="1"/>
      </xdr:nvSpPr>
      <xdr:spPr>
        <a:xfrm>
          <a:off x="14020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10922</xdr:rowOff>
    </xdr:from>
    <xdr:to>
      <xdr:col>64</xdr:col>
      <xdr:colOff>152400</xdr:colOff>
      <xdr:row>41</xdr:row>
      <xdr:rowOff>112522</xdr:rowOff>
    </xdr:to>
    <xdr:sp macro="" textlink="">
      <xdr:nvSpPr>
        <xdr:cNvPr id="397" name="フローチャート: 判断 396"/>
        <xdr:cNvSpPr/>
      </xdr:nvSpPr>
      <xdr:spPr>
        <a:xfrm>
          <a:off x="13462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122699</xdr:rowOff>
    </xdr:from>
    <xdr:ext cx="762000" cy="259045"/>
    <xdr:sp macro="" textlink="">
      <xdr:nvSpPr>
        <xdr:cNvPr id="398" name="テキスト ボックス 397"/>
        <xdr:cNvSpPr txBox="1"/>
      </xdr:nvSpPr>
      <xdr:spPr>
        <a:xfrm>
          <a:off x="13131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3556</xdr:rowOff>
    </xdr:from>
    <xdr:to>
      <xdr:col>81</xdr:col>
      <xdr:colOff>95250</xdr:colOff>
      <xdr:row>42</xdr:row>
      <xdr:rowOff>105156</xdr:rowOff>
    </xdr:to>
    <xdr:sp macro="" textlink="">
      <xdr:nvSpPr>
        <xdr:cNvPr id="404" name="楕円 403"/>
        <xdr:cNvSpPr/>
      </xdr:nvSpPr>
      <xdr:spPr>
        <a:xfrm>
          <a:off x="16967200" y="720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147083</xdr:rowOff>
    </xdr:from>
    <xdr:ext cx="762000" cy="259045"/>
    <xdr:sp macro="" textlink="">
      <xdr:nvSpPr>
        <xdr:cNvPr id="405" name="公債費負担の状況該当値テキスト"/>
        <xdr:cNvSpPr txBox="1"/>
      </xdr:nvSpPr>
      <xdr:spPr>
        <a:xfrm>
          <a:off x="17106900" y="717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160528</xdr:rowOff>
    </xdr:from>
    <xdr:to>
      <xdr:col>77</xdr:col>
      <xdr:colOff>95250</xdr:colOff>
      <xdr:row>42</xdr:row>
      <xdr:rowOff>90678</xdr:rowOff>
    </xdr:to>
    <xdr:sp macro="" textlink="">
      <xdr:nvSpPr>
        <xdr:cNvPr id="406" name="楕円 405"/>
        <xdr:cNvSpPr/>
      </xdr:nvSpPr>
      <xdr:spPr>
        <a:xfrm>
          <a:off x="16129000" y="718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75455</xdr:rowOff>
    </xdr:from>
    <xdr:ext cx="736600" cy="259045"/>
    <xdr:sp macro="" textlink="">
      <xdr:nvSpPr>
        <xdr:cNvPr id="407" name="テキスト ボックス 406"/>
        <xdr:cNvSpPr txBox="1"/>
      </xdr:nvSpPr>
      <xdr:spPr>
        <a:xfrm>
          <a:off x="15798800" y="72763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136398</xdr:rowOff>
    </xdr:from>
    <xdr:to>
      <xdr:col>73</xdr:col>
      <xdr:colOff>44450</xdr:colOff>
      <xdr:row>42</xdr:row>
      <xdr:rowOff>66548</xdr:rowOff>
    </xdr:to>
    <xdr:sp macro="" textlink="">
      <xdr:nvSpPr>
        <xdr:cNvPr id="408" name="楕円 407"/>
        <xdr:cNvSpPr/>
      </xdr:nvSpPr>
      <xdr:spPr>
        <a:xfrm>
          <a:off x="15240000" y="716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51325</xdr:rowOff>
    </xdr:from>
    <xdr:ext cx="762000" cy="259045"/>
    <xdr:sp macro="" textlink="">
      <xdr:nvSpPr>
        <xdr:cNvPr id="409" name="テキスト ボックス 408"/>
        <xdr:cNvSpPr txBox="1"/>
      </xdr:nvSpPr>
      <xdr:spPr>
        <a:xfrm>
          <a:off x="14909800" y="725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141224</xdr:rowOff>
    </xdr:from>
    <xdr:to>
      <xdr:col>68</xdr:col>
      <xdr:colOff>203200</xdr:colOff>
      <xdr:row>42</xdr:row>
      <xdr:rowOff>71374</xdr:rowOff>
    </xdr:to>
    <xdr:sp macro="" textlink="">
      <xdr:nvSpPr>
        <xdr:cNvPr id="410" name="楕円 409"/>
        <xdr:cNvSpPr/>
      </xdr:nvSpPr>
      <xdr:spPr>
        <a:xfrm>
          <a:off x="14351000" y="717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56151</xdr:rowOff>
    </xdr:from>
    <xdr:ext cx="762000" cy="259045"/>
    <xdr:sp macro="" textlink="">
      <xdr:nvSpPr>
        <xdr:cNvPr id="411" name="テキスト ボックス 410"/>
        <xdr:cNvSpPr txBox="1"/>
      </xdr:nvSpPr>
      <xdr:spPr>
        <a:xfrm>
          <a:off x="14020800" y="7257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150876</xdr:rowOff>
    </xdr:from>
    <xdr:to>
      <xdr:col>64</xdr:col>
      <xdr:colOff>152400</xdr:colOff>
      <xdr:row>42</xdr:row>
      <xdr:rowOff>81026</xdr:rowOff>
    </xdr:to>
    <xdr:sp macro="" textlink="">
      <xdr:nvSpPr>
        <xdr:cNvPr id="412" name="楕円 411"/>
        <xdr:cNvSpPr/>
      </xdr:nvSpPr>
      <xdr:spPr>
        <a:xfrm>
          <a:off x="13462000" y="718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65803</xdr:rowOff>
    </xdr:from>
    <xdr:ext cx="762000" cy="259045"/>
    <xdr:sp macro="" textlink="">
      <xdr:nvSpPr>
        <xdr:cNvPr id="413" name="テキスト ボックス 412"/>
        <xdr:cNvSpPr txBox="1"/>
      </xdr:nvSpPr>
      <xdr:spPr>
        <a:xfrm>
          <a:off x="13131800" y="726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類似団体内では、引き続き</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位となっている。主な要因として、地方債の新規発行の増加抑制があげられる。今後、普通建設事業の実施に伴う地方債の新規発行額の増加等が見込まれるが、歳出全体の見直しをさらに進め、上昇を最小限に抑え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127965</xdr:rowOff>
    </xdr:to>
    <xdr:cxnSp macro="">
      <xdr:nvCxnSpPr>
        <xdr:cNvPr id="440" name="直線コネクタ 439"/>
        <xdr:cNvCxnSpPr/>
      </xdr:nvCxnSpPr>
      <xdr:spPr>
        <a:xfrm flipV="1">
          <a:off x="17018000" y="2451100"/>
          <a:ext cx="0" cy="14487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100042</xdr:rowOff>
    </xdr:from>
    <xdr:ext cx="762000" cy="259045"/>
    <xdr:sp macro="" textlink="">
      <xdr:nvSpPr>
        <xdr:cNvPr id="441" name="将来負担の状況最小値テキスト"/>
        <xdr:cNvSpPr txBox="1"/>
      </xdr:nvSpPr>
      <xdr:spPr>
        <a:xfrm>
          <a:off x="17106900" y="3871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127965</xdr:rowOff>
    </xdr:from>
    <xdr:to>
      <xdr:col>81</xdr:col>
      <xdr:colOff>133350</xdr:colOff>
      <xdr:row>22</xdr:row>
      <xdr:rowOff>127965</xdr:rowOff>
    </xdr:to>
    <xdr:cxnSp macro="">
      <xdr:nvCxnSpPr>
        <xdr:cNvPr id="442" name="直線コネクタ 441"/>
        <xdr:cNvCxnSpPr/>
      </xdr:nvCxnSpPr>
      <xdr:spPr>
        <a:xfrm>
          <a:off x="16929100" y="3899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43" name="将来負担の状況最大値テキスト"/>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143527</xdr:rowOff>
    </xdr:from>
    <xdr:ext cx="762000" cy="259045"/>
    <xdr:sp macro="" textlink="">
      <xdr:nvSpPr>
        <xdr:cNvPr id="445" name="将来負担の状況平均値テキスト"/>
        <xdr:cNvSpPr txBox="1"/>
      </xdr:nvSpPr>
      <xdr:spPr>
        <a:xfrm>
          <a:off x="17106900" y="237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46" name="フローチャート: 判断 445"/>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0</xdr:rowOff>
    </xdr:from>
    <xdr:to>
      <xdr:col>77</xdr:col>
      <xdr:colOff>95250</xdr:colOff>
      <xdr:row>14</xdr:row>
      <xdr:rowOff>101600</xdr:rowOff>
    </xdr:to>
    <xdr:sp macro="" textlink="">
      <xdr:nvSpPr>
        <xdr:cNvPr id="447" name="フローチャート: 判断 446"/>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48" name="テキスト ボックス 447"/>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0</xdr:rowOff>
    </xdr:from>
    <xdr:to>
      <xdr:col>73</xdr:col>
      <xdr:colOff>44450</xdr:colOff>
      <xdr:row>14</xdr:row>
      <xdr:rowOff>101600</xdr:rowOff>
    </xdr:to>
    <xdr:sp macro="" textlink="">
      <xdr:nvSpPr>
        <xdr:cNvPr id="449" name="フローチャート: 判断 448"/>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50" name="テキスト ボックス 449"/>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0</xdr:rowOff>
    </xdr:from>
    <xdr:to>
      <xdr:col>68</xdr:col>
      <xdr:colOff>203200</xdr:colOff>
      <xdr:row>14</xdr:row>
      <xdr:rowOff>101600</xdr:rowOff>
    </xdr:to>
    <xdr:sp macro="" textlink="">
      <xdr:nvSpPr>
        <xdr:cNvPr id="451" name="フローチャート: 判断 450"/>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52" name="テキスト ボックス 451"/>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0</xdr:rowOff>
    </xdr:from>
    <xdr:to>
      <xdr:col>64</xdr:col>
      <xdr:colOff>152400</xdr:colOff>
      <xdr:row>14</xdr:row>
      <xdr:rowOff>101600</xdr:rowOff>
    </xdr:to>
    <xdr:sp macro="" textlink="">
      <xdr:nvSpPr>
        <xdr:cNvPr id="453" name="フローチャート: 判断 452"/>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111777</xdr:rowOff>
    </xdr:from>
    <xdr:ext cx="762000" cy="259045"/>
    <xdr:sp macro="" textlink="">
      <xdr:nvSpPr>
        <xdr:cNvPr id="454" name="テキスト ボックス 453"/>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岐阜県富加町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5,696
5,543
16.82
3,663,983
3,462,209
201,774
2,273,567
1,773,769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令和</a:t>
          </a:r>
          <a:r>
            <a:rPr kumimoji="1" lang="en-US" altLang="ja-JP" sz="1300" baseline="0">
              <a:latin typeface="ＭＳ Ｐゴシック" panose="020B0600070205080204" pitchFamily="50" charset="-128"/>
              <a:ea typeface="ＭＳ Ｐゴシック" panose="020B0600070205080204" pitchFamily="50" charset="-128"/>
            </a:rPr>
            <a:t>3</a:t>
          </a:r>
          <a:r>
            <a:rPr kumimoji="1" lang="ja-JP" altLang="en-US" sz="1300" baseline="0">
              <a:latin typeface="ＭＳ Ｐゴシック" panose="020B0600070205080204" pitchFamily="50" charset="-128"/>
              <a:ea typeface="ＭＳ Ｐゴシック" panose="020B0600070205080204" pitchFamily="50" charset="-128"/>
            </a:rPr>
            <a:t>年度は常勤職員及び会計年度任用職員の人件費増加はみられたものの、経常収支比率は前年度より</a:t>
          </a:r>
          <a:r>
            <a:rPr kumimoji="1" lang="en-US" altLang="ja-JP" sz="1300" baseline="0">
              <a:latin typeface="ＭＳ Ｐゴシック" panose="020B0600070205080204" pitchFamily="50" charset="-128"/>
              <a:ea typeface="ＭＳ Ｐゴシック" panose="020B0600070205080204" pitchFamily="50" charset="-128"/>
            </a:rPr>
            <a:t>1.3</a:t>
          </a:r>
          <a:r>
            <a:rPr kumimoji="1" lang="ja-JP" altLang="en-US" sz="1300" baseline="0">
              <a:latin typeface="ＭＳ Ｐゴシック" panose="020B0600070205080204" pitchFamily="50" charset="-128"/>
              <a:ea typeface="ＭＳ Ｐゴシック" panose="020B0600070205080204" pitchFamily="50" charset="-128"/>
            </a:rPr>
            <a:t>ポイント改善した。引き続き、定員適正化計画に基づいた職員配置に努めるとともに、人件費の抑制に努める。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123190</xdr:rowOff>
    </xdr:from>
    <xdr:to>
      <xdr:col>24</xdr:col>
      <xdr:colOff>25400</xdr:colOff>
      <xdr:row>40</xdr:row>
      <xdr:rowOff>39370</xdr:rowOff>
    </xdr:to>
    <xdr:cxnSp macro="">
      <xdr:nvCxnSpPr>
        <xdr:cNvPr id="61" name="直線コネクタ 60"/>
        <xdr:cNvCxnSpPr/>
      </xdr:nvCxnSpPr>
      <xdr:spPr>
        <a:xfrm flipV="1">
          <a:off x="4826000" y="560959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11447</xdr:rowOff>
    </xdr:from>
    <xdr:ext cx="762000" cy="259045"/>
    <xdr:sp macro="" textlink="">
      <xdr:nvSpPr>
        <xdr:cNvPr id="62" name="人件費最小値テキスト"/>
        <xdr:cNvSpPr txBox="1"/>
      </xdr:nvSpPr>
      <xdr:spPr>
        <a:xfrm>
          <a:off x="4914900" y="686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39370</xdr:rowOff>
    </xdr:from>
    <xdr:to>
      <xdr:col>24</xdr:col>
      <xdr:colOff>114300</xdr:colOff>
      <xdr:row>40</xdr:row>
      <xdr:rowOff>39370</xdr:rowOff>
    </xdr:to>
    <xdr:cxnSp macro="">
      <xdr:nvCxnSpPr>
        <xdr:cNvPr id="63" name="直線コネクタ 62"/>
        <xdr:cNvCxnSpPr/>
      </xdr:nvCxnSpPr>
      <xdr:spPr>
        <a:xfrm>
          <a:off x="4737100" y="689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38117</xdr:rowOff>
    </xdr:from>
    <xdr:ext cx="762000" cy="259045"/>
    <xdr:sp macro="" textlink="">
      <xdr:nvSpPr>
        <xdr:cNvPr id="64" name="人件費最大値テキスト"/>
        <xdr:cNvSpPr txBox="1"/>
      </xdr:nvSpPr>
      <xdr:spPr>
        <a:xfrm>
          <a:off x="4914900" y="5353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123190</xdr:rowOff>
    </xdr:from>
    <xdr:to>
      <xdr:col>24</xdr:col>
      <xdr:colOff>114300</xdr:colOff>
      <xdr:row>32</xdr:row>
      <xdr:rowOff>123190</xdr:rowOff>
    </xdr:to>
    <xdr:cxnSp macro="">
      <xdr:nvCxnSpPr>
        <xdr:cNvPr id="65" name="直線コネクタ 64"/>
        <xdr:cNvCxnSpPr/>
      </xdr:nvCxnSpPr>
      <xdr:spPr>
        <a:xfrm>
          <a:off x="4737100" y="5609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96520</xdr:rowOff>
    </xdr:from>
    <xdr:to>
      <xdr:col>24</xdr:col>
      <xdr:colOff>25400</xdr:colOff>
      <xdr:row>36</xdr:row>
      <xdr:rowOff>146050</xdr:rowOff>
    </xdr:to>
    <xdr:cxnSp macro="">
      <xdr:nvCxnSpPr>
        <xdr:cNvPr id="66" name="直線コネクタ 65"/>
        <xdr:cNvCxnSpPr/>
      </xdr:nvCxnSpPr>
      <xdr:spPr>
        <a:xfrm flipV="1">
          <a:off x="3987800" y="626872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142257</xdr:rowOff>
    </xdr:from>
    <xdr:ext cx="762000" cy="259045"/>
    <xdr:sp macro="" textlink="">
      <xdr:nvSpPr>
        <xdr:cNvPr id="67" name="人件費平均値テキスト"/>
        <xdr:cNvSpPr txBox="1"/>
      </xdr:nvSpPr>
      <xdr:spPr>
        <a:xfrm>
          <a:off x="4914900" y="5971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125730</xdr:rowOff>
    </xdr:from>
    <xdr:to>
      <xdr:col>24</xdr:col>
      <xdr:colOff>76200</xdr:colOff>
      <xdr:row>36</xdr:row>
      <xdr:rowOff>55880</xdr:rowOff>
    </xdr:to>
    <xdr:sp macro="" textlink="">
      <xdr:nvSpPr>
        <xdr:cNvPr id="68" name="フローチャート: 判断 67"/>
        <xdr:cNvSpPr/>
      </xdr:nvSpPr>
      <xdr:spPr>
        <a:xfrm>
          <a:off x="47752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69850</xdr:rowOff>
    </xdr:from>
    <xdr:to>
      <xdr:col>19</xdr:col>
      <xdr:colOff>187325</xdr:colOff>
      <xdr:row>36</xdr:row>
      <xdr:rowOff>146050</xdr:rowOff>
    </xdr:to>
    <xdr:cxnSp macro="">
      <xdr:nvCxnSpPr>
        <xdr:cNvPr id="69" name="直線コネクタ 68"/>
        <xdr:cNvCxnSpPr/>
      </xdr:nvCxnSpPr>
      <xdr:spPr>
        <a:xfrm>
          <a:off x="3098800" y="62420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34290</xdr:rowOff>
    </xdr:from>
    <xdr:to>
      <xdr:col>20</xdr:col>
      <xdr:colOff>38100</xdr:colOff>
      <xdr:row>36</xdr:row>
      <xdr:rowOff>135890</xdr:rowOff>
    </xdr:to>
    <xdr:sp macro="" textlink="">
      <xdr:nvSpPr>
        <xdr:cNvPr id="70" name="フローチャート: 判断 69"/>
        <xdr:cNvSpPr/>
      </xdr:nvSpPr>
      <xdr:spPr>
        <a:xfrm>
          <a:off x="3937000" y="620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146067</xdr:rowOff>
    </xdr:from>
    <xdr:ext cx="736600" cy="259045"/>
    <xdr:sp macro="" textlink="">
      <xdr:nvSpPr>
        <xdr:cNvPr id="71" name="テキスト ボックス 70"/>
        <xdr:cNvSpPr txBox="1"/>
      </xdr:nvSpPr>
      <xdr:spPr>
        <a:xfrm>
          <a:off x="3606800" y="59753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31750</xdr:rowOff>
    </xdr:from>
    <xdr:to>
      <xdr:col>15</xdr:col>
      <xdr:colOff>98425</xdr:colOff>
      <xdr:row>36</xdr:row>
      <xdr:rowOff>69850</xdr:rowOff>
    </xdr:to>
    <xdr:cxnSp macro="">
      <xdr:nvCxnSpPr>
        <xdr:cNvPr id="72" name="直線コネクタ 71"/>
        <xdr:cNvCxnSpPr/>
      </xdr:nvCxnSpPr>
      <xdr:spPr>
        <a:xfrm>
          <a:off x="2209800" y="62039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144780</xdr:rowOff>
    </xdr:from>
    <xdr:to>
      <xdr:col>15</xdr:col>
      <xdr:colOff>149225</xdr:colOff>
      <xdr:row>36</xdr:row>
      <xdr:rowOff>74930</xdr:rowOff>
    </xdr:to>
    <xdr:sp macro="" textlink="">
      <xdr:nvSpPr>
        <xdr:cNvPr id="73" name="フローチャート: 判断 72"/>
        <xdr:cNvSpPr/>
      </xdr:nvSpPr>
      <xdr:spPr>
        <a:xfrm>
          <a:off x="3048000" y="614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85107</xdr:rowOff>
    </xdr:from>
    <xdr:ext cx="762000" cy="259045"/>
    <xdr:sp macro="" textlink="">
      <xdr:nvSpPr>
        <xdr:cNvPr id="74" name="テキスト ボックス 73"/>
        <xdr:cNvSpPr txBox="1"/>
      </xdr:nvSpPr>
      <xdr:spPr>
        <a:xfrm>
          <a:off x="2717800" y="5914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153670</xdr:rowOff>
    </xdr:from>
    <xdr:to>
      <xdr:col>11</xdr:col>
      <xdr:colOff>9525</xdr:colOff>
      <xdr:row>36</xdr:row>
      <xdr:rowOff>31750</xdr:rowOff>
    </xdr:to>
    <xdr:cxnSp macro="">
      <xdr:nvCxnSpPr>
        <xdr:cNvPr id="75" name="直線コネクタ 74"/>
        <xdr:cNvCxnSpPr/>
      </xdr:nvCxnSpPr>
      <xdr:spPr>
        <a:xfrm>
          <a:off x="1320800" y="615442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125730</xdr:rowOff>
    </xdr:from>
    <xdr:to>
      <xdr:col>11</xdr:col>
      <xdr:colOff>60325</xdr:colOff>
      <xdr:row>36</xdr:row>
      <xdr:rowOff>55880</xdr:rowOff>
    </xdr:to>
    <xdr:sp macro="" textlink="">
      <xdr:nvSpPr>
        <xdr:cNvPr id="76" name="フローチャート: 判断 75"/>
        <xdr:cNvSpPr/>
      </xdr:nvSpPr>
      <xdr:spPr>
        <a:xfrm>
          <a:off x="2159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66057</xdr:rowOff>
    </xdr:from>
    <xdr:ext cx="762000" cy="259045"/>
    <xdr:sp macro="" textlink="">
      <xdr:nvSpPr>
        <xdr:cNvPr id="77" name="テキスト ボックス 76"/>
        <xdr:cNvSpPr txBox="1"/>
      </xdr:nvSpPr>
      <xdr:spPr>
        <a:xfrm>
          <a:off x="1828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125730</xdr:rowOff>
    </xdr:from>
    <xdr:to>
      <xdr:col>6</xdr:col>
      <xdr:colOff>171450</xdr:colOff>
      <xdr:row>36</xdr:row>
      <xdr:rowOff>55880</xdr:rowOff>
    </xdr:to>
    <xdr:sp macro="" textlink="">
      <xdr:nvSpPr>
        <xdr:cNvPr id="78" name="フローチャート: 判断 77"/>
        <xdr:cNvSpPr/>
      </xdr:nvSpPr>
      <xdr:spPr>
        <a:xfrm>
          <a:off x="1270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40657</xdr:rowOff>
    </xdr:from>
    <xdr:ext cx="762000" cy="259045"/>
    <xdr:sp macro="" textlink="">
      <xdr:nvSpPr>
        <xdr:cNvPr id="79" name="テキスト ボックス 78"/>
        <xdr:cNvSpPr txBox="1"/>
      </xdr:nvSpPr>
      <xdr:spPr>
        <a:xfrm>
          <a:off x="939800" y="621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45720</xdr:rowOff>
    </xdr:from>
    <xdr:to>
      <xdr:col>24</xdr:col>
      <xdr:colOff>76200</xdr:colOff>
      <xdr:row>36</xdr:row>
      <xdr:rowOff>147320</xdr:rowOff>
    </xdr:to>
    <xdr:sp macro="" textlink="">
      <xdr:nvSpPr>
        <xdr:cNvPr id="85" name="楕円 84"/>
        <xdr:cNvSpPr/>
      </xdr:nvSpPr>
      <xdr:spPr>
        <a:xfrm>
          <a:off x="47752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17797</xdr:rowOff>
    </xdr:from>
    <xdr:ext cx="762000" cy="259045"/>
    <xdr:sp macro="" textlink="">
      <xdr:nvSpPr>
        <xdr:cNvPr id="86" name="人件費該当値テキスト"/>
        <xdr:cNvSpPr txBox="1"/>
      </xdr:nvSpPr>
      <xdr:spPr>
        <a:xfrm>
          <a:off x="4914900" y="618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95250</xdr:rowOff>
    </xdr:from>
    <xdr:to>
      <xdr:col>20</xdr:col>
      <xdr:colOff>38100</xdr:colOff>
      <xdr:row>37</xdr:row>
      <xdr:rowOff>25400</xdr:rowOff>
    </xdr:to>
    <xdr:sp macro="" textlink="">
      <xdr:nvSpPr>
        <xdr:cNvPr id="87" name="楕円 86"/>
        <xdr:cNvSpPr/>
      </xdr:nvSpPr>
      <xdr:spPr>
        <a:xfrm>
          <a:off x="3937000" y="626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10177</xdr:rowOff>
    </xdr:from>
    <xdr:ext cx="736600" cy="259045"/>
    <xdr:sp macro="" textlink="">
      <xdr:nvSpPr>
        <xdr:cNvPr id="88" name="テキスト ボックス 87"/>
        <xdr:cNvSpPr txBox="1"/>
      </xdr:nvSpPr>
      <xdr:spPr>
        <a:xfrm>
          <a:off x="3606800" y="635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19050</xdr:rowOff>
    </xdr:from>
    <xdr:to>
      <xdr:col>15</xdr:col>
      <xdr:colOff>149225</xdr:colOff>
      <xdr:row>36</xdr:row>
      <xdr:rowOff>120650</xdr:rowOff>
    </xdr:to>
    <xdr:sp macro="" textlink="">
      <xdr:nvSpPr>
        <xdr:cNvPr id="89" name="楕円 88"/>
        <xdr:cNvSpPr/>
      </xdr:nvSpPr>
      <xdr:spPr>
        <a:xfrm>
          <a:off x="3048000" y="619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105427</xdr:rowOff>
    </xdr:from>
    <xdr:ext cx="762000" cy="259045"/>
    <xdr:sp macro="" textlink="">
      <xdr:nvSpPr>
        <xdr:cNvPr id="90" name="テキスト ボックス 89"/>
        <xdr:cNvSpPr txBox="1"/>
      </xdr:nvSpPr>
      <xdr:spPr>
        <a:xfrm>
          <a:off x="2717800" y="627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152400</xdr:rowOff>
    </xdr:from>
    <xdr:to>
      <xdr:col>11</xdr:col>
      <xdr:colOff>60325</xdr:colOff>
      <xdr:row>36</xdr:row>
      <xdr:rowOff>82550</xdr:rowOff>
    </xdr:to>
    <xdr:sp macro="" textlink="">
      <xdr:nvSpPr>
        <xdr:cNvPr id="91" name="楕円 90"/>
        <xdr:cNvSpPr/>
      </xdr:nvSpPr>
      <xdr:spPr>
        <a:xfrm>
          <a:off x="2159000" y="615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67327</xdr:rowOff>
    </xdr:from>
    <xdr:ext cx="762000" cy="259045"/>
    <xdr:sp macro="" textlink="">
      <xdr:nvSpPr>
        <xdr:cNvPr id="92" name="テキスト ボックス 91"/>
        <xdr:cNvSpPr txBox="1"/>
      </xdr:nvSpPr>
      <xdr:spPr>
        <a:xfrm>
          <a:off x="18288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102870</xdr:rowOff>
    </xdr:from>
    <xdr:to>
      <xdr:col>6</xdr:col>
      <xdr:colOff>171450</xdr:colOff>
      <xdr:row>36</xdr:row>
      <xdr:rowOff>33020</xdr:rowOff>
    </xdr:to>
    <xdr:sp macro="" textlink="">
      <xdr:nvSpPr>
        <xdr:cNvPr id="93" name="楕円 92"/>
        <xdr:cNvSpPr/>
      </xdr:nvSpPr>
      <xdr:spPr>
        <a:xfrm>
          <a:off x="1270000" y="610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43197</xdr:rowOff>
    </xdr:from>
    <xdr:ext cx="762000" cy="259045"/>
    <xdr:sp macro="" textlink="">
      <xdr:nvSpPr>
        <xdr:cNvPr id="94" name="テキスト ボックス 93"/>
        <xdr:cNvSpPr txBox="1"/>
      </xdr:nvSpPr>
      <xdr:spPr>
        <a:xfrm>
          <a:off x="939800" y="587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物件費に係る経常収支比率は、新型コロナウイルスワクチン接種業務などの計上による増加はあったものの、前年度と比較して</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ポイント改善した。引き続き行財政改革を推進し、財政の健全化に努める。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168148</xdr:rowOff>
    </xdr:from>
    <xdr:to>
      <xdr:col>82</xdr:col>
      <xdr:colOff>107950</xdr:colOff>
      <xdr:row>20</xdr:row>
      <xdr:rowOff>122428</xdr:rowOff>
    </xdr:to>
    <xdr:cxnSp macro="">
      <xdr:nvCxnSpPr>
        <xdr:cNvPr id="119" name="直線コネクタ 118"/>
        <xdr:cNvCxnSpPr/>
      </xdr:nvCxnSpPr>
      <xdr:spPr>
        <a:xfrm flipV="1">
          <a:off x="16510000" y="2568448"/>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94505</xdr:rowOff>
    </xdr:from>
    <xdr:ext cx="762000" cy="259045"/>
    <xdr:sp macro="" textlink="">
      <xdr:nvSpPr>
        <xdr:cNvPr id="120" name="物件費最小値テキスト"/>
        <xdr:cNvSpPr txBox="1"/>
      </xdr:nvSpPr>
      <xdr:spPr>
        <a:xfrm>
          <a:off x="16598900" y="352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122428</xdr:rowOff>
    </xdr:from>
    <xdr:to>
      <xdr:col>82</xdr:col>
      <xdr:colOff>196850</xdr:colOff>
      <xdr:row>20</xdr:row>
      <xdr:rowOff>122428</xdr:rowOff>
    </xdr:to>
    <xdr:cxnSp macro="">
      <xdr:nvCxnSpPr>
        <xdr:cNvPr id="121" name="直線コネクタ 120"/>
        <xdr:cNvCxnSpPr/>
      </xdr:nvCxnSpPr>
      <xdr:spPr>
        <a:xfrm>
          <a:off x="16421100" y="355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83075</xdr:rowOff>
    </xdr:from>
    <xdr:ext cx="762000" cy="259045"/>
    <xdr:sp macro="" textlink="">
      <xdr:nvSpPr>
        <xdr:cNvPr id="122" name="物件費最大値テキスト"/>
        <xdr:cNvSpPr txBox="1"/>
      </xdr:nvSpPr>
      <xdr:spPr>
        <a:xfrm>
          <a:off x="16598900" y="231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168148</xdr:rowOff>
    </xdr:from>
    <xdr:to>
      <xdr:col>82</xdr:col>
      <xdr:colOff>196850</xdr:colOff>
      <xdr:row>14</xdr:row>
      <xdr:rowOff>168148</xdr:rowOff>
    </xdr:to>
    <xdr:cxnSp macro="">
      <xdr:nvCxnSpPr>
        <xdr:cNvPr id="123" name="直線コネクタ 122"/>
        <xdr:cNvCxnSpPr/>
      </xdr:nvCxnSpPr>
      <xdr:spPr>
        <a:xfrm>
          <a:off x="16421100" y="2568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62992</xdr:rowOff>
    </xdr:from>
    <xdr:to>
      <xdr:col>82</xdr:col>
      <xdr:colOff>107950</xdr:colOff>
      <xdr:row>16</xdr:row>
      <xdr:rowOff>159004</xdr:rowOff>
    </xdr:to>
    <xdr:cxnSp macro="">
      <xdr:nvCxnSpPr>
        <xdr:cNvPr id="124" name="直線コネクタ 123"/>
        <xdr:cNvCxnSpPr/>
      </xdr:nvCxnSpPr>
      <xdr:spPr>
        <a:xfrm flipV="1">
          <a:off x="15671800" y="2806192"/>
          <a:ext cx="8382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61993</xdr:rowOff>
    </xdr:from>
    <xdr:ext cx="762000" cy="259045"/>
    <xdr:sp macro="" textlink="">
      <xdr:nvSpPr>
        <xdr:cNvPr id="125" name="物件費平均値テキスト"/>
        <xdr:cNvSpPr txBox="1"/>
      </xdr:nvSpPr>
      <xdr:spPr>
        <a:xfrm>
          <a:off x="16598900" y="2805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89916</xdr:rowOff>
    </xdr:from>
    <xdr:to>
      <xdr:col>82</xdr:col>
      <xdr:colOff>158750</xdr:colOff>
      <xdr:row>17</xdr:row>
      <xdr:rowOff>20066</xdr:rowOff>
    </xdr:to>
    <xdr:sp macro="" textlink="">
      <xdr:nvSpPr>
        <xdr:cNvPr id="126" name="フローチャート: 判断 125"/>
        <xdr:cNvSpPr/>
      </xdr:nvSpPr>
      <xdr:spPr>
        <a:xfrm>
          <a:off x="164592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159004</xdr:rowOff>
    </xdr:from>
    <xdr:to>
      <xdr:col>78</xdr:col>
      <xdr:colOff>69850</xdr:colOff>
      <xdr:row>17</xdr:row>
      <xdr:rowOff>1270</xdr:rowOff>
    </xdr:to>
    <xdr:cxnSp macro="">
      <xdr:nvCxnSpPr>
        <xdr:cNvPr id="127" name="直線コネクタ 126"/>
        <xdr:cNvCxnSpPr/>
      </xdr:nvCxnSpPr>
      <xdr:spPr>
        <a:xfrm flipV="1">
          <a:off x="14782800" y="290220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103632</xdr:rowOff>
    </xdr:from>
    <xdr:to>
      <xdr:col>78</xdr:col>
      <xdr:colOff>120650</xdr:colOff>
      <xdr:row>17</xdr:row>
      <xdr:rowOff>33782</xdr:rowOff>
    </xdr:to>
    <xdr:sp macro="" textlink="">
      <xdr:nvSpPr>
        <xdr:cNvPr id="128" name="フローチャート: 判断 127"/>
        <xdr:cNvSpPr/>
      </xdr:nvSpPr>
      <xdr:spPr>
        <a:xfrm>
          <a:off x="15621000" y="2846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43959</xdr:rowOff>
    </xdr:from>
    <xdr:ext cx="736600" cy="259045"/>
    <xdr:sp macro="" textlink="">
      <xdr:nvSpPr>
        <xdr:cNvPr id="129" name="テキスト ボックス 128"/>
        <xdr:cNvSpPr txBox="1"/>
      </xdr:nvSpPr>
      <xdr:spPr>
        <a:xfrm>
          <a:off x="15290800" y="2615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1270</xdr:rowOff>
    </xdr:from>
    <xdr:to>
      <xdr:col>73</xdr:col>
      <xdr:colOff>180975</xdr:colOff>
      <xdr:row>17</xdr:row>
      <xdr:rowOff>28702</xdr:rowOff>
    </xdr:to>
    <xdr:cxnSp macro="">
      <xdr:nvCxnSpPr>
        <xdr:cNvPr id="130" name="直線コネクタ 129"/>
        <xdr:cNvCxnSpPr/>
      </xdr:nvCxnSpPr>
      <xdr:spPr>
        <a:xfrm flipV="1">
          <a:off x="13893800" y="291592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14478</xdr:rowOff>
    </xdr:from>
    <xdr:to>
      <xdr:col>74</xdr:col>
      <xdr:colOff>31750</xdr:colOff>
      <xdr:row>17</xdr:row>
      <xdr:rowOff>116078</xdr:rowOff>
    </xdr:to>
    <xdr:sp macro="" textlink="">
      <xdr:nvSpPr>
        <xdr:cNvPr id="131" name="フローチャート: 判断 130"/>
        <xdr:cNvSpPr/>
      </xdr:nvSpPr>
      <xdr:spPr>
        <a:xfrm>
          <a:off x="14732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100855</xdr:rowOff>
    </xdr:from>
    <xdr:ext cx="762000" cy="259045"/>
    <xdr:sp macro="" textlink="">
      <xdr:nvSpPr>
        <xdr:cNvPr id="132" name="テキスト ボックス 131"/>
        <xdr:cNvSpPr txBox="1"/>
      </xdr:nvSpPr>
      <xdr:spPr>
        <a:xfrm>
          <a:off x="14401800" y="301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28702</xdr:rowOff>
    </xdr:from>
    <xdr:to>
      <xdr:col>69</xdr:col>
      <xdr:colOff>92075</xdr:colOff>
      <xdr:row>17</xdr:row>
      <xdr:rowOff>92710</xdr:rowOff>
    </xdr:to>
    <xdr:cxnSp macro="">
      <xdr:nvCxnSpPr>
        <xdr:cNvPr id="133" name="直線コネクタ 132"/>
        <xdr:cNvCxnSpPr/>
      </xdr:nvCxnSpPr>
      <xdr:spPr>
        <a:xfrm flipV="1">
          <a:off x="13004800" y="294335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14478</xdr:rowOff>
    </xdr:from>
    <xdr:to>
      <xdr:col>69</xdr:col>
      <xdr:colOff>142875</xdr:colOff>
      <xdr:row>17</xdr:row>
      <xdr:rowOff>116078</xdr:rowOff>
    </xdr:to>
    <xdr:sp macro="" textlink="">
      <xdr:nvSpPr>
        <xdr:cNvPr id="134" name="フローチャート: 判断 133"/>
        <xdr:cNvSpPr/>
      </xdr:nvSpPr>
      <xdr:spPr>
        <a:xfrm>
          <a:off x="13843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100855</xdr:rowOff>
    </xdr:from>
    <xdr:ext cx="762000" cy="259045"/>
    <xdr:sp macro="" textlink="">
      <xdr:nvSpPr>
        <xdr:cNvPr id="135" name="テキスト ボックス 134"/>
        <xdr:cNvSpPr txBox="1"/>
      </xdr:nvSpPr>
      <xdr:spPr>
        <a:xfrm>
          <a:off x="13512800" y="301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762</xdr:rowOff>
    </xdr:from>
    <xdr:to>
      <xdr:col>65</xdr:col>
      <xdr:colOff>53975</xdr:colOff>
      <xdr:row>17</xdr:row>
      <xdr:rowOff>102362</xdr:rowOff>
    </xdr:to>
    <xdr:sp macro="" textlink="">
      <xdr:nvSpPr>
        <xdr:cNvPr id="136" name="フローチャート: 判断 135"/>
        <xdr:cNvSpPr/>
      </xdr:nvSpPr>
      <xdr:spPr>
        <a:xfrm>
          <a:off x="12954000" y="2915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112539</xdr:rowOff>
    </xdr:from>
    <xdr:ext cx="762000" cy="259045"/>
    <xdr:sp macro="" textlink="">
      <xdr:nvSpPr>
        <xdr:cNvPr id="137" name="テキスト ボックス 136"/>
        <xdr:cNvSpPr txBox="1"/>
      </xdr:nvSpPr>
      <xdr:spPr>
        <a:xfrm>
          <a:off x="12623800" y="2684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12192</xdr:rowOff>
    </xdr:from>
    <xdr:to>
      <xdr:col>82</xdr:col>
      <xdr:colOff>158750</xdr:colOff>
      <xdr:row>16</xdr:row>
      <xdr:rowOff>113792</xdr:rowOff>
    </xdr:to>
    <xdr:sp macro="" textlink="">
      <xdr:nvSpPr>
        <xdr:cNvPr id="143" name="楕円 142"/>
        <xdr:cNvSpPr/>
      </xdr:nvSpPr>
      <xdr:spPr>
        <a:xfrm>
          <a:off x="16459200" y="27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28719</xdr:rowOff>
    </xdr:from>
    <xdr:ext cx="762000" cy="259045"/>
    <xdr:sp macro="" textlink="">
      <xdr:nvSpPr>
        <xdr:cNvPr id="144" name="物件費該当値テキスト"/>
        <xdr:cNvSpPr txBox="1"/>
      </xdr:nvSpPr>
      <xdr:spPr>
        <a:xfrm>
          <a:off x="16598900" y="260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108204</xdr:rowOff>
    </xdr:from>
    <xdr:to>
      <xdr:col>78</xdr:col>
      <xdr:colOff>120650</xdr:colOff>
      <xdr:row>17</xdr:row>
      <xdr:rowOff>38354</xdr:rowOff>
    </xdr:to>
    <xdr:sp macro="" textlink="">
      <xdr:nvSpPr>
        <xdr:cNvPr id="145" name="楕円 144"/>
        <xdr:cNvSpPr/>
      </xdr:nvSpPr>
      <xdr:spPr>
        <a:xfrm>
          <a:off x="15621000" y="285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23131</xdr:rowOff>
    </xdr:from>
    <xdr:ext cx="736600" cy="259045"/>
    <xdr:sp macro="" textlink="">
      <xdr:nvSpPr>
        <xdr:cNvPr id="146" name="テキスト ボックス 145"/>
        <xdr:cNvSpPr txBox="1"/>
      </xdr:nvSpPr>
      <xdr:spPr>
        <a:xfrm>
          <a:off x="15290800" y="2937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121920</xdr:rowOff>
    </xdr:from>
    <xdr:to>
      <xdr:col>74</xdr:col>
      <xdr:colOff>31750</xdr:colOff>
      <xdr:row>17</xdr:row>
      <xdr:rowOff>52070</xdr:rowOff>
    </xdr:to>
    <xdr:sp macro="" textlink="">
      <xdr:nvSpPr>
        <xdr:cNvPr id="147" name="楕円 146"/>
        <xdr:cNvSpPr/>
      </xdr:nvSpPr>
      <xdr:spPr>
        <a:xfrm>
          <a:off x="147320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62247</xdr:rowOff>
    </xdr:from>
    <xdr:ext cx="762000" cy="259045"/>
    <xdr:sp macro="" textlink="">
      <xdr:nvSpPr>
        <xdr:cNvPr id="148" name="テキスト ボックス 147"/>
        <xdr:cNvSpPr txBox="1"/>
      </xdr:nvSpPr>
      <xdr:spPr>
        <a:xfrm>
          <a:off x="14401800" y="263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149352</xdr:rowOff>
    </xdr:from>
    <xdr:to>
      <xdr:col>69</xdr:col>
      <xdr:colOff>142875</xdr:colOff>
      <xdr:row>17</xdr:row>
      <xdr:rowOff>79502</xdr:rowOff>
    </xdr:to>
    <xdr:sp macro="" textlink="">
      <xdr:nvSpPr>
        <xdr:cNvPr id="149" name="楕円 148"/>
        <xdr:cNvSpPr/>
      </xdr:nvSpPr>
      <xdr:spPr>
        <a:xfrm>
          <a:off x="13843000" y="289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89679</xdr:rowOff>
    </xdr:from>
    <xdr:ext cx="762000" cy="259045"/>
    <xdr:sp macro="" textlink="">
      <xdr:nvSpPr>
        <xdr:cNvPr id="150" name="テキスト ボックス 149"/>
        <xdr:cNvSpPr txBox="1"/>
      </xdr:nvSpPr>
      <xdr:spPr>
        <a:xfrm>
          <a:off x="13512800" y="266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41910</xdr:rowOff>
    </xdr:from>
    <xdr:to>
      <xdr:col>65</xdr:col>
      <xdr:colOff>53975</xdr:colOff>
      <xdr:row>17</xdr:row>
      <xdr:rowOff>143510</xdr:rowOff>
    </xdr:to>
    <xdr:sp macro="" textlink="">
      <xdr:nvSpPr>
        <xdr:cNvPr id="151" name="楕円 150"/>
        <xdr:cNvSpPr/>
      </xdr:nvSpPr>
      <xdr:spPr>
        <a:xfrm>
          <a:off x="12954000" y="295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128287</xdr:rowOff>
    </xdr:from>
    <xdr:ext cx="762000" cy="259045"/>
    <xdr:sp macro="" textlink="">
      <xdr:nvSpPr>
        <xdr:cNvPr id="152" name="テキスト ボックス 151"/>
        <xdr:cNvSpPr txBox="1"/>
      </xdr:nvSpPr>
      <xdr:spPr>
        <a:xfrm>
          <a:off x="12623800" y="304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年度は子育て世帯臨時特別給付金や住民税非課税世帯臨時特別給付金などの計上もあり、経常収支比率は前年度より</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ポイント悪化した。引き続き扶助費の増加は見込まれるため、歳出の精査を図り、上昇の抑制に努める。</a:t>
          </a:r>
        </a:p>
      </xdr:txBody>
    </xdr:sp>
    <xdr:clientData/>
  </xdr:twoCellAnchor>
  <xdr:oneCellAnchor>
    <xdr:from>
      <xdr:col>3</xdr:col>
      <xdr:colOff>123825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7" name="直線コネクタ 166"/>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68" name="テキスト ボックス 167"/>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69" name="直線コネクタ 168"/>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0" name="テキスト ボックス 169"/>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1" name="直線コネクタ 170"/>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2" name="テキスト ボックス 171"/>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3" name="直線コネクタ 172"/>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4" name="テキスト ボックス 173"/>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6" name="テキスト ボックス 175"/>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7"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1270</xdr:rowOff>
    </xdr:from>
    <xdr:to>
      <xdr:col>24</xdr:col>
      <xdr:colOff>25400</xdr:colOff>
      <xdr:row>61</xdr:row>
      <xdr:rowOff>1270</xdr:rowOff>
    </xdr:to>
    <xdr:cxnSp macro="">
      <xdr:nvCxnSpPr>
        <xdr:cNvPr id="178" name="直線コネクタ 177"/>
        <xdr:cNvCxnSpPr/>
      </xdr:nvCxnSpPr>
      <xdr:spPr>
        <a:xfrm flipV="1">
          <a:off x="4826000" y="90881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144797</xdr:rowOff>
    </xdr:from>
    <xdr:ext cx="762000" cy="259045"/>
    <xdr:sp macro="" textlink="">
      <xdr:nvSpPr>
        <xdr:cNvPr id="179" name="扶助費最小値テキスト"/>
        <xdr:cNvSpPr txBox="1"/>
      </xdr:nvSpPr>
      <xdr:spPr>
        <a:xfrm>
          <a:off x="4914900" y="1043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1270</xdr:rowOff>
    </xdr:from>
    <xdr:to>
      <xdr:col>24</xdr:col>
      <xdr:colOff>114300</xdr:colOff>
      <xdr:row>61</xdr:row>
      <xdr:rowOff>1270</xdr:rowOff>
    </xdr:to>
    <xdr:cxnSp macro="">
      <xdr:nvCxnSpPr>
        <xdr:cNvPr id="180" name="直線コネクタ 179"/>
        <xdr:cNvCxnSpPr/>
      </xdr:nvCxnSpPr>
      <xdr:spPr>
        <a:xfrm>
          <a:off x="4737100" y="10459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87647</xdr:rowOff>
    </xdr:from>
    <xdr:ext cx="762000" cy="259045"/>
    <xdr:sp macro="" textlink="">
      <xdr:nvSpPr>
        <xdr:cNvPr id="181" name="扶助費最大値テキスト"/>
        <xdr:cNvSpPr txBox="1"/>
      </xdr:nvSpPr>
      <xdr:spPr>
        <a:xfrm>
          <a:off x="4914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1270</xdr:rowOff>
    </xdr:from>
    <xdr:to>
      <xdr:col>24</xdr:col>
      <xdr:colOff>114300</xdr:colOff>
      <xdr:row>53</xdr:row>
      <xdr:rowOff>1270</xdr:rowOff>
    </xdr:to>
    <xdr:cxnSp macro="">
      <xdr:nvCxnSpPr>
        <xdr:cNvPr id="182" name="直線コネクタ 181"/>
        <xdr:cNvCxnSpPr/>
      </xdr:nvCxnSpPr>
      <xdr:spPr>
        <a:xfrm>
          <a:off x="4737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161290</xdr:rowOff>
    </xdr:from>
    <xdr:to>
      <xdr:col>24</xdr:col>
      <xdr:colOff>25400</xdr:colOff>
      <xdr:row>56</xdr:row>
      <xdr:rowOff>58420</xdr:rowOff>
    </xdr:to>
    <xdr:cxnSp macro="">
      <xdr:nvCxnSpPr>
        <xdr:cNvPr id="183" name="直線コネクタ 182"/>
        <xdr:cNvCxnSpPr/>
      </xdr:nvCxnSpPr>
      <xdr:spPr>
        <a:xfrm>
          <a:off x="3987800" y="959104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104157</xdr:rowOff>
    </xdr:from>
    <xdr:ext cx="762000" cy="259045"/>
    <xdr:sp macro="" textlink="">
      <xdr:nvSpPr>
        <xdr:cNvPr id="184" name="扶助費平均値テキスト"/>
        <xdr:cNvSpPr txBox="1"/>
      </xdr:nvSpPr>
      <xdr:spPr>
        <a:xfrm>
          <a:off x="4914900" y="9362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87630</xdr:rowOff>
    </xdr:from>
    <xdr:to>
      <xdr:col>24</xdr:col>
      <xdr:colOff>76200</xdr:colOff>
      <xdr:row>56</xdr:row>
      <xdr:rowOff>17780</xdr:rowOff>
    </xdr:to>
    <xdr:sp macro="" textlink="">
      <xdr:nvSpPr>
        <xdr:cNvPr id="185" name="フローチャート: 判断 184"/>
        <xdr:cNvSpPr/>
      </xdr:nvSpPr>
      <xdr:spPr>
        <a:xfrm>
          <a:off x="47752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161290</xdr:rowOff>
    </xdr:from>
    <xdr:to>
      <xdr:col>19</xdr:col>
      <xdr:colOff>187325</xdr:colOff>
      <xdr:row>57</xdr:row>
      <xdr:rowOff>138430</xdr:rowOff>
    </xdr:to>
    <xdr:cxnSp macro="">
      <xdr:nvCxnSpPr>
        <xdr:cNvPr id="186" name="直線コネクタ 185"/>
        <xdr:cNvCxnSpPr/>
      </xdr:nvCxnSpPr>
      <xdr:spPr>
        <a:xfrm flipV="1">
          <a:off x="3098800" y="9591040"/>
          <a:ext cx="889000" cy="3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87" name="フローチャート: 判断 186"/>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48277</xdr:rowOff>
    </xdr:from>
    <xdr:ext cx="736600" cy="259045"/>
    <xdr:sp macro="" textlink="">
      <xdr:nvSpPr>
        <xdr:cNvPr id="188" name="テキスト ボックス 187"/>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92710</xdr:rowOff>
    </xdr:from>
    <xdr:to>
      <xdr:col>15</xdr:col>
      <xdr:colOff>98425</xdr:colOff>
      <xdr:row>57</xdr:row>
      <xdr:rowOff>138430</xdr:rowOff>
    </xdr:to>
    <xdr:cxnSp macro="">
      <xdr:nvCxnSpPr>
        <xdr:cNvPr id="189" name="直線コネクタ 188"/>
        <xdr:cNvCxnSpPr/>
      </xdr:nvCxnSpPr>
      <xdr:spPr>
        <a:xfrm>
          <a:off x="2209800" y="98653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99060</xdr:rowOff>
    </xdr:from>
    <xdr:to>
      <xdr:col>15</xdr:col>
      <xdr:colOff>149225</xdr:colOff>
      <xdr:row>57</xdr:row>
      <xdr:rowOff>29210</xdr:rowOff>
    </xdr:to>
    <xdr:sp macro="" textlink="">
      <xdr:nvSpPr>
        <xdr:cNvPr id="190" name="フローチャート: 判断 189"/>
        <xdr:cNvSpPr/>
      </xdr:nvSpPr>
      <xdr:spPr>
        <a:xfrm>
          <a:off x="3048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39387</xdr:rowOff>
    </xdr:from>
    <xdr:ext cx="762000" cy="259045"/>
    <xdr:sp macro="" textlink="">
      <xdr:nvSpPr>
        <xdr:cNvPr id="191" name="テキスト ボックス 190"/>
        <xdr:cNvSpPr txBox="1"/>
      </xdr:nvSpPr>
      <xdr:spPr>
        <a:xfrm>
          <a:off x="2717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46990</xdr:rowOff>
    </xdr:from>
    <xdr:to>
      <xdr:col>11</xdr:col>
      <xdr:colOff>9525</xdr:colOff>
      <xdr:row>57</xdr:row>
      <xdr:rowOff>92710</xdr:rowOff>
    </xdr:to>
    <xdr:cxnSp macro="">
      <xdr:nvCxnSpPr>
        <xdr:cNvPr id="192" name="直線コネクタ 191"/>
        <xdr:cNvCxnSpPr/>
      </xdr:nvCxnSpPr>
      <xdr:spPr>
        <a:xfrm>
          <a:off x="1320800" y="98196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99060</xdr:rowOff>
    </xdr:from>
    <xdr:to>
      <xdr:col>11</xdr:col>
      <xdr:colOff>60325</xdr:colOff>
      <xdr:row>57</xdr:row>
      <xdr:rowOff>29210</xdr:rowOff>
    </xdr:to>
    <xdr:sp macro="" textlink="">
      <xdr:nvSpPr>
        <xdr:cNvPr id="193" name="フローチャート: 判断 192"/>
        <xdr:cNvSpPr/>
      </xdr:nvSpPr>
      <xdr:spPr>
        <a:xfrm>
          <a:off x="2159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39387</xdr:rowOff>
    </xdr:from>
    <xdr:ext cx="762000" cy="259045"/>
    <xdr:sp macro="" textlink="">
      <xdr:nvSpPr>
        <xdr:cNvPr id="194" name="テキスト ボックス 193"/>
        <xdr:cNvSpPr txBox="1"/>
      </xdr:nvSpPr>
      <xdr:spPr>
        <a:xfrm>
          <a:off x="1828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76200</xdr:rowOff>
    </xdr:from>
    <xdr:to>
      <xdr:col>6</xdr:col>
      <xdr:colOff>171450</xdr:colOff>
      <xdr:row>57</xdr:row>
      <xdr:rowOff>6350</xdr:rowOff>
    </xdr:to>
    <xdr:sp macro="" textlink="">
      <xdr:nvSpPr>
        <xdr:cNvPr id="195" name="フローチャート: 判断 194"/>
        <xdr:cNvSpPr/>
      </xdr:nvSpPr>
      <xdr:spPr>
        <a:xfrm>
          <a:off x="1270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16527</xdr:rowOff>
    </xdr:from>
    <xdr:ext cx="762000" cy="259045"/>
    <xdr:sp macro="" textlink="">
      <xdr:nvSpPr>
        <xdr:cNvPr id="196" name="テキスト ボックス 195"/>
        <xdr:cNvSpPr txBox="1"/>
      </xdr:nvSpPr>
      <xdr:spPr>
        <a:xfrm>
          <a:off x="939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7" name="テキスト ボックス 196"/>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8" name="テキスト ボックス 197"/>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9" name="テキスト ボックス 198"/>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0" name="テキスト ボックス 199"/>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1" name="テキスト ボックス 200"/>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xdr:rowOff>
    </xdr:from>
    <xdr:to>
      <xdr:col>24</xdr:col>
      <xdr:colOff>76200</xdr:colOff>
      <xdr:row>56</xdr:row>
      <xdr:rowOff>109220</xdr:rowOff>
    </xdr:to>
    <xdr:sp macro="" textlink="">
      <xdr:nvSpPr>
        <xdr:cNvPr id="202" name="楕円 201"/>
        <xdr:cNvSpPr/>
      </xdr:nvSpPr>
      <xdr:spPr>
        <a:xfrm>
          <a:off x="47752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151147</xdr:rowOff>
    </xdr:from>
    <xdr:ext cx="762000" cy="259045"/>
    <xdr:sp macro="" textlink="">
      <xdr:nvSpPr>
        <xdr:cNvPr id="203" name="扶助費該当値テキスト"/>
        <xdr:cNvSpPr txBox="1"/>
      </xdr:nvSpPr>
      <xdr:spPr>
        <a:xfrm>
          <a:off x="4914900" y="958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110490</xdr:rowOff>
    </xdr:from>
    <xdr:to>
      <xdr:col>20</xdr:col>
      <xdr:colOff>38100</xdr:colOff>
      <xdr:row>56</xdr:row>
      <xdr:rowOff>40640</xdr:rowOff>
    </xdr:to>
    <xdr:sp macro="" textlink="">
      <xdr:nvSpPr>
        <xdr:cNvPr id="204" name="楕円 203"/>
        <xdr:cNvSpPr/>
      </xdr:nvSpPr>
      <xdr:spPr>
        <a:xfrm>
          <a:off x="3937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50817</xdr:rowOff>
    </xdr:from>
    <xdr:ext cx="736600" cy="259045"/>
    <xdr:sp macro="" textlink="">
      <xdr:nvSpPr>
        <xdr:cNvPr id="205" name="テキスト ボックス 204"/>
        <xdr:cNvSpPr txBox="1"/>
      </xdr:nvSpPr>
      <xdr:spPr>
        <a:xfrm>
          <a:off x="3606800" y="9309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87630</xdr:rowOff>
    </xdr:from>
    <xdr:to>
      <xdr:col>15</xdr:col>
      <xdr:colOff>149225</xdr:colOff>
      <xdr:row>58</xdr:row>
      <xdr:rowOff>17780</xdr:rowOff>
    </xdr:to>
    <xdr:sp macro="" textlink="">
      <xdr:nvSpPr>
        <xdr:cNvPr id="206" name="楕円 205"/>
        <xdr:cNvSpPr/>
      </xdr:nvSpPr>
      <xdr:spPr>
        <a:xfrm>
          <a:off x="3048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2557</xdr:rowOff>
    </xdr:from>
    <xdr:ext cx="762000" cy="259045"/>
    <xdr:sp macro="" textlink="">
      <xdr:nvSpPr>
        <xdr:cNvPr id="207" name="テキスト ボックス 206"/>
        <xdr:cNvSpPr txBox="1"/>
      </xdr:nvSpPr>
      <xdr:spPr>
        <a:xfrm>
          <a:off x="2717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41910</xdr:rowOff>
    </xdr:from>
    <xdr:to>
      <xdr:col>11</xdr:col>
      <xdr:colOff>60325</xdr:colOff>
      <xdr:row>57</xdr:row>
      <xdr:rowOff>143510</xdr:rowOff>
    </xdr:to>
    <xdr:sp macro="" textlink="">
      <xdr:nvSpPr>
        <xdr:cNvPr id="208" name="楕円 207"/>
        <xdr:cNvSpPr/>
      </xdr:nvSpPr>
      <xdr:spPr>
        <a:xfrm>
          <a:off x="21590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128287</xdr:rowOff>
    </xdr:from>
    <xdr:ext cx="762000" cy="259045"/>
    <xdr:sp macro="" textlink="">
      <xdr:nvSpPr>
        <xdr:cNvPr id="209" name="テキスト ボックス 208"/>
        <xdr:cNvSpPr txBox="1"/>
      </xdr:nvSpPr>
      <xdr:spPr>
        <a:xfrm>
          <a:off x="1828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167640</xdr:rowOff>
    </xdr:from>
    <xdr:to>
      <xdr:col>6</xdr:col>
      <xdr:colOff>171450</xdr:colOff>
      <xdr:row>57</xdr:row>
      <xdr:rowOff>97790</xdr:rowOff>
    </xdr:to>
    <xdr:sp macro="" textlink="">
      <xdr:nvSpPr>
        <xdr:cNvPr id="210" name="楕円 209"/>
        <xdr:cNvSpPr/>
      </xdr:nvSpPr>
      <xdr:spPr>
        <a:xfrm>
          <a:off x="1270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82567</xdr:rowOff>
    </xdr:from>
    <xdr:ext cx="762000" cy="259045"/>
    <xdr:sp macro="" textlink="">
      <xdr:nvSpPr>
        <xdr:cNvPr id="211" name="テキスト ボックス 210"/>
        <xdr:cNvSpPr txBox="1"/>
      </xdr:nvSpPr>
      <xdr:spPr>
        <a:xfrm>
          <a:off x="939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2" name="正方形/長方形 211"/>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3" name="正方形/長方形 212"/>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4" name="正方形/長方形 213"/>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5" name="正方形/長方形 214"/>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6" name="正方形/長方形 215"/>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7" name="正方形/長方形 216"/>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8" name="正方形/長方形 217"/>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9" name="正方形/長方形 218"/>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0" name="正方形/長方形 219"/>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1" name="正方形/長方形 220"/>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2" name="テキスト ボックス 221"/>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保険給付費などの増加により、国民健康保険事業、後期高齢者医療事業、介護保険事業への繰出金は増加したものの、令和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年度は前年度と比較して</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ポイント改善した。今後も、新年度予算編成段階で各特別会計及び公営企業会計の経費削減を図り、少しでも一般会計からの繰出金を削減できるよう努める。</a:t>
          </a:r>
        </a:p>
      </xdr:txBody>
    </xdr:sp>
    <xdr:clientData/>
  </xdr:twoCellAnchor>
  <xdr:oneCellAnchor>
    <xdr:from>
      <xdr:col>62</xdr:col>
      <xdr:colOff>6350</xdr:colOff>
      <xdr:row>49</xdr:row>
      <xdr:rowOff>107950</xdr:rowOff>
    </xdr:from>
    <xdr:ext cx="298543" cy="225703"/>
    <xdr:sp macro="" textlink="">
      <xdr:nvSpPr>
        <xdr:cNvPr id="223" name="テキスト ボックス 222"/>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4" name="直線コネクタ 223"/>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5" name="テキスト ボックス 224"/>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6" name="直線コネクタ 225"/>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7" name="テキスト ボックス 226"/>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8" name="直線コネクタ 227"/>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29" name="テキスト ボックス 228"/>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0" name="直線コネクタ 229"/>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1" name="テキスト ボックス 230"/>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2" name="直線コネクタ 231"/>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3" name="テキスト ボックス 232"/>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4" name="直線コネクタ 233"/>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5" name="テキスト ボックス 234"/>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6" name="直線コネクタ 235"/>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7" name="テキスト ボックス 236"/>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104140</xdr:rowOff>
    </xdr:from>
    <xdr:to>
      <xdr:col>82</xdr:col>
      <xdr:colOff>107950</xdr:colOff>
      <xdr:row>60</xdr:row>
      <xdr:rowOff>81280</xdr:rowOff>
    </xdr:to>
    <xdr:cxnSp macro="">
      <xdr:nvCxnSpPr>
        <xdr:cNvPr id="239" name="直線コネクタ 238"/>
        <xdr:cNvCxnSpPr/>
      </xdr:nvCxnSpPr>
      <xdr:spPr>
        <a:xfrm flipV="1">
          <a:off x="16510000" y="901954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53357</xdr:rowOff>
    </xdr:from>
    <xdr:ext cx="762000" cy="259045"/>
    <xdr:sp macro="" textlink="">
      <xdr:nvSpPr>
        <xdr:cNvPr id="240" name="その他最小値テキスト"/>
        <xdr:cNvSpPr txBox="1"/>
      </xdr:nvSpPr>
      <xdr:spPr>
        <a:xfrm>
          <a:off x="16598900" y="1034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81280</xdr:rowOff>
    </xdr:from>
    <xdr:to>
      <xdr:col>82</xdr:col>
      <xdr:colOff>196850</xdr:colOff>
      <xdr:row>60</xdr:row>
      <xdr:rowOff>81280</xdr:rowOff>
    </xdr:to>
    <xdr:cxnSp macro="">
      <xdr:nvCxnSpPr>
        <xdr:cNvPr id="241" name="直線コネクタ 240"/>
        <xdr:cNvCxnSpPr/>
      </xdr:nvCxnSpPr>
      <xdr:spPr>
        <a:xfrm>
          <a:off x="16421100" y="10368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19067</xdr:rowOff>
    </xdr:from>
    <xdr:ext cx="762000" cy="259045"/>
    <xdr:sp macro="" textlink="">
      <xdr:nvSpPr>
        <xdr:cNvPr id="242" name="その他最大値テキスト"/>
        <xdr:cNvSpPr txBox="1"/>
      </xdr:nvSpPr>
      <xdr:spPr>
        <a:xfrm>
          <a:off x="16598900" y="876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104140</xdr:rowOff>
    </xdr:from>
    <xdr:to>
      <xdr:col>82</xdr:col>
      <xdr:colOff>196850</xdr:colOff>
      <xdr:row>52</xdr:row>
      <xdr:rowOff>104140</xdr:rowOff>
    </xdr:to>
    <xdr:cxnSp macro="">
      <xdr:nvCxnSpPr>
        <xdr:cNvPr id="243" name="直線コネクタ 242"/>
        <xdr:cNvCxnSpPr/>
      </xdr:nvCxnSpPr>
      <xdr:spPr>
        <a:xfrm>
          <a:off x="16421100" y="9019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43180</xdr:rowOff>
    </xdr:from>
    <xdr:to>
      <xdr:col>82</xdr:col>
      <xdr:colOff>107950</xdr:colOff>
      <xdr:row>54</xdr:row>
      <xdr:rowOff>127000</xdr:rowOff>
    </xdr:to>
    <xdr:cxnSp macro="">
      <xdr:nvCxnSpPr>
        <xdr:cNvPr id="244" name="直線コネクタ 243"/>
        <xdr:cNvCxnSpPr/>
      </xdr:nvCxnSpPr>
      <xdr:spPr>
        <a:xfrm flipV="1">
          <a:off x="15671800" y="930148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2557</xdr:rowOff>
    </xdr:from>
    <xdr:ext cx="762000" cy="259045"/>
    <xdr:sp macro="" textlink="">
      <xdr:nvSpPr>
        <xdr:cNvPr id="245" name="その他平均値テキスト"/>
        <xdr:cNvSpPr txBox="1"/>
      </xdr:nvSpPr>
      <xdr:spPr>
        <a:xfrm>
          <a:off x="16598900" y="9603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30480</xdr:rowOff>
    </xdr:from>
    <xdr:to>
      <xdr:col>82</xdr:col>
      <xdr:colOff>158750</xdr:colOff>
      <xdr:row>56</xdr:row>
      <xdr:rowOff>132080</xdr:rowOff>
    </xdr:to>
    <xdr:sp macro="" textlink="">
      <xdr:nvSpPr>
        <xdr:cNvPr id="246" name="フローチャート: 判断 245"/>
        <xdr:cNvSpPr/>
      </xdr:nvSpPr>
      <xdr:spPr>
        <a:xfrm>
          <a:off x="164592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127000</xdr:rowOff>
    </xdr:from>
    <xdr:to>
      <xdr:col>78</xdr:col>
      <xdr:colOff>69850</xdr:colOff>
      <xdr:row>58</xdr:row>
      <xdr:rowOff>119380</xdr:rowOff>
    </xdr:to>
    <xdr:cxnSp macro="">
      <xdr:nvCxnSpPr>
        <xdr:cNvPr id="247" name="直線コネクタ 246"/>
        <xdr:cNvCxnSpPr/>
      </xdr:nvCxnSpPr>
      <xdr:spPr>
        <a:xfrm flipV="1">
          <a:off x="14782800" y="9385300"/>
          <a:ext cx="889000" cy="678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106680</xdr:rowOff>
    </xdr:from>
    <xdr:to>
      <xdr:col>78</xdr:col>
      <xdr:colOff>120650</xdr:colOff>
      <xdr:row>57</xdr:row>
      <xdr:rowOff>36830</xdr:rowOff>
    </xdr:to>
    <xdr:sp macro="" textlink="">
      <xdr:nvSpPr>
        <xdr:cNvPr id="248" name="フローチャート: 判断 247"/>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21607</xdr:rowOff>
    </xdr:from>
    <xdr:ext cx="736600" cy="259045"/>
    <xdr:sp macro="" textlink="">
      <xdr:nvSpPr>
        <xdr:cNvPr id="249" name="テキスト ボックス 248"/>
        <xdr:cNvSpPr txBox="1"/>
      </xdr:nvSpPr>
      <xdr:spPr>
        <a:xfrm>
          <a:off x="15290800" y="979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96520</xdr:rowOff>
    </xdr:from>
    <xdr:to>
      <xdr:col>73</xdr:col>
      <xdr:colOff>180975</xdr:colOff>
      <xdr:row>58</xdr:row>
      <xdr:rowOff>119380</xdr:rowOff>
    </xdr:to>
    <xdr:cxnSp macro="">
      <xdr:nvCxnSpPr>
        <xdr:cNvPr id="250" name="直線コネクタ 249"/>
        <xdr:cNvCxnSpPr/>
      </xdr:nvCxnSpPr>
      <xdr:spPr>
        <a:xfrm>
          <a:off x="13893800" y="100406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152400</xdr:rowOff>
    </xdr:from>
    <xdr:to>
      <xdr:col>74</xdr:col>
      <xdr:colOff>31750</xdr:colOff>
      <xdr:row>57</xdr:row>
      <xdr:rowOff>82550</xdr:rowOff>
    </xdr:to>
    <xdr:sp macro="" textlink="">
      <xdr:nvSpPr>
        <xdr:cNvPr id="251" name="フローチャート: 判断 250"/>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92727</xdr:rowOff>
    </xdr:from>
    <xdr:ext cx="762000" cy="259045"/>
    <xdr:sp macro="" textlink="">
      <xdr:nvSpPr>
        <xdr:cNvPr id="252" name="テキスト ボックス 251"/>
        <xdr:cNvSpPr txBox="1"/>
      </xdr:nvSpPr>
      <xdr:spPr>
        <a:xfrm>
          <a:off x="14401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50800</xdr:rowOff>
    </xdr:from>
    <xdr:to>
      <xdr:col>69</xdr:col>
      <xdr:colOff>92075</xdr:colOff>
      <xdr:row>58</xdr:row>
      <xdr:rowOff>96520</xdr:rowOff>
    </xdr:to>
    <xdr:cxnSp macro="">
      <xdr:nvCxnSpPr>
        <xdr:cNvPr id="253" name="直線コネクタ 252"/>
        <xdr:cNvCxnSpPr/>
      </xdr:nvCxnSpPr>
      <xdr:spPr>
        <a:xfrm>
          <a:off x="13004800" y="99949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160020</xdr:rowOff>
    </xdr:from>
    <xdr:to>
      <xdr:col>69</xdr:col>
      <xdr:colOff>142875</xdr:colOff>
      <xdr:row>57</xdr:row>
      <xdr:rowOff>90170</xdr:rowOff>
    </xdr:to>
    <xdr:sp macro="" textlink="">
      <xdr:nvSpPr>
        <xdr:cNvPr id="254" name="フローチャート: 判断 253"/>
        <xdr:cNvSpPr/>
      </xdr:nvSpPr>
      <xdr:spPr>
        <a:xfrm>
          <a:off x="13843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100347</xdr:rowOff>
    </xdr:from>
    <xdr:ext cx="762000" cy="259045"/>
    <xdr:sp macro="" textlink="">
      <xdr:nvSpPr>
        <xdr:cNvPr id="255" name="テキスト ボックス 254"/>
        <xdr:cNvSpPr txBox="1"/>
      </xdr:nvSpPr>
      <xdr:spPr>
        <a:xfrm>
          <a:off x="13512800" y="953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11430</xdr:rowOff>
    </xdr:from>
    <xdr:to>
      <xdr:col>65</xdr:col>
      <xdr:colOff>53975</xdr:colOff>
      <xdr:row>57</xdr:row>
      <xdr:rowOff>113030</xdr:rowOff>
    </xdr:to>
    <xdr:sp macro="" textlink="">
      <xdr:nvSpPr>
        <xdr:cNvPr id="256" name="フローチャート: 判断 255"/>
        <xdr:cNvSpPr/>
      </xdr:nvSpPr>
      <xdr:spPr>
        <a:xfrm>
          <a:off x="12954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123207</xdr:rowOff>
    </xdr:from>
    <xdr:ext cx="762000" cy="259045"/>
    <xdr:sp macro="" textlink="">
      <xdr:nvSpPr>
        <xdr:cNvPr id="257" name="テキスト ボックス 256"/>
        <xdr:cNvSpPr txBox="1"/>
      </xdr:nvSpPr>
      <xdr:spPr>
        <a:xfrm>
          <a:off x="12623800" y="955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53</xdr:row>
      <xdr:rowOff>163830</xdr:rowOff>
    </xdr:from>
    <xdr:to>
      <xdr:col>82</xdr:col>
      <xdr:colOff>158750</xdr:colOff>
      <xdr:row>54</xdr:row>
      <xdr:rowOff>93980</xdr:rowOff>
    </xdr:to>
    <xdr:sp macro="" textlink="">
      <xdr:nvSpPr>
        <xdr:cNvPr id="263" name="楕円 262"/>
        <xdr:cNvSpPr/>
      </xdr:nvSpPr>
      <xdr:spPr>
        <a:xfrm>
          <a:off x="16459200" y="925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8907</xdr:rowOff>
    </xdr:from>
    <xdr:ext cx="762000" cy="259045"/>
    <xdr:sp macro="" textlink="">
      <xdr:nvSpPr>
        <xdr:cNvPr id="264" name="その他該当値テキスト"/>
        <xdr:cNvSpPr txBox="1"/>
      </xdr:nvSpPr>
      <xdr:spPr>
        <a:xfrm>
          <a:off x="16598900" y="909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76200</xdr:rowOff>
    </xdr:from>
    <xdr:to>
      <xdr:col>78</xdr:col>
      <xdr:colOff>120650</xdr:colOff>
      <xdr:row>55</xdr:row>
      <xdr:rowOff>6350</xdr:rowOff>
    </xdr:to>
    <xdr:sp macro="" textlink="">
      <xdr:nvSpPr>
        <xdr:cNvPr id="265" name="楕円 264"/>
        <xdr:cNvSpPr/>
      </xdr:nvSpPr>
      <xdr:spPr>
        <a:xfrm>
          <a:off x="15621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16527</xdr:rowOff>
    </xdr:from>
    <xdr:ext cx="736600" cy="259045"/>
    <xdr:sp macro="" textlink="">
      <xdr:nvSpPr>
        <xdr:cNvPr id="266" name="テキスト ボックス 265"/>
        <xdr:cNvSpPr txBox="1"/>
      </xdr:nvSpPr>
      <xdr:spPr>
        <a:xfrm>
          <a:off x="15290800" y="910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68580</xdr:rowOff>
    </xdr:from>
    <xdr:to>
      <xdr:col>74</xdr:col>
      <xdr:colOff>31750</xdr:colOff>
      <xdr:row>58</xdr:row>
      <xdr:rowOff>170180</xdr:rowOff>
    </xdr:to>
    <xdr:sp macro="" textlink="">
      <xdr:nvSpPr>
        <xdr:cNvPr id="267" name="楕円 266"/>
        <xdr:cNvSpPr/>
      </xdr:nvSpPr>
      <xdr:spPr>
        <a:xfrm>
          <a:off x="14732000" y="1001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154957</xdr:rowOff>
    </xdr:from>
    <xdr:ext cx="762000" cy="259045"/>
    <xdr:sp macro="" textlink="">
      <xdr:nvSpPr>
        <xdr:cNvPr id="268" name="テキスト ボックス 267"/>
        <xdr:cNvSpPr txBox="1"/>
      </xdr:nvSpPr>
      <xdr:spPr>
        <a:xfrm>
          <a:off x="14401800" y="1009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45720</xdr:rowOff>
    </xdr:from>
    <xdr:to>
      <xdr:col>69</xdr:col>
      <xdr:colOff>142875</xdr:colOff>
      <xdr:row>58</xdr:row>
      <xdr:rowOff>147320</xdr:rowOff>
    </xdr:to>
    <xdr:sp macro="" textlink="">
      <xdr:nvSpPr>
        <xdr:cNvPr id="269" name="楕円 268"/>
        <xdr:cNvSpPr/>
      </xdr:nvSpPr>
      <xdr:spPr>
        <a:xfrm>
          <a:off x="13843000" y="998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132097</xdr:rowOff>
    </xdr:from>
    <xdr:ext cx="762000" cy="259045"/>
    <xdr:sp macro="" textlink="">
      <xdr:nvSpPr>
        <xdr:cNvPr id="270" name="テキスト ボックス 269"/>
        <xdr:cNvSpPr txBox="1"/>
      </xdr:nvSpPr>
      <xdr:spPr>
        <a:xfrm>
          <a:off x="13512800" y="1007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0</xdr:rowOff>
    </xdr:from>
    <xdr:to>
      <xdr:col>65</xdr:col>
      <xdr:colOff>53975</xdr:colOff>
      <xdr:row>58</xdr:row>
      <xdr:rowOff>101600</xdr:rowOff>
    </xdr:to>
    <xdr:sp macro="" textlink="">
      <xdr:nvSpPr>
        <xdr:cNvPr id="271" name="楕円 270"/>
        <xdr:cNvSpPr/>
      </xdr:nvSpPr>
      <xdr:spPr>
        <a:xfrm>
          <a:off x="12954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86377</xdr:rowOff>
    </xdr:from>
    <xdr:ext cx="762000" cy="259045"/>
    <xdr:sp macro="" textlink="">
      <xdr:nvSpPr>
        <xdr:cNvPr id="272" name="テキスト ボックス 271"/>
        <xdr:cNvSpPr txBox="1"/>
      </xdr:nvSpPr>
      <xdr:spPr>
        <a:xfrm>
          <a:off x="12623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年度に実施した特別定額給付金給付事業の完了により前年度より</a:t>
          </a:r>
          <a:r>
            <a:rPr kumimoji="1" lang="en-US" altLang="ja-JP" sz="1300">
              <a:latin typeface="ＭＳ Ｐゴシック" panose="020B0600070205080204" pitchFamily="50" charset="-128"/>
              <a:ea typeface="ＭＳ Ｐゴシック" panose="020B0600070205080204" pitchFamily="50" charset="-128"/>
            </a:rPr>
            <a:t>5.7</a:t>
          </a:r>
          <a:r>
            <a:rPr kumimoji="1" lang="ja-JP" altLang="en-US" sz="1300">
              <a:latin typeface="ＭＳ Ｐゴシック" panose="020B0600070205080204" pitchFamily="50" charset="-128"/>
              <a:ea typeface="ＭＳ Ｐゴシック" panose="020B0600070205080204" pitchFamily="50" charset="-128"/>
            </a:rPr>
            <a:t>ポイント改善したものの、依然として類似団体平均値を大きく上回っている。今後、予算編成にて各種補助金のさらなる精査を行い、歳出の適正化に努める。</a:t>
          </a:r>
        </a:p>
      </xdr:txBody>
    </xdr:sp>
    <xdr:clientData/>
  </xdr:twoCellAnchor>
  <xdr:oneCellAnchor>
    <xdr:from>
      <xdr:col>62</xdr:col>
      <xdr:colOff>6350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xdr:rowOff>
    </xdr:from>
    <xdr:to>
      <xdr:col>82</xdr:col>
      <xdr:colOff>107950</xdr:colOff>
      <xdr:row>39</xdr:row>
      <xdr:rowOff>138430</xdr:rowOff>
    </xdr:to>
    <xdr:cxnSp macro="">
      <xdr:nvCxnSpPr>
        <xdr:cNvPr id="297" name="直線コネクタ 296"/>
        <xdr:cNvCxnSpPr/>
      </xdr:nvCxnSpPr>
      <xdr:spPr>
        <a:xfrm flipV="1">
          <a:off x="16510000" y="5837428"/>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110507</xdr:rowOff>
    </xdr:from>
    <xdr:ext cx="762000" cy="259045"/>
    <xdr:sp macro="" textlink="">
      <xdr:nvSpPr>
        <xdr:cNvPr id="298" name="補助費等最小値テキスト"/>
        <xdr:cNvSpPr txBox="1"/>
      </xdr:nvSpPr>
      <xdr:spPr>
        <a:xfrm>
          <a:off x="16598900" y="679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138430</xdr:rowOff>
    </xdr:from>
    <xdr:to>
      <xdr:col>82</xdr:col>
      <xdr:colOff>196850</xdr:colOff>
      <xdr:row>39</xdr:row>
      <xdr:rowOff>138430</xdr:rowOff>
    </xdr:to>
    <xdr:cxnSp macro="">
      <xdr:nvCxnSpPr>
        <xdr:cNvPr id="299" name="直線コネクタ 298"/>
        <xdr:cNvCxnSpPr/>
      </xdr:nvCxnSpPr>
      <xdr:spPr>
        <a:xfrm>
          <a:off x="16421100" y="682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94505</xdr:rowOff>
    </xdr:from>
    <xdr:ext cx="762000" cy="259045"/>
    <xdr:sp macro="" textlink="">
      <xdr:nvSpPr>
        <xdr:cNvPr id="300" name="補助費等最大値テキスト"/>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xdr:rowOff>
    </xdr:from>
    <xdr:to>
      <xdr:col>82</xdr:col>
      <xdr:colOff>196850</xdr:colOff>
      <xdr:row>34</xdr:row>
      <xdr:rowOff>8128</xdr:rowOff>
    </xdr:to>
    <xdr:cxnSp macro="">
      <xdr:nvCxnSpPr>
        <xdr:cNvPr id="301" name="直線コネクタ 300"/>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149860</xdr:rowOff>
    </xdr:from>
    <xdr:to>
      <xdr:col>82</xdr:col>
      <xdr:colOff>107950</xdr:colOff>
      <xdr:row>40</xdr:row>
      <xdr:rowOff>67564</xdr:rowOff>
    </xdr:to>
    <xdr:cxnSp macro="">
      <xdr:nvCxnSpPr>
        <xdr:cNvPr id="302" name="直線コネクタ 301"/>
        <xdr:cNvCxnSpPr/>
      </xdr:nvCxnSpPr>
      <xdr:spPr>
        <a:xfrm flipV="1">
          <a:off x="15671800" y="6664960"/>
          <a:ext cx="838200" cy="260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165879</xdr:rowOff>
    </xdr:from>
    <xdr:ext cx="762000" cy="259045"/>
    <xdr:sp macro="" textlink="">
      <xdr:nvSpPr>
        <xdr:cNvPr id="303" name="補助費等平均値テキスト"/>
        <xdr:cNvSpPr txBox="1"/>
      </xdr:nvSpPr>
      <xdr:spPr>
        <a:xfrm>
          <a:off x="16598900" y="6166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149352</xdr:rowOff>
    </xdr:from>
    <xdr:to>
      <xdr:col>82</xdr:col>
      <xdr:colOff>158750</xdr:colOff>
      <xdr:row>37</xdr:row>
      <xdr:rowOff>79502</xdr:rowOff>
    </xdr:to>
    <xdr:sp macro="" textlink="">
      <xdr:nvSpPr>
        <xdr:cNvPr id="304" name="フローチャート: 判断 303"/>
        <xdr:cNvSpPr/>
      </xdr:nvSpPr>
      <xdr:spPr>
        <a:xfrm>
          <a:off x="164592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51562</xdr:rowOff>
    </xdr:from>
    <xdr:to>
      <xdr:col>78</xdr:col>
      <xdr:colOff>69850</xdr:colOff>
      <xdr:row>40</xdr:row>
      <xdr:rowOff>67564</xdr:rowOff>
    </xdr:to>
    <xdr:cxnSp macro="">
      <xdr:nvCxnSpPr>
        <xdr:cNvPr id="305" name="直線コネクタ 304"/>
        <xdr:cNvCxnSpPr/>
      </xdr:nvCxnSpPr>
      <xdr:spPr>
        <a:xfrm>
          <a:off x="14782800" y="6395212"/>
          <a:ext cx="889000" cy="530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158496</xdr:rowOff>
    </xdr:from>
    <xdr:to>
      <xdr:col>78</xdr:col>
      <xdr:colOff>120650</xdr:colOff>
      <xdr:row>37</xdr:row>
      <xdr:rowOff>88646</xdr:rowOff>
    </xdr:to>
    <xdr:sp macro="" textlink="">
      <xdr:nvSpPr>
        <xdr:cNvPr id="306" name="フローチャート: 判断 305"/>
        <xdr:cNvSpPr/>
      </xdr:nvSpPr>
      <xdr:spPr>
        <a:xfrm>
          <a:off x="15621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98823</xdr:rowOff>
    </xdr:from>
    <xdr:ext cx="736600" cy="259045"/>
    <xdr:sp macro="" textlink="">
      <xdr:nvSpPr>
        <xdr:cNvPr id="307" name="テキスト ボックス 306"/>
        <xdr:cNvSpPr txBox="1"/>
      </xdr:nvSpPr>
      <xdr:spPr>
        <a:xfrm>
          <a:off x="15290800" y="6099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51562</xdr:rowOff>
    </xdr:from>
    <xdr:to>
      <xdr:col>73</xdr:col>
      <xdr:colOff>180975</xdr:colOff>
      <xdr:row>37</xdr:row>
      <xdr:rowOff>88138</xdr:rowOff>
    </xdr:to>
    <xdr:cxnSp macro="">
      <xdr:nvCxnSpPr>
        <xdr:cNvPr id="308" name="直線コネクタ 307"/>
        <xdr:cNvCxnSpPr/>
      </xdr:nvCxnSpPr>
      <xdr:spPr>
        <a:xfrm flipV="1">
          <a:off x="13893800" y="639521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140208</xdr:rowOff>
    </xdr:from>
    <xdr:to>
      <xdr:col>74</xdr:col>
      <xdr:colOff>31750</xdr:colOff>
      <xdr:row>37</xdr:row>
      <xdr:rowOff>70358</xdr:rowOff>
    </xdr:to>
    <xdr:sp macro="" textlink="">
      <xdr:nvSpPr>
        <xdr:cNvPr id="309" name="フローチャート: 判断 308"/>
        <xdr:cNvSpPr/>
      </xdr:nvSpPr>
      <xdr:spPr>
        <a:xfrm>
          <a:off x="14732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80535</xdr:rowOff>
    </xdr:from>
    <xdr:ext cx="762000" cy="259045"/>
    <xdr:sp macro="" textlink="">
      <xdr:nvSpPr>
        <xdr:cNvPr id="310" name="テキスト ボックス 309"/>
        <xdr:cNvSpPr txBox="1"/>
      </xdr:nvSpPr>
      <xdr:spPr>
        <a:xfrm>
          <a:off x="14401800" y="608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46990</xdr:rowOff>
    </xdr:from>
    <xdr:to>
      <xdr:col>69</xdr:col>
      <xdr:colOff>92075</xdr:colOff>
      <xdr:row>37</xdr:row>
      <xdr:rowOff>88138</xdr:rowOff>
    </xdr:to>
    <xdr:cxnSp macro="">
      <xdr:nvCxnSpPr>
        <xdr:cNvPr id="311" name="直線コネクタ 310"/>
        <xdr:cNvCxnSpPr/>
      </xdr:nvCxnSpPr>
      <xdr:spPr>
        <a:xfrm>
          <a:off x="13004800" y="639064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12" name="フローチャート: 判断 311"/>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85107</xdr:rowOff>
    </xdr:from>
    <xdr:ext cx="762000" cy="259045"/>
    <xdr:sp macro="" textlink="">
      <xdr:nvSpPr>
        <xdr:cNvPr id="313" name="テキスト ボックス 312"/>
        <xdr:cNvSpPr txBox="1"/>
      </xdr:nvSpPr>
      <xdr:spPr>
        <a:xfrm>
          <a:off x="13512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135636</xdr:rowOff>
    </xdr:from>
    <xdr:to>
      <xdr:col>65</xdr:col>
      <xdr:colOff>53975</xdr:colOff>
      <xdr:row>37</xdr:row>
      <xdr:rowOff>65786</xdr:rowOff>
    </xdr:to>
    <xdr:sp macro="" textlink="">
      <xdr:nvSpPr>
        <xdr:cNvPr id="314" name="フローチャート: 判断 313"/>
        <xdr:cNvSpPr/>
      </xdr:nvSpPr>
      <xdr:spPr>
        <a:xfrm>
          <a:off x="12954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75963</xdr:rowOff>
    </xdr:from>
    <xdr:ext cx="762000" cy="259045"/>
    <xdr:sp macro="" textlink="">
      <xdr:nvSpPr>
        <xdr:cNvPr id="315" name="テキスト ボックス 314"/>
        <xdr:cNvSpPr txBox="1"/>
      </xdr:nvSpPr>
      <xdr:spPr>
        <a:xfrm>
          <a:off x="12623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99060</xdr:rowOff>
    </xdr:from>
    <xdr:to>
      <xdr:col>82</xdr:col>
      <xdr:colOff>158750</xdr:colOff>
      <xdr:row>39</xdr:row>
      <xdr:rowOff>29210</xdr:rowOff>
    </xdr:to>
    <xdr:sp macro="" textlink="">
      <xdr:nvSpPr>
        <xdr:cNvPr id="321" name="楕円 320"/>
        <xdr:cNvSpPr/>
      </xdr:nvSpPr>
      <xdr:spPr>
        <a:xfrm>
          <a:off x="164592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71137</xdr:rowOff>
    </xdr:from>
    <xdr:ext cx="762000" cy="259045"/>
    <xdr:sp macro="" textlink="">
      <xdr:nvSpPr>
        <xdr:cNvPr id="322" name="補助費等該当値テキスト"/>
        <xdr:cNvSpPr txBox="1"/>
      </xdr:nvSpPr>
      <xdr:spPr>
        <a:xfrm>
          <a:off x="165989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40</xdr:row>
      <xdr:rowOff>16764</xdr:rowOff>
    </xdr:from>
    <xdr:to>
      <xdr:col>78</xdr:col>
      <xdr:colOff>120650</xdr:colOff>
      <xdr:row>40</xdr:row>
      <xdr:rowOff>118364</xdr:rowOff>
    </xdr:to>
    <xdr:sp macro="" textlink="">
      <xdr:nvSpPr>
        <xdr:cNvPr id="323" name="楕円 322"/>
        <xdr:cNvSpPr/>
      </xdr:nvSpPr>
      <xdr:spPr>
        <a:xfrm>
          <a:off x="15621000" y="687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40</xdr:row>
      <xdr:rowOff>103141</xdr:rowOff>
    </xdr:from>
    <xdr:ext cx="736600" cy="259045"/>
    <xdr:sp macro="" textlink="">
      <xdr:nvSpPr>
        <xdr:cNvPr id="324" name="テキスト ボックス 323"/>
        <xdr:cNvSpPr txBox="1"/>
      </xdr:nvSpPr>
      <xdr:spPr>
        <a:xfrm>
          <a:off x="15290800" y="6961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762</xdr:rowOff>
    </xdr:from>
    <xdr:to>
      <xdr:col>74</xdr:col>
      <xdr:colOff>31750</xdr:colOff>
      <xdr:row>37</xdr:row>
      <xdr:rowOff>102362</xdr:rowOff>
    </xdr:to>
    <xdr:sp macro="" textlink="">
      <xdr:nvSpPr>
        <xdr:cNvPr id="325" name="楕円 324"/>
        <xdr:cNvSpPr/>
      </xdr:nvSpPr>
      <xdr:spPr>
        <a:xfrm>
          <a:off x="14732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87139</xdr:rowOff>
    </xdr:from>
    <xdr:ext cx="762000" cy="259045"/>
    <xdr:sp macro="" textlink="">
      <xdr:nvSpPr>
        <xdr:cNvPr id="326" name="テキスト ボックス 325"/>
        <xdr:cNvSpPr txBox="1"/>
      </xdr:nvSpPr>
      <xdr:spPr>
        <a:xfrm>
          <a:off x="14401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37338</xdr:rowOff>
    </xdr:from>
    <xdr:to>
      <xdr:col>69</xdr:col>
      <xdr:colOff>142875</xdr:colOff>
      <xdr:row>37</xdr:row>
      <xdr:rowOff>138938</xdr:rowOff>
    </xdr:to>
    <xdr:sp macro="" textlink="">
      <xdr:nvSpPr>
        <xdr:cNvPr id="327" name="楕円 326"/>
        <xdr:cNvSpPr/>
      </xdr:nvSpPr>
      <xdr:spPr>
        <a:xfrm>
          <a:off x="13843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123715</xdr:rowOff>
    </xdr:from>
    <xdr:ext cx="762000" cy="259045"/>
    <xdr:sp macro="" textlink="">
      <xdr:nvSpPr>
        <xdr:cNvPr id="328" name="テキスト ボックス 327"/>
        <xdr:cNvSpPr txBox="1"/>
      </xdr:nvSpPr>
      <xdr:spPr>
        <a:xfrm>
          <a:off x="13512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167640</xdr:rowOff>
    </xdr:from>
    <xdr:to>
      <xdr:col>65</xdr:col>
      <xdr:colOff>53975</xdr:colOff>
      <xdr:row>37</xdr:row>
      <xdr:rowOff>97790</xdr:rowOff>
    </xdr:to>
    <xdr:sp macro="" textlink="">
      <xdr:nvSpPr>
        <xdr:cNvPr id="329" name="楕円 328"/>
        <xdr:cNvSpPr/>
      </xdr:nvSpPr>
      <xdr:spPr>
        <a:xfrm>
          <a:off x="12954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82567</xdr:rowOff>
    </xdr:from>
    <xdr:ext cx="762000" cy="259045"/>
    <xdr:sp macro="" textlink="">
      <xdr:nvSpPr>
        <xdr:cNvPr id="330" name="テキスト ボックス 329"/>
        <xdr:cNvSpPr txBox="1"/>
      </xdr:nvSpPr>
      <xdr:spPr>
        <a:xfrm>
          <a:off x="12623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地方債の新規発行を抑制してきた結果、類似団体平均値より</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ポイント下回っている。今後も普通建設事業の実施に伴う新規発行などが見込まれるため、事業費等の精査により新規発行額を可能な限り少なくし、上昇を最小限に抑えていく。</a:t>
          </a:r>
        </a:p>
      </xdr:txBody>
    </xdr:sp>
    <xdr:clientData/>
  </xdr:twoCellAnchor>
  <xdr:oneCellAnchor>
    <xdr:from>
      <xdr:col>3</xdr:col>
      <xdr:colOff>123825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5" name="直線コネクタ 34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6" name="テキスト ボックス 34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7" name="直線コネクタ 34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8" name="テキスト ボックス 34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9" name="直線コネクタ 34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0" name="テキスト ボックス 34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1" name="直線コネクタ 35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2" name="テキスト ボックス 35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78994</xdr:rowOff>
    </xdr:from>
    <xdr:to>
      <xdr:col>24</xdr:col>
      <xdr:colOff>25400</xdr:colOff>
      <xdr:row>81</xdr:row>
      <xdr:rowOff>133858</xdr:rowOff>
    </xdr:to>
    <xdr:cxnSp macro="">
      <xdr:nvCxnSpPr>
        <xdr:cNvPr id="355" name="直線コネクタ 354"/>
        <xdr:cNvCxnSpPr/>
      </xdr:nvCxnSpPr>
      <xdr:spPr>
        <a:xfrm flipV="1">
          <a:off x="4826000" y="12594844"/>
          <a:ext cx="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105935</xdr:rowOff>
    </xdr:from>
    <xdr:ext cx="762000" cy="259045"/>
    <xdr:sp macro="" textlink="">
      <xdr:nvSpPr>
        <xdr:cNvPr id="356" name="公債費最小値テキスト"/>
        <xdr:cNvSpPr txBox="1"/>
      </xdr:nvSpPr>
      <xdr:spPr>
        <a:xfrm>
          <a:off x="4914900" y="1399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133858</xdr:rowOff>
    </xdr:from>
    <xdr:to>
      <xdr:col>24</xdr:col>
      <xdr:colOff>114300</xdr:colOff>
      <xdr:row>81</xdr:row>
      <xdr:rowOff>133858</xdr:rowOff>
    </xdr:to>
    <xdr:cxnSp macro="">
      <xdr:nvCxnSpPr>
        <xdr:cNvPr id="357" name="直線コネクタ 356"/>
        <xdr:cNvCxnSpPr/>
      </xdr:nvCxnSpPr>
      <xdr:spPr>
        <a:xfrm>
          <a:off x="4737100" y="1402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165371</xdr:rowOff>
    </xdr:from>
    <xdr:ext cx="762000" cy="259045"/>
    <xdr:sp macro="" textlink="">
      <xdr:nvSpPr>
        <xdr:cNvPr id="358" name="公債費最大値テキスト"/>
        <xdr:cNvSpPr txBox="1"/>
      </xdr:nvSpPr>
      <xdr:spPr>
        <a:xfrm>
          <a:off x="4914900" y="12338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78994</xdr:rowOff>
    </xdr:from>
    <xdr:to>
      <xdr:col>24</xdr:col>
      <xdr:colOff>114300</xdr:colOff>
      <xdr:row>73</xdr:row>
      <xdr:rowOff>78994</xdr:rowOff>
    </xdr:to>
    <xdr:cxnSp macro="">
      <xdr:nvCxnSpPr>
        <xdr:cNvPr id="359" name="直線コネクタ 358"/>
        <xdr:cNvCxnSpPr/>
      </xdr:nvCxnSpPr>
      <xdr:spPr>
        <a:xfrm>
          <a:off x="4737100" y="12594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85852</xdr:rowOff>
    </xdr:from>
    <xdr:to>
      <xdr:col>24</xdr:col>
      <xdr:colOff>25400</xdr:colOff>
      <xdr:row>76</xdr:row>
      <xdr:rowOff>113285</xdr:rowOff>
    </xdr:to>
    <xdr:cxnSp macro="">
      <xdr:nvCxnSpPr>
        <xdr:cNvPr id="360" name="直線コネクタ 359"/>
        <xdr:cNvCxnSpPr/>
      </xdr:nvCxnSpPr>
      <xdr:spPr>
        <a:xfrm flipV="1">
          <a:off x="3987800" y="13116052"/>
          <a:ext cx="8382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167149</xdr:rowOff>
    </xdr:from>
    <xdr:ext cx="762000" cy="259045"/>
    <xdr:sp macro="" textlink="">
      <xdr:nvSpPr>
        <xdr:cNvPr id="361" name="公債費平均値テキスト"/>
        <xdr:cNvSpPr txBox="1"/>
      </xdr:nvSpPr>
      <xdr:spPr>
        <a:xfrm>
          <a:off x="4914900" y="13197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23622</xdr:rowOff>
    </xdr:from>
    <xdr:to>
      <xdr:col>24</xdr:col>
      <xdr:colOff>76200</xdr:colOff>
      <xdr:row>77</xdr:row>
      <xdr:rowOff>125222</xdr:rowOff>
    </xdr:to>
    <xdr:sp macro="" textlink="">
      <xdr:nvSpPr>
        <xdr:cNvPr id="362" name="フローチャート: 判断 361"/>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113285</xdr:rowOff>
    </xdr:from>
    <xdr:to>
      <xdr:col>19</xdr:col>
      <xdr:colOff>187325</xdr:colOff>
      <xdr:row>76</xdr:row>
      <xdr:rowOff>117856</xdr:rowOff>
    </xdr:to>
    <xdr:cxnSp macro="">
      <xdr:nvCxnSpPr>
        <xdr:cNvPr id="363" name="直線コネクタ 362"/>
        <xdr:cNvCxnSpPr/>
      </xdr:nvCxnSpPr>
      <xdr:spPr>
        <a:xfrm flipV="1">
          <a:off x="3098800" y="13143485"/>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69342</xdr:rowOff>
    </xdr:from>
    <xdr:to>
      <xdr:col>20</xdr:col>
      <xdr:colOff>38100</xdr:colOff>
      <xdr:row>77</xdr:row>
      <xdr:rowOff>170942</xdr:rowOff>
    </xdr:to>
    <xdr:sp macro="" textlink="">
      <xdr:nvSpPr>
        <xdr:cNvPr id="364" name="フローチャート: 判断 363"/>
        <xdr:cNvSpPr/>
      </xdr:nvSpPr>
      <xdr:spPr>
        <a:xfrm>
          <a:off x="3937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155719</xdr:rowOff>
    </xdr:from>
    <xdr:ext cx="736600" cy="259045"/>
    <xdr:sp macro="" textlink="">
      <xdr:nvSpPr>
        <xdr:cNvPr id="365" name="テキスト ボックス 364"/>
        <xdr:cNvSpPr txBox="1"/>
      </xdr:nvSpPr>
      <xdr:spPr>
        <a:xfrm>
          <a:off x="3606800" y="13357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117856</xdr:rowOff>
    </xdr:from>
    <xdr:to>
      <xdr:col>15</xdr:col>
      <xdr:colOff>98425</xdr:colOff>
      <xdr:row>76</xdr:row>
      <xdr:rowOff>122428</xdr:rowOff>
    </xdr:to>
    <xdr:cxnSp macro="">
      <xdr:nvCxnSpPr>
        <xdr:cNvPr id="366" name="直線コネクタ 365"/>
        <xdr:cNvCxnSpPr/>
      </xdr:nvCxnSpPr>
      <xdr:spPr>
        <a:xfrm flipV="1">
          <a:off x="2209800" y="131480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87630</xdr:rowOff>
    </xdr:from>
    <xdr:to>
      <xdr:col>15</xdr:col>
      <xdr:colOff>149225</xdr:colOff>
      <xdr:row>78</xdr:row>
      <xdr:rowOff>17780</xdr:rowOff>
    </xdr:to>
    <xdr:sp macro="" textlink="">
      <xdr:nvSpPr>
        <xdr:cNvPr id="367" name="フローチャート: 判断 366"/>
        <xdr:cNvSpPr/>
      </xdr:nvSpPr>
      <xdr:spPr>
        <a:xfrm>
          <a:off x="3048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2557</xdr:rowOff>
    </xdr:from>
    <xdr:ext cx="762000" cy="259045"/>
    <xdr:sp macro="" textlink="">
      <xdr:nvSpPr>
        <xdr:cNvPr id="368" name="テキスト ボックス 367"/>
        <xdr:cNvSpPr txBox="1"/>
      </xdr:nvSpPr>
      <xdr:spPr>
        <a:xfrm>
          <a:off x="2717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99568</xdr:rowOff>
    </xdr:from>
    <xdr:to>
      <xdr:col>11</xdr:col>
      <xdr:colOff>9525</xdr:colOff>
      <xdr:row>76</xdr:row>
      <xdr:rowOff>122428</xdr:rowOff>
    </xdr:to>
    <xdr:cxnSp macro="">
      <xdr:nvCxnSpPr>
        <xdr:cNvPr id="369" name="直線コネクタ 368"/>
        <xdr:cNvCxnSpPr/>
      </xdr:nvCxnSpPr>
      <xdr:spPr>
        <a:xfrm>
          <a:off x="1320800" y="1312976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51054</xdr:rowOff>
    </xdr:from>
    <xdr:to>
      <xdr:col>11</xdr:col>
      <xdr:colOff>60325</xdr:colOff>
      <xdr:row>77</xdr:row>
      <xdr:rowOff>152654</xdr:rowOff>
    </xdr:to>
    <xdr:sp macro="" textlink="">
      <xdr:nvSpPr>
        <xdr:cNvPr id="370" name="フローチャート: 判断 369"/>
        <xdr:cNvSpPr/>
      </xdr:nvSpPr>
      <xdr:spPr>
        <a:xfrm>
          <a:off x="2159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137431</xdr:rowOff>
    </xdr:from>
    <xdr:ext cx="762000" cy="259045"/>
    <xdr:sp macro="" textlink="">
      <xdr:nvSpPr>
        <xdr:cNvPr id="371" name="テキスト ボックス 370"/>
        <xdr:cNvSpPr txBox="1"/>
      </xdr:nvSpPr>
      <xdr:spPr>
        <a:xfrm>
          <a:off x="1828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72" name="フローチャート: 判断 371"/>
        <xdr:cNvSpPr/>
      </xdr:nvSpPr>
      <xdr:spPr>
        <a:xfrm>
          <a:off x="1270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119142</xdr:rowOff>
    </xdr:from>
    <xdr:ext cx="762000" cy="259045"/>
    <xdr:sp macro="" textlink="">
      <xdr:nvSpPr>
        <xdr:cNvPr id="373" name="テキスト ボックス 372"/>
        <xdr:cNvSpPr txBox="1"/>
      </xdr:nvSpPr>
      <xdr:spPr>
        <a:xfrm>
          <a:off x="939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35052</xdr:rowOff>
    </xdr:from>
    <xdr:to>
      <xdr:col>24</xdr:col>
      <xdr:colOff>76200</xdr:colOff>
      <xdr:row>76</xdr:row>
      <xdr:rowOff>136652</xdr:rowOff>
    </xdr:to>
    <xdr:sp macro="" textlink="">
      <xdr:nvSpPr>
        <xdr:cNvPr id="379" name="楕円 378"/>
        <xdr:cNvSpPr/>
      </xdr:nvSpPr>
      <xdr:spPr>
        <a:xfrm>
          <a:off x="47752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51579</xdr:rowOff>
    </xdr:from>
    <xdr:ext cx="762000" cy="259045"/>
    <xdr:sp macro="" textlink="">
      <xdr:nvSpPr>
        <xdr:cNvPr id="380" name="公債費該当値テキスト"/>
        <xdr:cNvSpPr txBox="1"/>
      </xdr:nvSpPr>
      <xdr:spPr>
        <a:xfrm>
          <a:off x="4914900" y="12910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62485</xdr:rowOff>
    </xdr:from>
    <xdr:to>
      <xdr:col>20</xdr:col>
      <xdr:colOff>38100</xdr:colOff>
      <xdr:row>76</xdr:row>
      <xdr:rowOff>164085</xdr:rowOff>
    </xdr:to>
    <xdr:sp macro="" textlink="">
      <xdr:nvSpPr>
        <xdr:cNvPr id="381" name="楕円 380"/>
        <xdr:cNvSpPr/>
      </xdr:nvSpPr>
      <xdr:spPr>
        <a:xfrm>
          <a:off x="39370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2811</xdr:rowOff>
    </xdr:from>
    <xdr:ext cx="736600" cy="259045"/>
    <xdr:sp macro="" textlink="">
      <xdr:nvSpPr>
        <xdr:cNvPr id="382" name="テキスト ボックス 381"/>
        <xdr:cNvSpPr txBox="1"/>
      </xdr:nvSpPr>
      <xdr:spPr>
        <a:xfrm>
          <a:off x="3606800" y="12861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67056</xdr:rowOff>
    </xdr:from>
    <xdr:to>
      <xdr:col>15</xdr:col>
      <xdr:colOff>149225</xdr:colOff>
      <xdr:row>76</xdr:row>
      <xdr:rowOff>168656</xdr:rowOff>
    </xdr:to>
    <xdr:sp macro="" textlink="">
      <xdr:nvSpPr>
        <xdr:cNvPr id="383" name="楕円 382"/>
        <xdr:cNvSpPr/>
      </xdr:nvSpPr>
      <xdr:spPr>
        <a:xfrm>
          <a:off x="30480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7383</xdr:rowOff>
    </xdr:from>
    <xdr:ext cx="762000" cy="259045"/>
    <xdr:sp macro="" textlink="">
      <xdr:nvSpPr>
        <xdr:cNvPr id="384" name="テキスト ボックス 383"/>
        <xdr:cNvSpPr txBox="1"/>
      </xdr:nvSpPr>
      <xdr:spPr>
        <a:xfrm>
          <a:off x="2717800" y="12866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71628</xdr:rowOff>
    </xdr:from>
    <xdr:to>
      <xdr:col>11</xdr:col>
      <xdr:colOff>60325</xdr:colOff>
      <xdr:row>77</xdr:row>
      <xdr:rowOff>1778</xdr:rowOff>
    </xdr:to>
    <xdr:sp macro="" textlink="">
      <xdr:nvSpPr>
        <xdr:cNvPr id="385" name="楕円 384"/>
        <xdr:cNvSpPr/>
      </xdr:nvSpPr>
      <xdr:spPr>
        <a:xfrm>
          <a:off x="21590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11955</xdr:rowOff>
    </xdr:from>
    <xdr:ext cx="762000" cy="259045"/>
    <xdr:sp macro="" textlink="">
      <xdr:nvSpPr>
        <xdr:cNvPr id="386" name="テキスト ボックス 385"/>
        <xdr:cNvSpPr txBox="1"/>
      </xdr:nvSpPr>
      <xdr:spPr>
        <a:xfrm>
          <a:off x="1828800" y="1287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48768</xdr:rowOff>
    </xdr:from>
    <xdr:to>
      <xdr:col>6</xdr:col>
      <xdr:colOff>171450</xdr:colOff>
      <xdr:row>76</xdr:row>
      <xdr:rowOff>150368</xdr:rowOff>
    </xdr:to>
    <xdr:sp macro="" textlink="">
      <xdr:nvSpPr>
        <xdr:cNvPr id="387" name="楕円 386"/>
        <xdr:cNvSpPr/>
      </xdr:nvSpPr>
      <xdr:spPr>
        <a:xfrm>
          <a:off x="12700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160545</xdr:rowOff>
    </xdr:from>
    <xdr:ext cx="762000" cy="259045"/>
    <xdr:sp macro="" textlink="">
      <xdr:nvSpPr>
        <xdr:cNvPr id="388" name="テキスト ボックス 387"/>
        <xdr:cNvSpPr txBox="1"/>
      </xdr:nvSpPr>
      <xdr:spPr>
        <a:xfrm>
          <a:off x="939800" y="1284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公債費以外の経常収支比率は、特別定額給付金給付事業の完了による補助費等の減少もあり、前年度より</a:t>
          </a:r>
          <a:r>
            <a:rPr kumimoji="1" lang="en-US" altLang="ja-JP" sz="1300">
              <a:latin typeface="ＭＳ Ｐゴシック" panose="020B0600070205080204" pitchFamily="50" charset="-128"/>
              <a:ea typeface="ＭＳ Ｐゴシック" panose="020B0600070205080204" pitchFamily="50" charset="-128"/>
            </a:rPr>
            <a:t>9.9</a:t>
          </a:r>
          <a:r>
            <a:rPr kumimoji="1" lang="ja-JP" altLang="en-US" sz="1300">
              <a:latin typeface="ＭＳ Ｐゴシック" panose="020B0600070205080204" pitchFamily="50" charset="-128"/>
              <a:ea typeface="ＭＳ Ｐゴシック" panose="020B0600070205080204" pitchFamily="50" charset="-128"/>
            </a:rPr>
            <a:t>ポイント改善したが、依然として類似団体平均値を若干上回っている。引き続き行財政改革を推進し、財政の健全化に努める。</a:t>
          </a:r>
        </a:p>
      </xdr:txBody>
    </xdr:sp>
    <xdr:clientData/>
  </xdr:twoCellAnchor>
  <xdr:oneCellAnchor>
    <xdr:from>
      <xdr:col>62</xdr:col>
      <xdr:colOff>6350</xdr:colOff>
      <xdr:row>69</xdr:row>
      <xdr:rowOff>107950</xdr:rowOff>
    </xdr:from>
    <xdr:ext cx="298543" cy="225703"/>
    <xdr:sp macro="" textlink="">
      <xdr:nvSpPr>
        <xdr:cNvPr id="400" name="テキスト ボックス 39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3" name="直線コネクタ 402"/>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4" name="テキスト ボックス 403"/>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5" name="直線コネクタ 404"/>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6" name="テキスト ボックス 405"/>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7" name="直線コネクタ 406"/>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8" name="テキスト ボックス 407"/>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9" name="直線コネクタ 408"/>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0" name="テキスト ボックス 409"/>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1" name="直線コネクタ 410"/>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2" name="テキスト ボックス 411"/>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3" name="直線コネクタ 412"/>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4" name="テキスト ボックス 413"/>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33927</xdr:rowOff>
    </xdr:from>
    <xdr:to>
      <xdr:col>82</xdr:col>
      <xdr:colOff>107950</xdr:colOff>
      <xdr:row>82</xdr:row>
      <xdr:rowOff>29029</xdr:rowOff>
    </xdr:to>
    <xdr:cxnSp macro="">
      <xdr:nvCxnSpPr>
        <xdr:cNvPr id="418" name="直線コネクタ 417"/>
        <xdr:cNvCxnSpPr/>
      </xdr:nvCxnSpPr>
      <xdr:spPr>
        <a:xfrm flipV="1">
          <a:off x="16510000" y="12549777"/>
          <a:ext cx="0" cy="1538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1106</xdr:rowOff>
    </xdr:from>
    <xdr:ext cx="762000" cy="259045"/>
    <xdr:sp macro="" textlink="">
      <xdr:nvSpPr>
        <xdr:cNvPr id="419" name="公債費以外最小値テキスト"/>
        <xdr:cNvSpPr txBox="1"/>
      </xdr:nvSpPr>
      <xdr:spPr>
        <a:xfrm>
          <a:off x="16598900" y="1406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29029</xdr:rowOff>
    </xdr:from>
    <xdr:to>
      <xdr:col>82</xdr:col>
      <xdr:colOff>196850</xdr:colOff>
      <xdr:row>82</xdr:row>
      <xdr:rowOff>29029</xdr:rowOff>
    </xdr:to>
    <xdr:cxnSp macro="">
      <xdr:nvCxnSpPr>
        <xdr:cNvPr id="420" name="直線コネクタ 419"/>
        <xdr:cNvCxnSpPr/>
      </xdr:nvCxnSpPr>
      <xdr:spPr>
        <a:xfrm>
          <a:off x="16421100" y="1408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120304</xdr:rowOff>
    </xdr:from>
    <xdr:ext cx="762000" cy="259045"/>
    <xdr:sp macro="" textlink="">
      <xdr:nvSpPr>
        <xdr:cNvPr id="421" name="公債費以外最大値テキスト"/>
        <xdr:cNvSpPr txBox="1"/>
      </xdr:nvSpPr>
      <xdr:spPr>
        <a:xfrm>
          <a:off x="16598900" y="12293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33927</xdr:rowOff>
    </xdr:from>
    <xdr:to>
      <xdr:col>82</xdr:col>
      <xdr:colOff>196850</xdr:colOff>
      <xdr:row>73</xdr:row>
      <xdr:rowOff>33927</xdr:rowOff>
    </xdr:to>
    <xdr:cxnSp macro="">
      <xdr:nvCxnSpPr>
        <xdr:cNvPr id="422" name="直線コネクタ 421"/>
        <xdr:cNvCxnSpPr/>
      </xdr:nvCxnSpPr>
      <xdr:spPr>
        <a:xfrm>
          <a:off x="16421100" y="12549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74749</xdr:rowOff>
    </xdr:from>
    <xdr:to>
      <xdr:col>82</xdr:col>
      <xdr:colOff>107950</xdr:colOff>
      <xdr:row>78</xdr:row>
      <xdr:rowOff>55155</xdr:rowOff>
    </xdr:to>
    <xdr:cxnSp macro="">
      <xdr:nvCxnSpPr>
        <xdr:cNvPr id="423" name="直線コネクタ 422"/>
        <xdr:cNvCxnSpPr/>
      </xdr:nvCxnSpPr>
      <xdr:spPr>
        <a:xfrm flipV="1">
          <a:off x="15671800" y="13104949"/>
          <a:ext cx="838200" cy="323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130283</xdr:rowOff>
    </xdr:from>
    <xdr:ext cx="762000" cy="259045"/>
    <xdr:sp macro="" textlink="">
      <xdr:nvSpPr>
        <xdr:cNvPr id="424" name="公債費以外平均値テキスト"/>
        <xdr:cNvSpPr txBox="1"/>
      </xdr:nvSpPr>
      <xdr:spPr>
        <a:xfrm>
          <a:off x="16598900" y="128175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113756</xdr:rowOff>
    </xdr:from>
    <xdr:to>
      <xdr:col>82</xdr:col>
      <xdr:colOff>158750</xdr:colOff>
      <xdr:row>76</xdr:row>
      <xdr:rowOff>43906</xdr:rowOff>
    </xdr:to>
    <xdr:sp macro="" textlink="">
      <xdr:nvSpPr>
        <xdr:cNvPr id="425" name="フローチャート: 判断 424"/>
        <xdr:cNvSpPr/>
      </xdr:nvSpPr>
      <xdr:spPr>
        <a:xfrm>
          <a:off x="16459200" y="1297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128632</xdr:rowOff>
    </xdr:from>
    <xdr:to>
      <xdr:col>78</xdr:col>
      <xdr:colOff>69850</xdr:colOff>
      <xdr:row>78</xdr:row>
      <xdr:rowOff>55155</xdr:rowOff>
    </xdr:to>
    <xdr:cxnSp macro="">
      <xdr:nvCxnSpPr>
        <xdr:cNvPr id="426" name="直線コネクタ 425"/>
        <xdr:cNvCxnSpPr/>
      </xdr:nvCxnSpPr>
      <xdr:spPr>
        <a:xfrm>
          <a:off x="14782800" y="13330282"/>
          <a:ext cx="889000" cy="97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66402</xdr:rowOff>
    </xdr:from>
    <xdr:to>
      <xdr:col>78</xdr:col>
      <xdr:colOff>120650</xdr:colOff>
      <xdr:row>76</xdr:row>
      <xdr:rowOff>168002</xdr:rowOff>
    </xdr:to>
    <xdr:sp macro="" textlink="">
      <xdr:nvSpPr>
        <xdr:cNvPr id="427" name="フローチャート: 判断 426"/>
        <xdr:cNvSpPr/>
      </xdr:nvSpPr>
      <xdr:spPr>
        <a:xfrm>
          <a:off x="15621000" y="13096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6730</xdr:rowOff>
    </xdr:from>
    <xdr:ext cx="736600" cy="259045"/>
    <xdr:sp macro="" textlink="">
      <xdr:nvSpPr>
        <xdr:cNvPr id="428" name="テキスト ボックス 427"/>
        <xdr:cNvSpPr txBox="1"/>
      </xdr:nvSpPr>
      <xdr:spPr>
        <a:xfrm>
          <a:off x="15290800" y="128654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125368</xdr:rowOff>
    </xdr:from>
    <xdr:to>
      <xdr:col>73</xdr:col>
      <xdr:colOff>180975</xdr:colOff>
      <xdr:row>77</xdr:row>
      <xdr:rowOff>128632</xdr:rowOff>
    </xdr:to>
    <xdr:cxnSp macro="">
      <xdr:nvCxnSpPr>
        <xdr:cNvPr id="429" name="直線コネクタ 428"/>
        <xdr:cNvCxnSpPr/>
      </xdr:nvCxnSpPr>
      <xdr:spPr>
        <a:xfrm>
          <a:off x="13893800" y="13327018"/>
          <a:ext cx="889000" cy="3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99061</xdr:rowOff>
    </xdr:from>
    <xdr:to>
      <xdr:col>74</xdr:col>
      <xdr:colOff>31750</xdr:colOff>
      <xdr:row>77</xdr:row>
      <xdr:rowOff>29211</xdr:rowOff>
    </xdr:to>
    <xdr:sp macro="" textlink="">
      <xdr:nvSpPr>
        <xdr:cNvPr id="430" name="フローチャート: 判断 429"/>
        <xdr:cNvSpPr/>
      </xdr:nvSpPr>
      <xdr:spPr>
        <a:xfrm>
          <a:off x="14732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39387</xdr:rowOff>
    </xdr:from>
    <xdr:ext cx="762000" cy="259045"/>
    <xdr:sp macro="" textlink="">
      <xdr:nvSpPr>
        <xdr:cNvPr id="431" name="テキスト ボックス 430"/>
        <xdr:cNvSpPr txBox="1"/>
      </xdr:nvSpPr>
      <xdr:spPr>
        <a:xfrm>
          <a:off x="14401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73116</xdr:rowOff>
    </xdr:from>
    <xdr:to>
      <xdr:col>69</xdr:col>
      <xdr:colOff>92075</xdr:colOff>
      <xdr:row>77</xdr:row>
      <xdr:rowOff>125368</xdr:rowOff>
    </xdr:to>
    <xdr:cxnSp macro="">
      <xdr:nvCxnSpPr>
        <xdr:cNvPr id="432" name="直線コネクタ 431"/>
        <xdr:cNvCxnSpPr/>
      </xdr:nvCxnSpPr>
      <xdr:spPr>
        <a:xfrm>
          <a:off x="13004800" y="13274766"/>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89263</xdr:rowOff>
    </xdr:from>
    <xdr:to>
      <xdr:col>69</xdr:col>
      <xdr:colOff>142875</xdr:colOff>
      <xdr:row>77</xdr:row>
      <xdr:rowOff>19413</xdr:rowOff>
    </xdr:to>
    <xdr:sp macro="" textlink="">
      <xdr:nvSpPr>
        <xdr:cNvPr id="433" name="フローチャート: 判断 432"/>
        <xdr:cNvSpPr/>
      </xdr:nvSpPr>
      <xdr:spPr>
        <a:xfrm>
          <a:off x="13843000" y="131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29590</xdr:rowOff>
    </xdr:from>
    <xdr:ext cx="762000" cy="259045"/>
    <xdr:sp macro="" textlink="">
      <xdr:nvSpPr>
        <xdr:cNvPr id="434" name="テキスト ボックス 433"/>
        <xdr:cNvSpPr txBox="1"/>
      </xdr:nvSpPr>
      <xdr:spPr>
        <a:xfrm>
          <a:off x="13512800" y="12888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79466</xdr:rowOff>
    </xdr:from>
    <xdr:to>
      <xdr:col>65</xdr:col>
      <xdr:colOff>53975</xdr:colOff>
      <xdr:row>77</xdr:row>
      <xdr:rowOff>9616</xdr:rowOff>
    </xdr:to>
    <xdr:sp macro="" textlink="">
      <xdr:nvSpPr>
        <xdr:cNvPr id="435" name="フローチャート: 判断 434"/>
        <xdr:cNvSpPr/>
      </xdr:nvSpPr>
      <xdr:spPr>
        <a:xfrm>
          <a:off x="12954000" y="13109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19793</xdr:rowOff>
    </xdr:from>
    <xdr:ext cx="762000" cy="259045"/>
    <xdr:sp macro="" textlink="">
      <xdr:nvSpPr>
        <xdr:cNvPr id="436" name="テキスト ボックス 435"/>
        <xdr:cNvSpPr txBox="1"/>
      </xdr:nvSpPr>
      <xdr:spPr>
        <a:xfrm>
          <a:off x="12623800" y="12878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23949</xdr:rowOff>
    </xdr:from>
    <xdr:to>
      <xdr:col>82</xdr:col>
      <xdr:colOff>158750</xdr:colOff>
      <xdr:row>76</xdr:row>
      <xdr:rowOff>125549</xdr:rowOff>
    </xdr:to>
    <xdr:sp macro="" textlink="">
      <xdr:nvSpPr>
        <xdr:cNvPr id="442" name="楕円 441"/>
        <xdr:cNvSpPr/>
      </xdr:nvSpPr>
      <xdr:spPr>
        <a:xfrm>
          <a:off x="16459200" y="13054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167476</xdr:rowOff>
    </xdr:from>
    <xdr:ext cx="762000" cy="259045"/>
    <xdr:sp macro="" textlink="">
      <xdr:nvSpPr>
        <xdr:cNvPr id="443" name="公債費以外該当値テキスト"/>
        <xdr:cNvSpPr txBox="1"/>
      </xdr:nvSpPr>
      <xdr:spPr>
        <a:xfrm>
          <a:off x="16598900" y="13026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4355</xdr:rowOff>
    </xdr:from>
    <xdr:to>
      <xdr:col>78</xdr:col>
      <xdr:colOff>120650</xdr:colOff>
      <xdr:row>78</xdr:row>
      <xdr:rowOff>105955</xdr:rowOff>
    </xdr:to>
    <xdr:sp macro="" textlink="">
      <xdr:nvSpPr>
        <xdr:cNvPr id="444" name="楕円 443"/>
        <xdr:cNvSpPr/>
      </xdr:nvSpPr>
      <xdr:spPr>
        <a:xfrm>
          <a:off x="15621000" y="1337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90732</xdr:rowOff>
    </xdr:from>
    <xdr:ext cx="736600" cy="259045"/>
    <xdr:sp macro="" textlink="">
      <xdr:nvSpPr>
        <xdr:cNvPr id="445" name="テキスト ボックス 444"/>
        <xdr:cNvSpPr txBox="1"/>
      </xdr:nvSpPr>
      <xdr:spPr>
        <a:xfrm>
          <a:off x="15290800" y="134638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77832</xdr:rowOff>
    </xdr:from>
    <xdr:to>
      <xdr:col>74</xdr:col>
      <xdr:colOff>31750</xdr:colOff>
      <xdr:row>78</xdr:row>
      <xdr:rowOff>7982</xdr:rowOff>
    </xdr:to>
    <xdr:sp macro="" textlink="">
      <xdr:nvSpPr>
        <xdr:cNvPr id="446" name="楕円 445"/>
        <xdr:cNvSpPr/>
      </xdr:nvSpPr>
      <xdr:spPr>
        <a:xfrm>
          <a:off x="14732000" y="13279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164209</xdr:rowOff>
    </xdr:from>
    <xdr:ext cx="762000" cy="259045"/>
    <xdr:sp macro="" textlink="">
      <xdr:nvSpPr>
        <xdr:cNvPr id="447" name="テキスト ボックス 446"/>
        <xdr:cNvSpPr txBox="1"/>
      </xdr:nvSpPr>
      <xdr:spPr>
        <a:xfrm>
          <a:off x="14401800" y="13365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74568</xdr:rowOff>
    </xdr:from>
    <xdr:to>
      <xdr:col>69</xdr:col>
      <xdr:colOff>142875</xdr:colOff>
      <xdr:row>78</xdr:row>
      <xdr:rowOff>4718</xdr:rowOff>
    </xdr:to>
    <xdr:sp macro="" textlink="">
      <xdr:nvSpPr>
        <xdr:cNvPr id="448" name="楕円 447"/>
        <xdr:cNvSpPr/>
      </xdr:nvSpPr>
      <xdr:spPr>
        <a:xfrm>
          <a:off x="13843000" y="13276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160945</xdr:rowOff>
    </xdr:from>
    <xdr:ext cx="762000" cy="259045"/>
    <xdr:sp macro="" textlink="">
      <xdr:nvSpPr>
        <xdr:cNvPr id="449" name="テキスト ボックス 448"/>
        <xdr:cNvSpPr txBox="1"/>
      </xdr:nvSpPr>
      <xdr:spPr>
        <a:xfrm>
          <a:off x="13512800" y="13362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22316</xdr:rowOff>
    </xdr:from>
    <xdr:to>
      <xdr:col>65</xdr:col>
      <xdr:colOff>53975</xdr:colOff>
      <xdr:row>77</xdr:row>
      <xdr:rowOff>123916</xdr:rowOff>
    </xdr:to>
    <xdr:sp macro="" textlink="">
      <xdr:nvSpPr>
        <xdr:cNvPr id="450" name="楕円 449"/>
        <xdr:cNvSpPr/>
      </xdr:nvSpPr>
      <xdr:spPr>
        <a:xfrm>
          <a:off x="12954000" y="13223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108693</xdr:rowOff>
    </xdr:from>
    <xdr:ext cx="762000" cy="259045"/>
    <xdr:sp macro="" textlink="">
      <xdr:nvSpPr>
        <xdr:cNvPr id="451" name="テキスト ボックス 450"/>
        <xdr:cNvSpPr txBox="1"/>
      </xdr:nvSpPr>
      <xdr:spPr>
        <a:xfrm>
          <a:off x="12623800" y="13310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岐阜県富加町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135205</xdr:rowOff>
    </xdr:from>
    <xdr:to>
      <xdr:col>29</xdr:col>
      <xdr:colOff>127000</xdr:colOff>
      <xdr:row>19</xdr:row>
      <xdr:rowOff>168242</xdr:rowOff>
    </xdr:to>
    <xdr:cxnSp macro="">
      <xdr:nvCxnSpPr>
        <xdr:cNvPr id="43" name="直線コネクタ 42"/>
        <xdr:cNvCxnSpPr/>
      </xdr:nvCxnSpPr>
      <xdr:spPr bwMode="auto">
        <a:xfrm flipV="1">
          <a:off x="5651500" y="2068780"/>
          <a:ext cx="0" cy="140463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140319</xdr:rowOff>
    </xdr:from>
    <xdr:ext cx="762000" cy="259045"/>
    <xdr:sp macro="" textlink="">
      <xdr:nvSpPr>
        <xdr:cNvPr id="44" name="人口1人当たり決算額の推移最小値テキスト130"/>
        <xdr:cNvSpPr txBox="1"/>
      </xdr:nvSpPr>
      <xdr:spPr>
        <a:xfrm>
          <a:off x="5740400" y="3445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168242</xdr:rowOff>
    </xdr:from>
    <xdr:to>
      <xdr:col>30</xdr:col>
      <xdr:colOff>25400</xdr:colOff>
      <xdr:row>19</xdr:row>
      <xdr:rowOff>168242</xdr:rowOff>
    </xdr:to>
    <xdr:cxnSp macro="">
      <xdr:nvCxnSpPr>
        <xdr:cNvPr id="45" name="直線コネクタ 44"/>
        <xdr:cNvCxnSpPr/>
      </xdr:nvCxnSpPr>
      <xdr:spPr bwMode="auto">
        <a:xfrm>
          <a:off x="5562600" y="34734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50132</xdr:rowOff>
    </xdr:from>
    <xdr:ext cx="762000" cy="259045"/>
    <xdr:sp macro="" textlink="">
      <xdr:nvSpPr>
        <xdr:cNvPr id="46" name="人口1人当たり決算額の推移最大値テキスト130"/>
        <xdr:cNvSpPr txBox="1"/>
      </xdr:nvSpPr>
      <xdr:spPr>
        <a:xfrm>
          <a:off x="5740400" y="1812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135205</xdr:rowOff>
    </xdr:from>
    <xdr:to>
      <xdr:col>30</xdr:col>
      <xdr:colOff>25400</xdr:colOff>
      <xdr:row>11</xdr:row>
      <xdr:rowOff>135205</xdr:rowOff>
    </xdr:to>
    <xdr:cxnSp macro="">
      <xdr:nvCxnSpPr>
        <xdr:cNvPr id="47" name="直線コネクタ 46"/>
        <xdr:cNvCxnSpPr/>
      </xdr:nvCxnSpPr>
      <xdr:spPr bwMode="auto">
        <a:xfrm>
          <a:off x="5562600" y="20687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52379</xdr:rowOff>
    </xdr:from>
    <xdr:to>
      <xdr:col>29</xdr:col>
      <xdr:colOff>127000</xdr:colOff>
      <xdr:row>18</xdr:row>
      <xdr:rowOff>128247</xdr:rowOff>
    </xdr:to>
    <xdr:cxnSp macro="">
      <xdr:nvCxnSpPr>
        <xdr:cNvPr id="48" name="直線コネクタ 47"/>
        <xdr:cNvCxnSpPr/>
      </xdr:nvCxnSpPr>
      <xdr:spPr bwMode="auto">
        <a:xfrm flipV="1">
          <a:off x="5003800" y="3186104"/>
          <a:ext cx="647700" cy="758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28530</xdr:rowOff>
    </xdr:from>
    <xdr:ext cx="762000" cy="259045"/>
    <xdr:sp macro="" textlink="">
      <xdr:nvSpPr>
        <xdr:cNvPr id="49" name="人口1人当たり決算額の推移平均値テキスト130"/>
        <xdr:cNvSpPr txBox="1"/>
      </xdr:nvSpPr>
      <xdr:spPr>
        <a:xfrm>
          <a:off x="5740400" y="28193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12003</xdr:rowOff>
    </xdr:from>
    <xdr:to>
      <xdr:col>29</xdr:col>
      <xdr:colOff>177800</xdr:colOff>
      <xdr:row>17</xdr:row>
      <xdr:rowOff>113603</xdr:rowOff>
    </xdr:to>
    <xdr:sp macro="" textlink="">
      <xdr:nvSpPr>
        <xdr:cNvPr id="50" name="フローチャート: 判断 49"/>
        <xdr:cNvSpPr/>
      </xdr:nvSpPr>
      <xdr:spPr bwMode="auto">
        <a:xfrm>
          <a:off x="5600700" y="29742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128247</xdr:rowOff>
    </xdr:from>
    <xdr:to>
      <xdr:col>26</xdr:col>
      <xdr:colOff>50800</xdr:colOff>
      <xdr:row>18</xdr:row>
      <xdr:rowOff>153868</xdr:rowOff>
    </xdr:to>
    <xdr:cxnSp macro="">
      <xdr:nvCxnSpPr>
        <xdr:cNvPr id="51" name="直線コネクタ 50"/>
        <xdr:cNvCxnSpPr/>
      </xdr:nvCxnSpPr>
      <xdr:spPr bwMode="auto">
        <a:xfrm flipV="1">
          <a:off x="4305300" y="3261972"/>
          <a:ext cx="698500" cy="256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49621</xdr:rowOff>
    </xdr:from>
    <xdr:to>
      <xdr:col>26</xdr:col>
      <xdr:colOff>101600</xdr:colOff>
      <xdr:row>17</xdr:row>
      <xdr:rowOff>151221</xdr:rowOff>
    </xdr:to>
    <xdr:sp macro="" textlink="">
      <xdr:nvSpPr>
        <xdr:cNvPr id="52" name="フローチャート: 判断 51"/>
        <xdr:cNvSpPr/>
      </xdr:nvSpPr>
      <xdr:spPr bwMode="auto">
        <a:xfrm>
          <a:off x="4953000" y="30118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161398</xdr:rowOff>
    </xdr:from>
    <xdr:ext cx="736600" cy="259045"/>
    <xdr:sp macro="" textlink="">
      <xdr:nvSpPr>
        <xdr:cNvPr id="53" name="テキスト ボックス 52"/>
        <xdr:cNvSpPr txBox="1"/>
      </xdr:nvSpPr>
      <xdr:spPr>
        <a:xfrm>
          <a:off x="4622800" y="2780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153868</xdr:rowOff>
    </xdr:from>
    <xdr:to>
      <xdr:col>22</xdr:col>
      <xdr:colOff>114300</xdr:colOff>
      <xdr:row>19</xdr:row>
      <xdr:rowOff>14596</xdr:rowOff>
    </xdr:to>
    <xdr:cxnSp macro="">
      <xdr:nvCxnSpPr>
        <xdr:cNvPr id="54" name="直線コネクタ 53"/>
        <xdr:cNvCxnSpPr/>
      </xdr:nvCxnSpPr>
      <xdr:spPr bwMode="auto">
        <a:xfrm flipV="1">
          <a:off x="3606800" y="3287593"/>
          <a:ext cx="698500" cy="321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82576</xdr:rowOff>
    </xdr:from>
    <xdr:to>
      <xdr:col>22</xdr:col>
      <xdr:colOff>165100</xdr:colOff>
      <xdr:row>18</xdr:row>
      <xdr:rowOff>12726</xdr:rowOff>
    </xdr:to>
    <xdr:sp macro="" textlink="">
      <xdr:nvSpPr>
        <xdr:cNvPr id="55" name="フローチャート: 判断 54"/>
        <xdr:cNvSpPr/>
      </xdr:nvSpPr>
      <xdr:spPr bwMode="auto">
        <a:xfrm>
          <a:off x="4254500" y="3044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22903</xdr:rowOff>
    </xdr:from>
    <xdr:ext cx="762000" cy="259045"/>
    <xdr:sp macro="" textlink="">
      <xdr:nvSpPr>
        <xdr:cNvPr id="56" name="テキスト ボックス 55"/>
        <xdr:cNvSpPr txBox="1"/>
      </xdr:nvSpPr>
      <xdr:spPr>
        <a:xfrm>
          <a:off x="3924300" y="2813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14596</xdr:rowOff>
    </xdr:from>
    <xdr:to>
      <xdr:col>18</xdr:col>
      <xdr:colOff>177800</xdr:colOff>
      <xdr:row>19</xdr:row>
      <xdr:rowOff>52781</xdr:rowOff>
    </xdr:to>
    <xdr:cxnSp macro="">
      <xdr:nvCxnSpPr>
        <xdr:cNvPr id="57" name="直線コネクタ 56"/>
        <xdr:cNvCxnSpPr/>
      </xdr:nvCxnSpPr>
      <xdr:spPr bwMode="auto">
        <a:xfrm flipV="1">
          <a:off x="2908300" y="3319771"/>
          <a:ext cx="698500" cy="381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150251</xdr:rowOff>
    </xdr:from>
    <xdr:to>
      <xdr:col>19</xdr:col>
      <xdr:colOff>38100</xdr:colOff>
      <xdr:row>18</xdr:row>
      <xdr:rowOff>80401</xdr:rowOff>
    </xdr:to>
    <xdr:sp macro="" textlink="">
      <xdr:nvSpPr>
        <xdr:cNvPr id="58" name="フローチャート: 判断 57"/>
        <xdr:cNvSpPr/>
      </xdr:nvSpPr>
      <xdr:spPr bwMode="auto">
        <a:xfrm>
          <a:off x="3556000" y="311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90578</xdr:rowOff>
    </xdr:from>
    <xdr:ext cx="762000" cy="259045"/>
    <xdr:sp macro="" textlink="">
      <xdr:nvSpPr>
        <xdr:cNvPr id="59" name="テキスト ボックス 58"/>
        <xdr:cNvSpPr txBox="1"/>
      </xdr:nvSpPr>
      <xdr:spPr>
        <a:xfrm>
          <a:off x="3225800" y="288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162413</xdr:rowOff>
    </xdr:from>
    <xdr:to>
      <xdr:col>15</xdr:col>
      <xdr:colOff>101600</xdr:colOff>
      <xdr:row>18</xdr:row>
      <xdr:rowOff>92563</xdr:rowOff>
    </xdr:to>
    <xdr:sp macro="" textlink="">
      <xdr:nvSpPr>
        <xdr:cNvPr id="60" name="フローチャート: 判断 59"/>
        <xdr:cNvSpPr/>
      </xdr:nvSpPr>
      <xdr:spPr bwMode="auto">
        <a:xfrm>
          <a:off x="2857500" y="3124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102740</xdr:rowOff>
    </xdr:from>
    <xdr:ext cx="762000" cy="259045"/>
    <xdr:sp macro="" textlink="">
      <xdr:nvSpPr>
        <xdr:cNvPr id="61" name="テキスト ボックス 60"/>
        <xdr:cNvSpPr txBox="1"/>
      </xdr:nvSpPr>
      <xdr:spPr>
        <a:xfrm>
          <a:off x="2527300" y="289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1579</xdr:rowOff>
    </xdr:from>
    <xdr:to>
      <xdr:col>29</xdr:col>
      <xdr:colOff>177800</xdr:colOff>
      <xdr:row>18</xdr:row>
      <xdr:rowOff>103179</xdr:rowOff>
    </xdr:to>
    <xdr:sp macro="" textlink="">
      <xdr:nvSpPr>
        <xdr:cNvPr id="67" name="楕円 66"/>
        <xdr:cNvSpPr/>
      </xdr:nvSpPr>
      <xdr:spPr bwMode="auto">
        <a:xfrm>
          <a:off x="5600700" y="31353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145106</xdr:rowOff>
    </xdr:from>
    <xdr:ext cx="762000" cy="259045"/>
    <xdr:sp macro="" textlink="">
      <xdr:nvSpPr>
        <xdr:cNvPr id="68" name="人口1人当たり決算額の推移該当値テキスト130"/>
        <xdr:cNvSpPr txBox="1"/>
      </xdr:nvSpPr>
      <xdr:spPr>
        <a:xfrm>
          <a:off x="5740400" y="3107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77447</xdr:rowOff>
    </xdr:from>
    <xdr:to>
      <xdr:col>26</xdr:col>
      <xdr:colOff>101600</xdr:colOff>
      <xdr:row>19</xdr:row>
      <xdr:rowOff>7596</xdr:rowOff>
    </xdr:to>
    <xdr:sp macro="" textlink="">
      <xdr:nvSpPr>
        <xdr:cNvPr id="69" name="楕円 68"/>
        <xdr:cNvSpPr/>
      </xdr:nvSpPr>
      <xdr:spPr bwMode="auto">
        <a:xfrm>
          <a:off x="4953000" y="3211172"/>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163824</xdr:rowOff>
    </xdr:from>
    <xdr:ext cx="736600" cy="259045"/>
    <xdr:sp macro="" textlink="">
      <xdr:nvSpPr>
        <xdr:cNvPr id="70" name="テキスト ボックス 69"/>
        <xdr:cNvSpPr txBox="1"/>
      </xdr:nvSpPr>
      <xdr:spPr>
        <a:xfrm>
          <a:off x="4622800" y="329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103068</xdr:rowOff>
    </xdr:from>
    <xdr:to>
      <xdr:col>22</xdr:col>
      <xdr:colOff>165100</xdr:colOff>
      <xdr:row>19</xdr:row>
      <xdr:rowOff>33218</xdr:rowOff>
    </xdr:to>
    <xdr:sp macro="" textlink="">
      <xdr:nvSpPr>
        <xdr:cNvPr id="71" name="楕円 70"/>
        <xdr:cNvSpPr/>
      </xdr:nvSpPr>
      <xdr:spPr bwMode="auto">
        <a:xfrm>
          <a:off x="4254500" y="32367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17995</xdr:rowOff>
    </xdr:from>
    <xdr:ext cx="762000" cy="259045"/>
    <xdr:sp macro="" textlink="">
      <xdr:nvSpPr>
        <xdr:cNvPr id="72" name="テキスト ボックス 71"/>
        <xdr:cNvSpPr txBox="1"/>
      </xdr:nvSpPr>
      <xdr:spPr>
        <a:xfrm>
          <a:off x="3924300" y="3323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135246</xdr:rowOff>
    </xdr:from>
    <xdr:to>
      <xdr:col>19</xdr:col>
      <xdr:colOff>38100</xdr:colOff>
      <xdr:row>19</xdr:row>
      <xdr:rowOff>65396</xdr:rowOff>
    </xdr:to>
    <xdr:sp macro="" textlink="">
      <xdr:nvSpPr>
        <xdr:cNvPr id="73" name="楕円 72"/>
        <xdr:cNvSpPr/>
      </xdr:nvSpPr>
      <xdr:spPr bwMode="auto">
        <a:xfrm>
          <a:off x="3556000" y="32689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50173</xdr:rowOff>
    </xdr:from>
    <xdr:ext cx="762000" cy="259045"/>
    <xdr:sp macro="" textlink="">
      <xdr:nvSpPr>
        <xdr:cNvPr id="74" name="テキスト ボックス 73"/>
        <xdr:cNvSpPr txBox="1"/>
      </xdr:nvSpPr>
      <xdr:spPr>
        <a:xfrm>
          <a:off x="3225800" y="335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1981</xdr:rowOff>
    </xdr:from>
    <xdr:to>
      <xdr:col>15</xdr:col>
      <xdr:colOff>101600</xdr:colOff>
      <xdr:row>19</xdr:row>
      <xdr:rowOff>103581</xdr:rowOff>
    </xdr:to>
    <xdr:sp macro="" textlink="">
      <xdr:nvSpPr>
        <xdr:cNvPr id="75" name="楕円 74"/>
        <xdr:cNvSpPr/>
      </xdr:nvSpPr>
      <xdr:spPr bwMode="auto">
        <a:xfrm>
          <a:off x="2857500" y="33071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88358</xdr:rowOff>
    </xdr:from>
    <xdr:ext cx="762000" cy="259045"/>
    <xdr:sp macro="" textlink="">
      <xdr:nvSpPr>
        <xdr:cNvPr id="76" name="テキスト ボックス 75"/>
        <xdr:cNvSpPr txBox="1"/>
      </xdr:nvSpPr>
      <xdr:spPr>
        <a:xfrm>
          <a:off x="2527300" y="3393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3" name="直線コネクタ 92"/>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4" name="テキスト ボックス 93"/>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5" name="直線コネクタ 94"/>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6" name="テキスト ボックス 95"/>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7" name="直線コネクタ 96"/>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8" name="テキスト ボックス 97"/>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99" name="直線コネクタ 98"/>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0" name="テキスト ボックス 99"/>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1"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67034</xdr:rowOff>
    </xdr:from>
    <xdr:to>
      <xdr:col>29</xdr:col>
      <xdr:colOff>127000</xdr:colOff>
      <xdr:row>37</xdr:row>
      <xdr:rowOff>241565</xdr:rowOff>
    </xdr:to>
    <xdr:cxnSp macro="">
      <xdr:nvCxnSpPr>
        <xdr:cNvPr id="102" name="直線コネクタ 101"/>
        <xdr:cNvCxnSpPr/>
      </xdr:nvCxnSpPr>
      <xdr:spPr bwMode="auto">
        <a:xfrm flipV="1">
          <a:off x="5651500" y="5991584"/>
          <a:ext cx="0" cy="137468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213642</xdr:rowOff>
    </xdr:from>
    <xdr:ext cx="762000" cy="259045"/>
    <xdr:sp macro="" textlink="">
      <xdr:nvSpPr>
        <xdr:cNvPr id="103" name="人口1人当たり決算額の推移最小値テキスト445"/>
        <xdr:cNvSpPr txBox="1"/>
      </xdr:nvSpPr>
      <xdr:spPr>
        <a:xfrm>
          <a:off x="5740400" y="7338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241565</xdr:rowOff>
    </xdr:from>
    <xdr:to>
      <xdr:col>30</xdr:col>
      <xdr:colOff>25400</xdr:colOff>
      <xdr:row>37</xdr:row>
      <xdr:rowOff>241565</xdr:rowOff>
    </xdr:to>
    <xdr:cxnSp macro="">
      <xdr:nvCxnSpPr>
        <xdr:cNvPr id="104" name="直線コネクタ 103"/>
        <xdr:cNvCxnSpPr/>
      </xdr:nvCxnSpPr>
      <xdr:spPr bwMode="auto">
        <a:xfrm>
          <a:off x="5562600" y="73662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324861</xdr:rowOff>
    </xdr:from>
    <xdr:ext cx="762000" cy="259045"/>
    <xdr:sp macro="" textlink="">
      <xdr:nvSpPr>
        <xdr:cNvPr id="105" name="人口1人当たり決算額の推移最大値テキスト445"/>
        <xdr:cNvSpPr txBox="1"/>
      </xdr:nvSpPr>
      <xdr:spPr>
        <a:xfrm>
          <a:off x="5740400" y="5735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67034</xdr:rowOff>
    </xdr:from>
    <xdr:to>
      <xdr:col>30</xdr:col>
      <xdr:colOff>25400</xdr:colOff>
      <xdr:row>33</xdr:row>
      <xdr:rowOff>67034</xdr:rowOff>
    </xdr:to>
    <xdr:cxnSp macro="">
      <xdr:nvCxnSpPr>
        <xdr:cNvPr id="106" name="直線コネクタ 105"/>
        <xdr:cNvCxnSpPr/>
      </xdr:nvCxnSpPr>
      <xdr:spPr bwMode="auto">
        <a:xfrm>
          <a:off x="5562600" y="5991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69694</xdr:rowOff>
    </xdr:from>
    <xdr:to>
      <xdr:col>29</xdr:col>
      <xdr:colOff>127000</xdr:colOff>
      <xdr:row>35</xdr:row>
      <xdr:rowOff>86611</xdr:rowOff>
    </xdr:to>
    <xdr:cxnSp macro="">
      <xdr:nvCxnSpPr>
        <xdr:cNvPr id="107" name="直線コネクタ 106"/>
        <xdr:cNvCxnSpPr/>
      </xdr:nvCxnSpPr>
      <xdr:spPr bwMode="auto">
        <a:xfrm flipV="1">
          <a:off x="5003800" y="6680044"/>
          <a:ext cx="647700" cy="169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54471</xdr:rowOff>
    </xdr:from>
    <xdr:ext cx="762000" cy="259045"/>
    <xdr:sp macro="" textlink="">
      <xdr:nvSpPr>
        <xdr:cNvPr id="108" name="人口1人当たり決算額の推移平均値テキスト445"/>
        <xdr:cNvSpPr txBox="1"/>
      </xdr:nvSpPr>
      <xdr:spPr>
        <a:xfrm>
          <a:off x="5740400" y="66648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60792</xdr:rowOff>
    </xdr:from>
    <xdr:to>
      <xdr:col>29</xdr:col>
      <xdr:colOff>177800</xdr:colOff>
      <xdr:row>35</xdr:row>
      <xdr:rowOff>162392</xdr:rowOff>
    </xdr:to>
    <xdr:sp macro="" textlink="">
      <xdr:nvSpPr>
        <xdr:cNvPr id="109" name="フローチャート: 判断 108"/>
        <xdr:cNvSpPr/>
      </xdr:nvSpPr>
      <xdr:spPr bwMode="auto">
        <a:xfrm>
          <a:off x="5600700" y="66711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86611</xdr:rowOff>
    </xdr:from>
    <xdr:to>
      <xdr:col>26</xdr:col>
      <xdr:colOff>50800</xdr:colOff>
      <xdr:row>35</xdr:row>
      <xdr:rowOff>139189</xdr:rowOff>
    </xdr:to>
    <xdr:cxnSp macro="">
      <xdr:nvCxnSpPr>
        <xdr:cNvPr id="110" name="直線コネクタ 109"/>
        <xdr:cNvCxnSpPr/>
      </xdr:nvCxnSpPr>
      <xdr:spPr bwMode="auto">
        <a:xfrm flipV="1">
          <a:off x="4305300" y="6696961"/>
          <a:ext cx="698500" cy="525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83515</xdr:rowOff>
    </xdr:from>
    <xdr:to>
      <xdr:col>26</xdr:col>
      <xdr:colOff>101600</xdr:colOff>
      <xdr:row>35</xdr:row>
      <xdr:rowOff>185115</xdr:rowOff>
    </xdr:to>
    <xdr:sp macro="" textlink="">
      <xdr:nvSpPr>
        <xdr:cNvPr id="111" name="フローチャート: 判断 110"/>
        <xdr:cNvSpPr/>
      </xdr:nvSpPr>
      <xdr:spPr bwMode="auto">
        <a:xfrm>
          <a:off x="4953000" y="66938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169892</xdr:rowOff>
    </xdr:from>
    <xdr:ext cx="736600" cy="259045"/>
    <xdr:sp macro="" textlink="">
      <xdr:nvSpPr>
        <xdr:cNvPr id="112" name="テキスト ボックス 111"/>
        <xdr:cNvSpPr txBox="1"/>
      </xdr:nvSpPr>
      <xdr:spPr>
        <a:xfrm>
          <a:off x="4622800" y="67802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139189</xdr:rowOff>
    </xdr:from>
    <xdr:to>
      <xdr:col>22</xdr:col>
      <xdr:colOff>114300</xdr:colOff>
      <xdr:row>35</xdr:row>
      <xdr:rowOff>146678</xdr:rowOff>
    </xdr:to>
    <xdr:cxnSp macro="">
      <xdr:nvCxnSpPr>
        <xdr:cNvPr id="113" name="直線コネクタ 112"/>
        <xdr:cNvCxnSpPr/>
      </xdr:nvCxnSpPr>
      <xdr:spPr bwMode="auto">
        <a:xfrm flipV="1">
          <a:off x="3606800" y="6749539"/>
          <a:ext cx="698500" cy="74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103605</xdr:rowOff>
    </xdr:from>
    <xdr:to>
      <xdr:col>22</xdr:col>
      <xdr:colOff>165100</xdr:colOff>
      <xdr:row>35</xdr:row>
      <xdr:rowOff>205205</xdr:rowOff>
    </xdr:to>
    <xdr:sp macro="" textlink="">
      <xdr:nvSpPr>
        <xdr:cNvPr id="114" name="フローチャート: 判断 113"/>
        <xdr:cNvSpPr/>
      </xdr:nvSpPr>
      <xdr:spPr bwMode="auto">
        <a:xfrm>
          <a:off x="4254500" y="67139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189982</xdr:rowOff>
    </xdr:from>
    <xdr:ext cx="762000" cy="259045"/>
    <xdr:sp macro="" textlink="">
      <xdr:nvSpPr>
        <xdr:cNvPr id="115" name="テキスト ボックス 114"/>
        <xdr:cNvSpPr txBox="1"/>
      </xdr:nvSpPr>
      <xdr:spPr>
        <a:xfrm>
          <a:off x="3924300" y="6800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146678</xdr:rowOff>
    </xdr:from>
    <xdr:to>
      <xdr:col>18</xdr:col>
      <xdr:colOff>177800</xdr:colOff>
      <xdr:row>35</xdr:row>
      <xdr:rowOff>150582</xdr:rowOff>
    </xdr:to>
    <xdr:cxnSp macro="">
      <xdr:nvCxnSpPr>
        <xdr:cNvPr id="116" name="直線コネクタ 115"/>
        <xdr:cNvCxnSpPr/>
      </xdr:nvCxnSpPr>
      <xdr:spPr bwMode="auto">
        <a:xfrm flipV="1">
          <a:off x="2908300" y="6757028"/>
          <a:ext cx="698500" cy="39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134502</xdr:rowOff>
    </xdr:from>
    <xdr:to>
      <xdr:col>19</xdr:col>
      <xdr:colOff>38100</xdr:colOff>
      <xdr:row>35</xdr:row>
      <xdr:rowOff>236102</xdr:rowOff>
    </xdr:to>
    <xdr:sp macro="" textlink="">
      <xdr:nvSpPr>
        <xdr:cNvPr id="117" name="フローチャート: 判断 116"/>
        <xdr:cNvSpPr/>
      </xdr:nvSpPr>
      <xdr:spPr bwMode="auto">
        <a:xfrm>
          <a:off x="3556000" y="67448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220879</xdr:rowOff>
    </xdr:from>
    <xdr:ext cx="762000" cy="259045"/>
    <xdr:sp macro="" textlink="">
      <xdr:nvSpPr>
        <xdr:cNvPr id="118" name="テキスト ボックス 117"/>
        <xdr:cNvSpPr txBox="1"/>
      </xdr:nvSpPr>
      <xdr:spPr>
        <a:xfrm>
          <a:off x="3225800" y="6831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132033</xdr:rowOff>
    </xdr:from>
    <xdr:to>
      <xdr:col>15</xdr:col>
      <xdr:colOff>101600</xdr:colOff>
      <xdr:row>35</xdr:row>
      <xdr:rowOff>233633</xdr:rowOff>
    </xdr:to>
    <xdr:sp macro="" textlink="">
      <xdr:nvSpPr>
        <xdr:cNvPr id="119" name="フローチャート: 判断 118"/>
        <xdr:cNvSpPr/>
      </xdr:nvSpPr>
      <xdr:spPr bwMode="auto">
        <a:xfrm>
          <a:off x="2857500" y="67423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218410</xdr:rowOff>
    </xdr:from>
    <xdr:ext cx="762000" cy="259045"/>
    <xdr:sp macro="" textlink="">
      <xdr:nvSpPr>
        <xdr:cNvPr id="120" name="テキスト ボックス 119"/>
        <xdr:cNvSpPr txBox="1"/>
      </xdr:nvSpPr>
      <xdr:spPr>
        <a:xfrm>
          <a:off x="2527300" y="6828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1" name="テキスト ボックス 120"/>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2" name="テキスト ボックス 121"/>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3" name="テキスト ボックス 122"/>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4" name="テキスト ボックス 123"/>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5" name="テキスト ボックス 124"/>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18894</xdr:rowOff>
    </xdr:from>
    <xdr:to>
      <xdr:col>29</xdr:col>
      <xdr:colOff>177800</xdr:colOff>
      <xdr:row>35</xdr:row>
      <xdr:rowOff>120494</xdr:rowOff>
    </xdr:to>
    <xdr:sp macro="" textlink="">
      <xdr:nvSpPr>
        <xdr:cNvPr id="126" name="楕円 125"/>
        <xdr:cNvSpPr/>
      </xdr:nvSpPr>
      <xdr:spPr bwMode="auto">
        <a:xfrm>
          <a:off x="5600700" y="66292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206871</xdr:rowOff>
    </xdr:from>
    <xdr:ext cx="762000" cy="259045"/>
    <xdr:sp macro="" textlink="">
      <xdr:nvSpPr>
        <xdr:cNvPr id="127" name="人口1人当たり決算額の推移該当値テキスト445"/>
        <xdr:cNvSpPr txBox="1"/>
      </xdr:nvSpPr>
      <xdr:spPr>
        <a:xfrm>
          <a:off x="5740400" y="6474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35811</xdr:rowOff>
    </xdr:from>
    <xdr:to>
      <xdr:col>26</xdr:col>
      <xdr:colOff>101600</xdr:colOff>
      <xdr:row>35</xdr:row>
      <xdr:rowOff>137411</xdr:rowOff>
    </xdr:to>
    <xdr:sp macro="" textlink="">
      <xdr:nvSpPr>
        <xdr:cNvPr id="128" name="楕円 127"/>
        <xdr:cNvSpPr/>
      </xdr:nvSpPr>
      <xdr:spPr bwMode="auto">
        <a:xfrm>
          <a:off x="4953000" y="66461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147588</xdr:rowOff>
    </xdr:from>
    <xdr:ext cx="736600" cy="259045"/>
    <xdr:sp macro="" textlink="">
      <xdr:nvSpPr>
        <xdr:cNvPr id="129" name="テキスト ボックス 128"/>
        <xdr:cNvSpPr txBox="1"/>
      </xdr:nvSpPr>
      <xdr:spPr>
        <a:xfrm>
          <a:off x="4622800" y="6415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88389</xdr:rowOff>
    </xdr:from>
    <xdr:to>
      <xdr:col>22</xdr:col>
      <xdr:colOff>165100</xdr:colOff>
      <xdr:row>35</xdr:row>
      <xdr:rowOff>189989</xdr:rowOff>
    </xdr:to>
    <xdr:sp macro="" textlink="">
      <xdr:nvSpPr>
        <xdr:cNvPr id="130" name="楕円 129"/>
        <xdr:cNvSpPr/>
      </xdr:nvSpPr>
      <xdr:spPr bwMode="auto">
        <a:xfrm>
          <a:off x="4254500" y="66987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200166</xdr:rowOff>
    </xdr:from>
    <xdr:ext cx="762000" cy="259045"/>
    <xdr:sp macro="" textlink="">
      <xdr:nvSpPr>
        <xdr:cNvPr id="131" name="テキスト ボックス 130"/>
        <xdr:cNvSpPr txBox="1"/>
      </xdr:nvSpPr>
      <xdr:spPr>
        <a:xfrm>
          <a:off x="3924300" y="6467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95878</xdr:rowOff>
    </xdr:from>
    <xdr:to>
      <xdr:col>19</xdr:col>
      <xdr:colOff>38100</xdr:colOff>
      <xdr:row>35</xdr:row>
      <xdr:rowOff>197478</xdr:rowOff>
    </xdr:to>
    <xdr:sp macro="" textlink="">
      <xdr:nvSpPr>
        <xdr:cNvPr id="132" name="楕円 131"/>
        <xdr:cNvSpPr/>
      </xdr:nvSpPr>
      <xdr:spPr bwMode="auto">
        <a:xfrm>
          <a:off x="3556000" y="67062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207655</xdr:rowOff>
    </xdr:from>
    <xdr:ext cx="762000" cy="259045"/>
    <xdr:sp macro="" textlink="">
      <xdr:nvSpPr>
        <xdr:cNvPr id="133" name="テキスト ボックス 132"/>
        <xdr:cNvSpPr txBox="1"/>
      </xdr:nvSpPr>
      <xdr:spPr>
        <a:xfrm>
          <a:off x="3225800" y="6475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99782</xdr:rowOff>
    </xdr:from>
    <xdr:to>
      <xdr:col>15</xdr:col>
      <xdr:colOff>101600</xdr:colOff>
      <xdr:row>35</xdr:row>
      <xdr:rowOff>201382</xdr:rowOff>
    </xdr:to>
    <xdr:sp macro="" textlink="">
      <xdr:nvSpPr>
        <xdr:cNvPr id="134" name="楕円 133"/>
        <xdr:cNvSpPr/>
      </xdr:nvSpPr>
      <xdr:spPr bwMode="auto">
        <a:xfrm>
          <a:off x="2857500" y="67101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211559</xdr:rowOff>
    </xdr:from>
    <xdr:ext cx="762000" cy="259045"/>
    <xdr:sp macro="" textlink="">
      <xdr:nvSpPr>
        <xdr:cNvPr id="135" name="テキスト ボックス 134"/>
        <xdr:cNvSpPr txBox="1"/>
      </xdr:nvSpPr>
      <xdr:spPr>
        <a:xfrm>
          <a:off x="2527300" y="6479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岐阜県富加町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5,696
5,543
16.82
3,663,983
3,462,209
201,774
2,273,567
1,773,769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168927</xdr:rowOff>
    </xdr:from>
    <xdr:ext cx="595419" cy="259045"/>
    <xdr:sp macro="" textlink="">
      <xdr:nvSpPr>
        <xdr:cNvPr id="44" name="テキスト ボックス 43"/>
        <xdr:cNvSpPr txBox="1"/>
      </xdr:nvSpPr>
      <xdr:spPr>
        <a:xfrm>
          <a:off x="166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6" name="テキスト ボックス 45"/>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45919</xdr:rowOff>
    </xdr:from>
    <xdr:to>
      <xdr:col>24</xdr:col>
      <xdr:colOff>62865</xdr:colOff>
      <xdr:row>39</xdr:row>
      <xdr:rowOff>74585</xdr:rowOff>
    </xdr:to>
    <xdr:cxnSp macro="">
      <xdr:nvCxnSpPr>
        <xdr:cNvPr id="54" name="直線コネクタ 53"/>
        <xdr:cNvCxnSpPr/>
      </xdr:nvCxnSpPr>
      <xdr:spPr>
        <a:xfrm flipV="1">
          <a:off x="4633595" y="5360869"/>
          <a:ext cx="1270" cy="1400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78412</xdr:rowOff>
    </xdr:from>
    <xdr:ext cx="534377" cy="259045"/>
    <xdr:sp macro="" textlink="">
      <xdr:nvSpPr>
        <xdr:cNvPr id="55" name="人件費最小値テキスト"/>
        <xdr:cNvSpPr txBox="1"/>
      </xdr:nvSpPr>
      <xdr:spPr>
        <a:xfrm>
          <a:off x="4686300" y="6764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74585</xdr:rowOff>
    </xdr:from>
    <xdr:to>
      <xdr:col>24</xdr:col>
      <xdr:colOff>152400</xdr:colOff>
      <xdr:row>39</xdr:row>
      <xdr:rowOff>74585</xdr:rowOff>
    </xdr:to>
    <xdr:cxnSp macro="">
      <xdr:nvCxnSpPr>
        <xdr:cNvPr id="56" name="直線コネクタ 55"/>
        <xdr:cNvCxnSpPr/>
      </xdr:nvCxnSpPr>
      <xdr:spPr>
        <a:xfrm>
          <a:off x="4546600" y="6761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164046</xdr:rowOff>
    </xdr:from>
    <xdr:ext cx="599010" cy="259045"/>
    <xdr:sp macro="" textlink="">
      <xdr:nvSpPr>
        <xdr:cNvPr id="57" name="人件費最大値テキスト"/>
        <xdr:cNvSpPr txBox="1"/>
      </xdr:nvSpPr>
      <xdr:spPr>
        <a:xfrm>
          <a:off x="4686300" y="5136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45919</xdr:rowOff>
    </xdr:from>
    <xdr:to>
      <xdr:col>24</xdr:col>
      <xdr:colOff>152400</xdr:colOff>
      <xdr:row>31</xdr:row>
      <xdr:rowOff>45919</xdr:rowOff>
    </xdr:to>
    <xdr:cxnSp macro="">
      <xdr:nvCxnSpPr>
        <xdr:cNvPr id="58" name="直線コネクタ 57"/>
        <xdr:cNvCxnSpPr/>
      </xdr:nvCxnSpPr>
      <xdr:spPr>
        <a:xfrm>
          <a:off x="4546600" y="5360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150755</xdr:rowOff>
    </xdr:from>
    <xdr:to>
      <xdr:col>24</xdr:col>
      <xdr:colOff>63500</xdr:colOff>
      <xdr:row>38</xdr:row>
      <xdr:rowOff>52530</xdr:rowOff>
    </xdr:to>
    <xdr:cxnSp macro="">
      <xdr:nvCxnSpPr>
        <xdr:cNvPr id="59" name="直線コネクタ 58"/>
        <xdr:cNvCxnSpPr/>
      </xdr:nvCxnSpPr>
      <xdr:spPr>
        <a:xfrm flipV="1">
          <a:off x="3797300" y="6494405"/>
          <a:ext cx="838200" cy="73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128255</xdr:rowOff>
    </xdr:from>
    <xdr:ext cx="599010" cy="259045"/>
    <xdr:sp macro="" textlink="">
      <xdr:nvSpPr>
        <xdr:cNvPr id="60" name="人件費平均値テキスト"/>
        <xdr:cNvSpPr txBox="1"/>
      </xdr:nvSpPr>
      <xdr:spPr>
        <a:xfrm>
          <a:off x="4686300" y="61290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105378</xdr:rowOff>
    </xdr:from>
    <xdr:to>
      <xdr:col>24</xdr:col>
      <xdr:colOff>114300</xdr:colOff>
      <xdr:row>37</xdr:row>
      <xdr:rowOff>35528</xdr:rowOff>
    </xdr:to>
    <xdr:sp macro="" textlink="">
      <xdr:nvSpPr>
        <xdr:cNvPr id="61" name="フローチャート: 判断 60"/>
        <xdr:cNvSpPr/>
      </xdr:nvSpPr>
      <xdr:spPr>
        <a:xfrm>
          <a:off x="4584700" y="6277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52530</xdr:rowOff>
    </xdr:from>
    <xdr:to>
      <xdr:col>19</xdr:col>
      <xdr:colOff>177800</xdr:colOff>
      <xdr:row>39</xdr:row>
      <xdr:rowOff>12059</xdr:rowOff>
    </xdr:to>
    <xdr:cxnSp macro="">
      <xdr:nvCxnSpPr>
        <xdr:cNvPr id="62" name="直線コネクタ 61"/>
        <xdr:cNvCxnSpPr/>
      </xdr:nvCxnSpPr>
      <xdr:spPr>
        <a:xfrm flipV="1">
          <a:off x="2908300" y="6567630"/>
          <a:ext cx="889000" cy="130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143289</xdr:rowOff>
    </xdr:from>
    <xdr:to>
      <xdr:col>20</xdr:col>
      <xdr:colOff>38100</xdr:colOff>
      <xdr:row>37</xdr:row>
      <xdr:rowOff>73439</xdr:rowOff>
    </xdr:to>
    <xdr:sp macro="" textlink="">
      <xdr:nvSpPr>
        <xdr:cNvPr id="63" name="フローチャート: 判断 62"/>
        <xdr:cNvSpPr/>
      </xdr:nvSpPr>
      <xdr:spPr>
        <a:xfrm>
          <a:off x="3746500" y="6315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89966</xdr:rowOff>
    </xdr:from>
    <xdr:ext cx="599010" cy="259045"/>
    <xdr:sp macro="" textlink="">
      <xdr:nvSpPr>
        <xdr:cNvPr id="64" name="テキスト ボックス 63"/>
        <xdr:cNvSpPr txBox="1"/>
      </xdr:nvSpPr>
      <xdr:spPr>
        <a:xfrm>
          <a:off x="3497795" y="6090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39</xdr:row>
      <xdr:rowOff>12059</xdr:rowOff>
    </xdr:from>
    <xdr:to>
      <xdr:col>15</xdr:col>
      <xdr:colOff>50800</xdr:colOff>
      <xdr:row>39</xdr:row>
      <xdr:rowOff>39052</xdr:rowOff>
    </xdr:to>
    <xdr:cxnSp macro="">
      <xdr:nvCxnSpPr>
        <xdr:cNvPr id="65" name="直線コネクタ 64"/>
        <xdr:cNvCxnSpPr/>
      </xdr:nvCxnSpPr>
      <xdr:spPr>
        <a:xfrm flipV="1">
          <a:off x="2019300" y="6698609"/>
          <a:ext cx="889000" cy="26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124306</xdr:rowOff>
    </xdr:from>
    <xdr:to>
      <xdr:col>15</xdr:col>
      <xdr:colOff>101600</xdr:colOff>
      <xdr:row>38</xdr:row>
      <xdr:rowOff>54456</xdr:rowOff>
    </xdr:to>
    <xdr:sp macro="" textlink="">
      <xdr:nvSpPr>
        <xdr:cNvPr id="66" name="フローチャート: 判断 65"/>
        <xdr:cNvSpPr/>
      </xdr:nvSpPr>
      <xdr:spPr>
        <a:xfrm>
          <a:off x="2857500" y="6467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70983</xdr:rowOff>
    </xdr:from>
    <xdr:ext cx="599010" cy="259045"/>
    <xdr:sp macro="" textlink="">
      <xdr:nvSpPr>
        <xdr:cNvPr id="67" name="テキスト ボックス 66"/>
        <xdr:cNvSpPr txBox="1"/>
      </xdr:nvSpPr>
      <xdr:spPr>
        <a:xfrm>
          <a:off x="2608795" y="6243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39</xdr:row>
      <xdr:rowOff>39052</xdr:rowOff>
    </xdr:from>
    <xdr:to>
      <xdr:col>10</xdr:col>
      <xdr:colOff>114300</xdr:colOff>
      <xdr:row>39</xdr:row>
      <xdr:rowOff>65945</xdr:rowOff>
    </xdr:to>
    <xdr:cxnSp macro="">
      <xdr:nvCxnSpPr>
        <xdr:cNvPr id="68" name="直線コネクタ 67"/>
        <xdr:cNvCxnSpPr/>
      </xdr:nvCxnSpPr>
      <xdr:spPr>
        <a:xfrm flipV="1">
          <a:off x="1130300" y="6725602"/>
          <a:ext cx="889000" cy="26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18647</xdr:rowOff>
    </xdr:from>
    <xdr:to>
      <xdr:col>10</xdr:col>
      <xdr:colOff>165100</xdr:colOff>
      <xdr:row>38</xdr:row>
      <xdr:rowOff>120247</xdr:rowOff>
    </xdr:to>
    <xdr:sp macro="" textlink="">
      <xdr:nvSpPr>
        <xdr:cNvPr id="69" name="フローチャート: 判断 68"/>
        <xdr:cNvSpPr/>
      </xdr:nvSpPr>
      <xdr:spPr>
        <a:xfrm>
          <a:off x="1968500" y="6533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136774</xdr:rowOff>
    </xdr:from>
    <xdr:ext cx="599010" cy="259045"/>
    <xdr:sp macro="" textlink="">
      <xdr:nvSpPr>
        <xdr:cNvPr id="70" name="テキスト ボックス 69"/>
        <xdr:cNvSpPr txBox="1"/>
      </xdr:nvSpPr>
      <xdr:spPr>
        <a:xfrm>
          <a:off x="1719795" y="6308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22058</xdr:rowOff>
    </xdr:from>
    <xdr:to>
      <xdr:col>6</xdr:col>
      <xdr:colOff>38100</xdr:colOff>
      <xdr:row>38</xdr:row>
      <xdr:rowOff>123658</xdr:rowOff>
    </xdr:to>
    <xdr:sp macro="" textlink="">
      <xdr:nvSpPr>
        <xdr:cNvPr id="71" name="フローチャート: 判断 70"/>
        <xdr:cNvSpPr/>
      </xdr:nvSpPr>
      <xdr:spPr>
        <a:xfrm>
          <a:off x="1079500" y="6537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140184</xdr:rowOff>
    </xdr:from>
    <xdr:ext cx="599010" cy="259045"/>
    <xdr:sp macro="" textlink="">
      <xdr:nvSpPr>
        <xdr:cNvPr id="72" name="テキスト ボックス 71"/>
        <xdr:cNvSpPr txBox="1"/>
      </xdr:nvSpPr>
      <xdr:spPr>
        <a:xfrm>
          <a:off x="830795" y="6312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99955</xdr:rowOff>
    </xdr:from>
    <xdr:to>
      <xdr:col>24</xdr:col>
      <xdr:colOff>114300</xdr:colOff>
      <xdr:row>38</xdr:row>
      <xdr:rowOff>30105</xdr:rowOff>
    </xdr:to>
    <xdr:sp macro="" textlink="">
      <xdr:nvSpPr>
        <xdr:cNvPr id="78" name="楕円 77"/>
        <xdr:cNvSpPr/>
      </xdr:nvSpPr>
      <xdr:spPr>
        <a:xfrm>
          <a:off x="4584700" y="6443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78382</xdr:rowOff>
    </xdr:from>
    <xdr:ext cx="599010" cy="259045"/>
    <xdr:sp macro="" textlink="">
      <xdr:nvSpPr>
        <xdr:cNvPr id="79" name="人件費該当値テキスト"/>
        <xdr:cNvSpPr txBox="1"/>
      </xdr:nvSpPr>
      <xdr:spPr>
        <a:xfrm>
          <a:off x="4686300" y="6422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1730</xdr:rowOff>
    </xdr:from>
    <xdr:to>
      <xdr:col>20</xdr:col>
      <xdr:colOff>38100</xdr:colOff>
      <xdr:row>38</xdr:row>
      <xdr:rowOff>103330</xdr:rowOff>
    </xdr:to>
    <xdr:sp macro="" textlink="">
      <xdr:nvSpPr>
        <xdr:cNvPr id="80" name="楕円 79"/>
        <xdr:cNvSpPr/>
      </xdr:nvSpPr>
      <xdr:spPr>
        <a:xfrm>
          <a:off x="3746500" y="6516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94457</xdr:rowOff>
    </xdr:from>
    <xdr:ext cx="599010" cy="259045"/>
    <xdr:sp macro="" textlink="">
      <xdr:nvSpPr>
        <xdr:cNvPr id="81" name="テキスト ボックス 80"/>
        <xdr:cNvSpPr txBox="1"/>
      </xdr:nvSpPr>
      <xdr:spPr>
        <a:xfrm>
          <a:off x="3497795" y="6609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132709</xdr:rowOff>
    </xdr:from>
    <xdr:to>
      <xdr:col>15</xdr:col>
      <xdr:colOff>101600</xdr:colOff>
      <xdr:row>39</xdr:row>
      <xdr:rowOff>62859</xdr:rowOff>
    </xdr:to>
    <xdr:sp macro="" textlink="">
      <xdr:nvSpPr>
        <xdr:cNvPr id="82" name="楕円 81"/>
        <xdr:cNvSpPr/>
      </xdr:nvSpPr>
      <xdr:spPr>
        <a:xfrm>
          <a:off x="2857500" y="6647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53986</xdr:rowOff>
    </xdr:from>
    <xdr:ext cx="534377" cy="259045"/>
    <xdr:sp macro="" textlink="">
      <xdr:nvSpPr>
        <xdr:cNvPr id="83" name="テキスト ボックス 82"/>
        <xdr:cNvSpPr txBox="1"/>
      </xdr:nvSpPr>
      <xdr:spPr>
        <a:xfrm>
          <a:off x="2641111" y="6740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159702</xdr:rowOff>
    </xdr:from>
    <xdr:to>
      <xdr:col>10</xdr:col>
      <xdr:colOff>165100</xdr:colOff>
      <xdr:row>39</xdr:row>
      <xdr:rowOff>89852</xdr:rowOff>
    </xdr:to>
    <xdr:sp macro="" textlink="">
      <xdr:nvSpPr>
        <xdr:cNvPr id="84" name="楕円 83"/>
        <xdr:cNvSpPr/>
      </xdr:nvSpPr>
      <xdr:spPr>
        <a:xfrm>
          <a:off x="1968500" y="6674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80979</xdr:rowOff>
    </xdr:from>
    <xdr:ext cx="534377" cy="259045"/>
    <xdr:sp macro="" textlink="">
      <xdr:nvSpPr>
        <xdr:cNvPr id="85" name="テキスト ボックス 84"/>
        <xdr:cNvSpPr txBox="1"/>
      </xdr:nvSpPr>
      <xdr:spPr>
        <a:xfrm>
          <a:off x="1752111" y="6767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39</xdr:row>
      <xdr:rowOff>15145</xdr:rowOff>
    </xdr:from>
    <xdr:to>
      <xdr:col>6</xdr:col>
      <xdr:colOff>38100</xdr:colOff>
      <xdr:row>39</xdr:row>
      <xdr:rowOff>116745</xdr:rowOff>
    </xdr:to>
    <xdr:sp macro="" textlink="">
      <xdr:nvSpPr>
        <xdr:cNvPr id="86" name="楕円 85"/>
        <xdr:cNvSpPr/>
      </xdr:nvSpPr>
      <xdr:spPr>
        <a:xfrm>
          <a:off x="1079500" y="670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107872</xdr:rowOff>
    </xdr:from>
    <xdr:ext cx="534377" cy="259045"/>
    <xdr:sp macro="" textlink="">
      <xdr:nvSpPr>
        <xdr:cNvPr id="87" name="テキスト ボックス 86"/>
        <xdr:cNvSpPr txBox="1"/>
      </xdr:nvSpPr>
      <xdr:spPr>
        <a:xfrm>
          <a:off x="863111" y="6794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7" name="テキスト ボックス 106"/>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9" name="テキスト ボックス 108"/>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2823</xdr:rowOff>
    </xdr:from>
    <xdr:to>
      <xdr:col>24</xdr:col>
      <xdr:colOff>62865</xdr:colOff>
      <xdr:row>58</xdr:row>
      <xdr:rowOff>159972</xdr:rowOff>
    </xdr:to>
    <xdr:cxnSp macro="">
      <xdr:nvCxnSpPr>
        <xdr:cNvPr id="111" name="直線コネクタ 110"/>
        <xdr:cNvCxnSpPr/>
      </xdr:nvCxnSpPr>
      <xdr:spPr>
        <a:xfrm flipV="1">
          <a:off x="4633595" y="8746773"/>
          <a:ext cx="1270" cy="13572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163799</xdr:rowOff>
    </xdr:from>
    <xdr:ext cx="534377" cy="259045"/>
    <xdr:sp macro="" textlink="">
      <xdr:nvSpPr>
        <xdr:cNvPr id="112" name="物件費最小値テキスト"/>
        <xdr:cNvSpPr txBox="1"/>
      </xdr:nvSpPr>
      <xdr:spPr>
        <a:xfrm>
          <a:off x="4686300" y="10107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159972</xdr:rowOff>
    </xdr:from>
    <xdr:to>
      <xdr:col>24</xdr:col>
      <xdr:colOff>152400</xdr:colOff>
      <xdr:row>58</xdr:row>
      <xdr:rowOff>159972</xdr:rowOff>
    </xdr:to>
    <xdr:cxnSp macro="">
      <xdr:nvCxnSpPr>
        <xdr:cNvPr id="113" name="直線コネクタ 112"/>
        <xdr:cNvCxnSpPr/>
      </xdr:nvCxnSpPr>
      <xdr:spPr>
        <a:xfrm>
          <a:off x="4546600" y="1010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120950</xdr:rowOff>
    </xdr:from>
    <xdr:ext cx="690189" cy="259045"/>
    <xdr:sp macro="" textlink="">
      <xdr:nvSpPr>
        <xdr:cNvPr id="114" name="物件費最大値テキスト"/>
        <xdr:cNvSpPr txBox="1"/>
      </xdr:nvSpPr>
      <xdr:spPr>
        <a:xfrm>
          <a:off x="4686300" y="85220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1,112,777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2823</xdr:rowOff>
    </xdr:from>
    <xdr:to>
      <xdr:col>24</xdr:col>
      <xdr:colOff>152400</xdr:colOff>
      <xdr:row>51</xdr:row>
      <xdr:rowOff>2823</xdr:rowOff>
    </xdr:to>
    <xdr:cxnSp macro="">
      <xdr:nvCxnSpPr>
        <xdr:cNvPr id="115" name="直線コネクタ 114"/>
        <xdr:cNvCxnSpPr/>
      </xdr:nvCxnSpPr>
      <xdr:spPr>
        <a:xfrm>
          <a:off x="4546600" y="8746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104994</xdr:rowOff>
    </xdr:from>
    <xdr:to>
      <xdr:col>24</xdr:col>
      <xdr:colOff>63500</xdr:colOff>
      <xdr:row>58</xdr:row>
      <xdr:rowOff>107748</xdr:rowOff>
    </xdr:to>
    <xdr:cxnSp macro="">
      <xdr:nvCxnSpPr>
        <xdr:cNvPr id="116" name="直線コネクタ 115"/>
        <xdr:cNvCxnSpPr/>
      </xdr:nvCxnSpPr>
      <xdr:spPr>
        <a:xfrm flipV="1">
          <a:off x="3797300" y="10049094"/>
          <a:ext cx="838200" cy="2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22479</xdr:rowOff>
    </xdr:from>
    <xdr:ext cx="599010" cy="259045"/>
    <xdr:sp macro="" textlink="">
      <xdr:nvSpPr>
        <xdr:cNvPr id="117" name="物件費平均値テキスト"/>
        <xdr:cNvSpPr txBox="1"/>
      </xdr:nvSpPr>
      <xdr:spPr>
        <a:xfrm>
          <a:off x="4686300" y="97951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171052</xdr:rowOff>
    </xdr:from>
    <xdr:to>
      <xdr:col>24</xdr:col>
      <xdr:colOff>114300</xdr:colOff>
      <xdr:row>58</xdr:row>
      <xdr:rowOff>101202</xdr:rowOff>
    </xdr:to>
    <xdr:sp macro="" textlink="">
      <xdr:nvSpPr>
        <xdr:cNvPr id="118" name="フローチャート: 判断 117"/>
        <xdr:cNvSpPr/>
      </xdr:nvSpPr>
      <xdr:spPr>
        <a:xfrm>
          <a:off x="4584700" y="9943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107748</xdr:rowOff>
    </xdr:from>
    <xdr:to>
      <xdr:col>19</xdr:col>
      <xdr:colOff>177800</xdr:colOff>
      <xdr:row>58</xdr:row>
      <xdr:rowOff>116448</xdr:rowOff>
    </xdr:to>
    <xdr:cxnSp macro="">
      <xdr:nvCxnSpPr>
        <xdr:cNvPr id="119" name="直線コネクタ 118"/>
        <xdr:cNvCxnSpPr/>
      </xdr:nvCxnSpPr>
      <xdr:spPr>
        <a:xfrm flipV="1">
          <a:off x="2908300" y="10051848"/>
          <a:ext cx="889000" cy="8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21761</xdr:rowOff>
    </xdr:from>
    <xdr:to>
      <xdr:col>20</xdr:col>
      <xdr:colOff>38100</xdr:colOff>
      <xdr:row>58</xdr:row>
      <xdr:rowOff>123361</xdr:rowOff>
    </xdr:to>
    <xdr:sp macro="" textlink="">
      <xdr:nvSpPr>
        <xdr:cNvPr id="120" name="フローチャート: 判断 119"/>
        <xdr:cNvSpPr/>
      </xdr:nvSpPr>
      <xdr:spPr>
        <a:xfrm>
          <a:off x="3746500" y="9965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139888</xdr:rowOff>
    </xdr:from>
    <xdr:ext cx="599010" cy="259045"/>
    <xdr:sp macro="" textlink="">
      <xdr:nvSpPr>
        <xdr:cNvPr id="121" name="テキスト ボックス 120"/>
        <xdr:cNvSpPr txBox="1"/>
      </xdr:nvSpPr>
      <xdr:spPr>
        <a:xfrm>
          <a:off x="3497795" y="9741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131743</xdr:rowOff>
    </xdr:from>
    <xdr:to>
      <xdr:col>15</xdr:col>
      <xdr:colOff>50800</xdr:colOff>
      <xdr:row>58</xdr:row>
      <xdr:rowOff>116448</xdr:rowOff>
    </xdr:to>
    <xdr:cxnSp macro="">
      <xdr:nvCxnSpPr>
        <xdr:cNvPr id="122" name="直線コネクタ 121"/>
        <xdr:cNvCxnSpPr/>
      </xdr:nvCxnSpPr>
      <xdr:spPr>
        <a:xfrm>
          <a:off x="2019300" y="9904393"/>
          <a:ext cx="889000" cy="156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21472</xdr:rowOff>
    </xdr:from>
    <xdr:to>
      <xdr:col>15</xdr:col>
      <xdr:colOff>101600</xdr:colOff>
      <xdr:row>58</xdr:row>
      <xdr:rowOff>123072</xdr:rowOff>
    </xdr:to>
    <xdr:sp macro="" textlink="">
      <xdr:nvSpPr>
        <xdr:cNvPr id="123" name="フローチャート: 判断 122"/>
        <xdr:cNvSpPr/>
      </xdr:nvSpPr>
      <xdr:spPr>
        <a:xfrm>
          <a:off x="2857500" y="996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139599</xdr:rowOff>
    </xdr:from>
    <xdr:ext cx="599010" cy="259045"/>
    <xdr:sp macro="" textlink="">
      <xdr:nvSpPr>
        <xdr:cNvPr id="124" name="テキスト ボックス 123"/>
        <xdr:cNvSpPr txBox="1"/>
      </xdr:nvSpPr>
      <xdr:spPr>
        <a:xfrm>
          <a:off x="2608795" y="9740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131743</xdr:rowOff>
    </xdr:from>
    <xdr:to>
      <xdr:col>10</xdr:col>
      <xdr:colOff>114300</xdr:colOff>
      <xdr:row>58</xdr:row>
      <xdr:rowOff>60369</xdr:rowOff>
    </xdr:to>
    <xdr:cxnSp macro="">
      <xdr:nvCxnSpPr>
        <xdr:cNvPr id="125" name="直線コネクタ 124"/>
        <xdr:cNvCxnSpPr/>
      </xdr:nvCxnSpPr>
      <xdr:spPr>
        <a:xfrm flipV="1">
          <a:off x="1130300" y="9904393"/>
          <a:ext cx="889000" cy="100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21921</xdr:rowOff>
    </xdr:from>
    <xdr:to>
      <xdr:col>10</xdr:col>
      <xdr:colOff>165100</xdr:colOff>
      <xdr:row>58</xdr:row>
      <xdr:rowOff>123521</xdr:rowOff>
    </xdr:to>
    <xdr:sp macro="" textlink="">
      <xdr:nvSpPr>
        <xdr:cNvPr id="126" name="フローチャート: 判断 125"/>
        <xdr:cNvSpPr/>
      </xdr:nvSpPr>
      <xdr:spPr>
        <a:xfrm>
          <a:off x="1968500" y="9966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114648</xdr:rowOff>
    </xdr:from>
    <xdr:ext cx="599010" cy="259045"/>
    <xdr:sp macro="" textlink="">
      <xdr:nvSpPr>
        <xdr:cNvPr id="127" name="テキスト ボックス 126"/>
        <xdr:cNvSpPr txBox="1"/>
      </xdr:nvSpPr>
      <xdr:spPr>
        <a:xfrm>
          <a:off x="1719795" y="10058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23881</xdr:rowOff>
    </xdr:from>
    <xdr:to>
      <xdr:col>6</xdr:col>
      <xdr:colOff>38100</xdr:colOff>
      <xdr:row>58</xdr:row>
      <xdr:rowOff>125481</xdr:rowOff>
    </xdr:to>
    <xdr:sp macro="" textlink="">
      <xdr:nvSpPr>
        <xdr:cNvPr id="128" name="フローチャート: 判断 127"/>
        <xdr:cNvSpPr/>
      </xdr:nvSpPr>
      <xdr:spPr>
        <a:xfrm>
          <a:off x="1079500" y="9967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116608</xdr:rowOff>
    </xdr:from>
    <xdr:ext cx="599010" cy="259045"/>
    <xdr:sp macro="" textlink="">
      <xdr:nvSpPr>
        <xdr:cNvPr id="129" name="テキスト ボックス 128"/>
        <xdr:cNvSpPr txBox="1"/>
      </xdr:nvSpPr>
      <xdr:spPr>
        <a:xfrm>
          <a:off x="830795" y="10060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54194</xdr:rowOff>
    </xdr:from>
    <xdr:to>
      <xdr:col>24</xdr:col>
      <xdr:colOff>114300</xdr:colOff>
      <xdr:row>58</xdr:row>
      <xdr:rowOff>155794</xdr:rowOff>
    </xdr:to>
    <xdr:sp macro="" textlink="">
      <xdr:nvSpPr>
        <xdr:cNvPr id="135" name="楕円 134"/>
        <xdr:cNvSpPr/>
      </xdr:nvSpPr>
      <xdr:spPr>
        <a:xfrm>
          <a:off x="4584700" y="9998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149479</xdr:rowOff>
    </xdr:from>
    <xdr:ext cx="534377" cy="259045"/>
    <xdr:sp macro="" textlink="">
      <xdr:nvSpPr>
        <xdr:cNvPr id="136" name="物件費該当値テキスト"/>
        <xdr:cNvSpPr txBox="1"/>
      </xdr:nvSpPr>
      <xdr:spPr>
        <a:xfrm>
          <a:off x="4686300" y="9922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56948</xdr:rowOff>
    </xdr:from>
    <xdr:to>
      <xdr:col>20</xdr:col>
      <xdr:colOff>38100</xdr:colOff>
      <xdr:row>58</xdr:row>
      <xdr:rowOff>158548</xdr:rowOff>
    </xdr:to>
    <xdr:sp macro="" textlink="">
      <xdr:nvSpPr>
        <xdr:cNvPr id="137" name="楕円 136"/>
        <xdr:cNvSpPr/>
      </xdr:nvSpPr>
      <xdr:spPr>
        <a:xfrm>
          <a:off x="3746500" y="10001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149675</xdr:rowOff>
    </xdr:from>
    <xdr:ext cx="534377" cy="259045"/>
    <xdr:sp macro="" textlink="">
      <xdr:nvSpPr>
        <xdr:cNvPr id="138" name="テキスト ボックス 137"/>
        <xdr:cNvSpPr txBox="1"/>
      </xdr:nvSpPr>
      <xdr:spPr>
        <a:xfrm>
          <a:off x="3530111" y="10093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65648</xdr:rowOff>
    </xdr:from>
    <xdr:to>
      <xdr:col>15</xdr:col>
      <xdr:colOff>101600</xdr:colOff>
      <xdr:row>58</xdr:row>
      <xdr:rowOff>167248</xdr:rowOff>
    </xdr:to>
    <xdr:sp macro="" textlink="">
      <xdr:nvSpPr>
        <xdr:cNvPr id="139" name="楕円 138"/>
        <xdr:cNvSpPr/>
      </xdr:nvSpPr>
      <xdr:spPr>
        <a:xfrm>
          <a:off x="2857500" y="10009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158375</xdr:rowOff>
    </xdr:from>
    <xdr:ext cx="534377" cy="259045"/>
    <xdr:sp macro="" textlink="">
      <xdr:nvSpPr>
        <xdr:cNvPr id="140" name="テキスト ボックス 139"/>
        <xdr:cNvSpPr txBox="1"/>
      </xdr:nvSpPr>
      <xdr:spPr>
        <a:xfrm>
          <a:off x="2641111" y="10102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80943</xdr:rowOff>
    </xdr:from>
    <xdr:to>
      <xdr:col>10</xdr:col>
      <xdr:colOff>165100</xdr:colOff>
      <xdr:row>58</xdr:row>
      <xdr:rowOff>11093</xdr:rowOff>
    </xdr:to>
    <xdr:sp macro="" textlink="">
      <xdr:nvSpPr>
        <xdr:cNvPr id="141" name="楕円 140"/>
        <xdr:cNvSpPr/>
      </xdr:nvSpPr>
      <xdr:spPr>
        <a:xfrm>
          <a:off x="1968500" y="985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27620</xdr:rowOff>
    </xdr:from>
    <xdr:ext cx="599010" cy="259045"/>
    <xdr:sp macro="" textlink="">
      <xdr:nvSpPr>
        <xdr:cNvPr id="142" name="テキスト ボックス 141"/>
        <xdr:cNvSpPr txBox="1"/>
      </xdr:nvSpPr>
      <xdr:spPr>
        <a:xfrm>
          <a:off x="1719795" y="9628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9569</xdr:rowOff>
    </xdr:from>
    <xdr:to>
      <xdr:col>6</xdr:col>
      <xdr:colOff>38100</xdr:colOff>
      <xdr:row>58</xdr:row>
      <xdr:rowOff>111169</xdr:rowOff>
    </xdr:to>
    <xdr:sp macro="" textlink="">
      <xdr:nvSpPr>
        <xdr:cNvPr id="143" name="楕円 142"/>
        <xdr:cNvSpPr/>
      </xdr:nvSpPr>
      <xdr:spPr>
        <a:xfrm>
          <a:off x="1079500" y="9953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127696</xdr:rowOff>
    </xdr:from>
    <xdr:ext cx="599010" cy="259045"/>
    <xdr:sp macro="" textlink="">
      <xdr:nvSpPr>
        <xdr:cNvPr id="144" name="テキスト ボックス 143"/>
        <xdr:cNvSpPr txBox="1"/>
      </xdr:nvSpPr>
      <xdr:spPr>
        <a:xfrm>
          <a:off x="830795" y="9728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6" name="テキスト ボックス 155"/>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8" name="テキスト ボックス 157"/>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0" name="テキスト ボックス 159"/>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2" name="テキスト ボックス 161"/>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4" name="テキスト ボックス 163"/>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6" name="テキスト ボックス 165"/>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20168</xdr:rowOff>
    </xdr:from>
    <xdr:to>
      <xdr:col>24</xdr:col>
      <xdr:colOff>62865</xdr:colOff>
      <xdr:row>79</xdr:row>
      <xdr:rowOff>31586</xdr:rowOff>
    </xdr:to>
    <xdr:cxnSp macro="">
      <xdr:nvCxnSpPr>
        <xdr:cNvPr id="168" name="直線コネクタ 167"/>
        <xdr:cNvCxnSpPr/>
      </xdr:nvCxnSpPr>
      <xdr:spPr>
        <a:xfrm flipV="1">
          <a:off x="4633595" y="12193118"/>
          <a:ext cx="1270" cy="1383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35413</xdr:rowOff>
    </xdr:from>
    <xdr:ext cx="469744" cy="259045"/>
    <xdr:sp macro="" textlink="">
      <xdr:nvSpPr>
        <xdr:cNvPr id="169" name="維持補修費最小値テキスト"/>
        <xdr:cNvSpPr txBox="1"/>
      </xdr:nvSpPr>
      <xdr:spPr>
        <a:xfrm>
          <a:off x="4686300" y="13579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31586</xdr:rowOff>
    </xdr:from>
    <xdr:to>
      <xdr:col>24</xdr:col>
      <xdr:colOff>152400</xdr:colOff>
      <xdr:row>79</xdr:row>
      <xdr:rowOff>31586</xdr:rowOff>
    </xdr:to>
    <xdr:cxnSp macro="">
      <xdr:nvCxnSpPr>
        <xdr:cNvPr id="170" name="直線コネクタ 169"/>
        <xdr:cNvCxnSpPr/>
      </xdr:nvCxnSpPr>
      <xdr:spPr>
        <a:xfrm>
          <a:off x="4546600" y="1357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138295</xdr:rowOff>
    </xdr:from>
    <xdr:ext cx="599010" cy="259045"/>
    <xdr:sp macro="" textlink="">
      <xdr:nvSpPr>
        <xdr:cNvPr id="171" name="維持補修費最大値テキスト"/>
        <xdr:cNvSpPr txBox="1"/>
      </xdr:nvSpPr>
      <xdr:spPr>
        <a:xfrm>
          <a:off x="4686300" y="11968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20168</xdr:rowOff>
    </xdr:from>
    <xdr:to>
      <xdr:col>24</xdr:col>
      <xdr:colOff>152400</xdr:colOff>
      <xdr:row>71</xdr:row>
      <xdr:rowOff>20168</xdr:rowOff>
    </xdr:to>
    <xdr:cxnSp macro="">
      <xdr:nvCxnSpPr>
        <xdr:cNvPr id="172" name="直線コネクタ 171"/>
        <xdr:cNvCxnSpPr/>
      </xdr:nvCxnSpPr>
      <xdr:spPr>
        <a:xfrm>
          <a:off x="4546600" y="12193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2718</xdr:rowOff>
    </xdr:from>
    <xdr:to>
      <xdr:col>24</xdr:col>
      <xdr:colOff>63500</xdr:colOff>
      <xdr:row>79</xdr:row>
      <xdr:rowOff>11100</xdr:rowOff>
    </xdr:to>
    <xdr:cxnSp macro="">
      <xdr:nvCxnSpPr>
        <xdr:cNvPr id="173" name="直線コネクタ 172"/>
        <xdr:cNvCxnSpPr/>
      </xdr:nvCxnSpPr>
      <xdr:spPr>
        <a:xfrm>
          <a:off x="3797300" y="13547268"/>
          <a:ext cx="8382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124604</xdr:rowOff>
    </xdr:from>
    <xdr:ext cx="534377" cy="259045"/>
    <xdr:sp macro="" textlink="">
      <xdr:nvSpPr>
        <xdr:cNvPr id="174" name="維持補修費平均値テキスト"/>
        <xdr:cNvSpPr txBox="1"/>
      </xdr:nvSpPr>
      <xdr:spPr>
        <a:xfrm>
          <a:off x="4686300" y="131548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101727</xdr:rowOff>
    </xdr:from>
    <xdr:to>
      <xdr:col>24</xdr:col>
      <xdr:colOff>114300</xdr:colOff>
      <xdr:row>78</xdr:row>
      <xdr:rowOff>31877</xdr:rowOff>
    </xdr:to>
    <xdr:sp macro="" textlink="">
      <xdr:nvSpPr>
        <xdr:cNvPr id="175" name="フローチャート: 判断 174"/>
        <xdr:cNvSpPr/>
      </xdr:nvSpPr>
      <xdr:spPr>
        <a:xfrm>
          <a:off x="4584700" y="13303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1169</xdr:rowOff>
    </xdr:from>
    <xdr:to>
      <xdr:col>19</xdr:col>
      <xdr:colOff>177800</xdr:colOff>
      <xdr:row>79</xdr:row>
      <xdr:rowOff>2718</xdr:rowOff>
    </xdr:to>
    <xdr:cxnSp macro="">
      <xdr:nvCxnSpPr>
        <xdr:cNvPr id="176" name="直線コネクタ 175"/>
        <xdr:cNvCxnSpPr/>
      </xdr:nvCxnSpPr>
      <xdr:spPr>
        <a:xfrm>
          <a:off x="2908300" y="13545719"/>
          <a:ext cx="889000" cy="1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147993</xdr:rowOff>
    </xdr:from>
    <xdr:to>
      <xdr:col>20</xdr:col>
      <xdr:colOff>38100</xdr:colOff>
      <xdr:row>78</xdr:row>
      <xdr:rowOff>78143</xdr:rowOff>
    </xdr:to>
    <xdr:sp macro="" textlink="">
      <xdr:nvSpPr>
        <xdr:cNvPr id="177" name="フローチャート: 判断 176"/>
        <xdr:cNvSpPr/>
      </xdr:nvSpPr>
      <xdr:spPr>
        <a:xfrm>
          <a:off x="3746500" y="1334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94670</xdr:rowOff>
    </xdr:from>
    <xdr:ext cx="534377" cy="259045"/>
    <xdr:sp macro="" textlink="">
      <xdr:nvSpPr>
        <xdr:cNvPr id="178" name="テキスト ボックス 177"/>
        <xdr:cNvSpPr txBox="1"/>
      </xdr:nvSpPr>
      <xdr:spPr>
        <a:xfrm>
          <a:off x="3530111" y="13124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1169</xdr:rowOff>
    </xdr:from>
    <xdr:to>
      <xdr:col>15</xdr:col>
      <xdr:colOff>50800</xdr:colOff>
      <xdr:row>79</xdr:row>
      <xdr:rowOff>15151</xdr:rowOff>
    </xdr:to>
    <xdr:cxnSp macro="">
      <xdr:nvCxnSpPr>
        <xdr:cNvPr id="179" name="直線コネクタ 178"/>
        <xdr:cNvCxnSpPr/>
      </xdr:nvCxnSpPr>
      <xdr:spPr>
        <a:xfrm flipV="1">
          <a:off x="2019300" y="13545719"/>
          <a:ext cx="889000" cy="13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41008</xdr:rowOff>
    </xdr:from>
    <xdr:to>
      <xdr:col>15</xdr:col>
      <xdr:colOff>101600</xdr:colOff>
      <xdr:row>78</xdr:row>
      <xdr:rowOff>142608</xdr:rowOff>
    </xdr:to>
    <xdr:sp macro="" textlink="">
      <xdr:nvSpPr>
        <xdr:cNvPr id="180" name="フローチャート: 判断 179"/>
        <xdr:cNvSpPr/>
      </xdr:nvSpPr>
      <xdr:spPr>
        <a:xfrm>
          <a:off x="2857500" y="134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159135</xdr:rowOff>
    </xdr:from>
    <xdr:ext cx="469744" cy="259045"/>
    <xdr:sp macro="" textlink="">
      <xdr:nvSpPr>
        <xdr:cNvPr id="181" name="テキスト ボックス 180"/>
        <xdr:cNvSpPr txBox="1"/>
      </xdr:nvSpPr>
      <xdr:spPr>
        <a:xfrm>
          <a:off x="2673428" y="13189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1563</xdr:rowOff>
    </xdr:from>
    <xdr:to>
      <xdr:col>10</xdr:col>
      <xdr:colOff>114300</xdr:colOff>
      <xdr:row>79</xdr:row>
      <xdr:rowOff>15151</xdr:rowOff>
    </xdr:to>
    <xdr:cxnSp macro="">
      <xdr:nvCxnSpPr>
        <xdr:cNvPr id="182" name="直線コネクタ 181"/>
        <xdr:cNvCxnSpPr/>
      </xdr:nvCxnSpPr>
      <xdr:spPr>
        <a:xfrm>
          <a:off x="1130300" y="13546113"/>
          <a:ext cx="889000" cy="13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25781</xdr:rowOff>
    </xdr:from>
    <xdr:to>
      <xdr:col>10</xdr:col>
      <xdr:colOff>165100</xdr:colOff>
      <xdr:row>78</xdr:row>
      <xdr:rowOff>127381</xdr:rowOff>
    </xdr:to>
    <xdr:sp macro="" textlink="">
      <xdr:nvSpPr>
        <xdr:cNvPr id="183" name="フローチャート: 判断 182"/>
        <xdr:cNvSpPr/>
      </xdr:nvSpPr>
      <xdr:spPr>
        <a:xfrm>
          <a:off x="1968500" y="13398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143908</xdr:rowOff>
    </xdr:from>
    <xdr:ext cx="534377" cy="259045"/>
    <xdr:sp macro="" textlink="">
      <xdr:nvSpPr>
        <xdr:cNvPr id="184" name="テキスト ボックス 183"/>
        <xdr:cNvSpPr txBox="1"/>
      </xdr:nvSpPr>
      <xdr:spPr>
        <a:xfrm>
          <a:off x="1752111" y="13174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12585</xdr:rowOff>
    </xdr:from>
    <xdr:to>
      <xdr:col>6</xdr:col>
      <xdr:colOff>38100</xdr:colOff>
      <xdr:row>78</xdr:row>
      <xdr:rowOff>114185</xdr:rowOff>
    </xdr:to>
    <xdr:sp macro="" textlink="">
      <xdr:nvSpPr>
        <xdr:cNvPr id="185" name="フローチャート: 判断 184"/>
        <xdr:cNvSpPr/>
      </xdr:nvSpPr>
      <xdr:spPr>
        <a:xfrm>
          <a:off x="1079500" y="1338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130712</xdr:rowOff>
    </xdr:from>
    <xdr:ext cx="534377" cy="259045"/>
    <xdr:sp macro="" textlink="">
      <xdr:nvSpPr>
        <xdr:cNvPr id="186" name="テキスト ボックス 185"/>
        <xdr:cNvSpPr txBox="1"/>
      </xdr:nvSpPr>
      <xdr:spPr>
        <a:xfrm>
          <a:off x="863111" y="1316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131750</xdr:rowOff>
    </xdr:from>
    <xdr:to>
      <xdr:col>24</xdr:col>
      <xdr:colOff>114300</xdr:colOff>
      <xdr:row>79</xdr:row>
      <xdr:rowOff>61900</xdr:rowOff>
    </xdr:to>
    <xdr:sp macro="" textlink="">
      <xdr:nvSpPr>
        <xdr:cNvPr id="192" name="楕円 191"/>
        <xdr:cNvSpPr/>
      </xdr:nvSpPr>
      <xdr:spPr>
        <a:xfrm>
          <a:off x="4584700" y="1350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46677</xdr:rowOff>
    </xdr:from>
    <xdr:ext cx="469744" cy="259045"/>
    <xdr:sp macro="" textlink="">
      <xdr:nvSpPr>
        <xdr:cNvPr id="193" name="維持補修費該当値テキスト"/>
        <xdr:cNvSpPr txBox="1"/>
      </xdr:nvSpPr>
      <xdr:spPr>
        <a:xfrm>
          <a:off x="4686300" y="1341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123368</xdr:rowOff>
    </xdr:from>
    <xdr:to>
      <xdr:col>20</xdr:col>
      <xdr:colOff>38100</xdr:colOff>
      <xdr:row>79</xdr:row>
      <xdr:rowOff>53518</xdr:rowOff>
    </xdr:to>
    <xdr:sp macro="" textlink="">
      <xdr:nvSpPr>
        <xdr:cNvPr id="194" name="楕円 193"/>
        <xdr:cNvSpPr/>
      </xdr:nvSpPr>
      <xdr:spPr>
        <a:xfrm>
          <a:off x="3746500" y="13496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44645</xdr:rowOff>
    </xdr:from>
    <xdr:ext cx="469744" cy="259045"/>
    <xdr:sp macro="" textlink="">
      <xdr:nvSpPr>
        <xdr:cNvPr id="195" name="テキスト ボックス 194"/>
        <xdr:cNvSpPr txBox="1"/>
      </xdr:nvSpPr>
      <xdr:spPr>
        <a:xfrm>
          <a:off x="3562428" y="1358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121819</xdr:rowOff>
    </xdr:from>
    <xdr:to>
      <xdr:col>15</xdr:col>
      <xdr:colOff>101600</xdr:colOff>
      <xdr:row>79</xdr:row>
      <xdr:rowOff>51969</xdr:rowOff>
    </xdr:to>
    <xdr:sp macro="" textlink="">
      <xdr:nvSpPr>
        <xdr:cNvPr id="196" name="楕円 195"/>
        <xdr:cNvSpPr/>
      </xdr:nvSpPr>
      <xdr:spPr>
        <a:xfrm>
          <a:off x="2857500" y="13494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43096</xdr:rowOff>
    </xdr:from>
    <xdr:ext cx="469744" cy="259045"/>
    <xdr:sp macro="" textlink="">
      <xdr:nvSpPr>
        <xdr:cNvPr id="197" name="テキスト ボックス 196"/>
        <xdr:cNvSpPr txBox="1"/>
      </xdr:nvSpPr>
      <xdr:spPr>
        <a:xfrm>
          <a:off x="2673428" y="13587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135801</xdr:rowOff>
    </xdr:from>
    <xdr:to>
      <xdr:col>10</xdr:col>
      <xdr:colOff>165100</xdr:colOff>
      <xdr:row>79</xdr:row>
      <xdr:rowOff>65951</xdr:rowOff>
    </xdr:to>
    <xdr:sp macro="" textlink="">
      <xdr:nvSpPr>
        <xdr:cNvPr id="198" name="楕円 197"/>
        <xdr:cNvSpPr/>
      </xdr:nvSpPr>
      <xdr:spPr>
        <a:xfrm>
          <a:off x="1968500" y="13508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57078</xdr:rowOff>
    </xdr:from>
    <xdr:ext cx="469744" cy="259045"/>
    <xdr:sp macro="" textlink="">
      <xdr:nvSpPr>
        <xdr:cNvPr id="199" name="テキスト ボックス 198"/>
        <xdr:cNvSpPr txBox="1"/>
      </xdr:nvSpPr>
      <xdr:spPr>
        <a:xfrm>
          <a:off x="1784428" y="13601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122213</xdr:rowOff>
    </xdr:from>
    <xdr:to>
      <xdr:col>6</xdr:col>
      <xdr:colOff>38100</xdr:colOff>
      <xdr:row>79</xdr:row>
      <xdr:rowOff>52363</xdr:rowOff>
    </xdr:to>
    <xdr:sp macro="" textlink="">
      <xdr:nvSpPr>
        <xdr:cNvPr id="200" name="楕円 199"/>
        <xdr:cNvSpPr/>
      </xdr:nvSpPr>
      <xdr:spPr>
        <a:xfrm>
          <a:off x="1079500" y="1349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43490</xdr:rowOff>
    </xdr:from>
    <xdr:ext cx="469744" cy="259045"/>
    <xdr:sp macro="" textlink="">
      <xdr:nvSpPr>
        <xdr:cNvPr id="201" name="テキスト ボックス 200"/>
        <xdr:cNvSpPr txBox="1"/>
      </xdr:nvSpPr>
      <xdr:spPr>
        <a:xfrm>
          <a:off x="895428" y="13588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3" name="直線コネクタ 21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4" name="テキスト ボックス 213"/>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0" name="テキスト ボックス 219"/>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80330</xdr:rowOff>
    </xdr:from>
    <xdr:to>
      <xdr:col>24</xdr:col>
      <xdr:colOff>62865</xdr:colOff>
      <xdr:row>98</xdr:row>
      <xdr:rowOff>63348</xdr:rowOff>
    </xdr:to>
    <xdr:cxnSp macro="">
      <xdr:nvCxnSpPr>
        <xdr:cNvPr id="228" name="直線コネクタ 227"/>
        <xdr:cNvCxnSpPr/>
      </xdr:nvCxnSpPr>
      <xdr:spPr>
        <a:xfrm flipV="1">
          <a:off x="4633595" y="15510830"/>
          <a:ext cx="1270" cy="13546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67175</xdr:rowOff>
    </xdr:from>
    <xdr:ext cx="534377" cy="259045"/>
    <xdr:sp macro="" textlink="">
      <xdr:nvSpPr>
        <xdr:cNvPr id="229" name="扶助費最小値テキスト"/>
        <xdr:cNvSpPr txBox="1"/>
      </xdr:nvSpPr>
      <xdr:spPr>
        <a:xfrm>
          <a:off x="4686300" y="16869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63348</xdr:rowOff>
    </xdr:from>
    <xdr:to>
      <xdr:col>24</xdr:col>
      <xdr:colOff>152400</xdr:colOff>
      <xdr:row>98</xdr:row>
      <xdr:rowOff>63348</xdr:rowOff>
    </xdr:to>
    <xdr:cxnSp macro="">
      <xdr:nvCxnSpPr>
        <xdr:cNvPr id="230" name="直線コネクタ 229"/>
        <xdr:cNvCxnSpPr/>
      </xdr:nvCxnSpPr>
      <xdr:spPr>
        <a:xfrm>
          <a:off x="4546600" y="16865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27007</xdr:rowOff>
    </xdr:from>
    <xdr:ext cx="599010" cy="259045"/>
    <xdr:sp macro="" textlink="">
      <xdr:nvSpPr>
        <xdr:cNvPr id="231" name="扶助費最大値テキスト"/>
        <xdr:cNvSpPr txBox="1"/>
      </xdr:nvSpPr>
      <xdr:spPr>
        <a:xfrm>
          <a:off x="4686300" y="15286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80330</xdr:rowOff>
    </xdr:from>
    <xdr:to>
      <xdr:col>24</xdr:col>
      <xdr:colOff>152400</xdr:colOff>
      <xdr:row>90</xdr:row>
      <xdr:rowOff>80330</xdr:rowOff>
    </xdr:to>
    <xdr:cxnSp macro="">
      <xdr:nvCxnSpPr>
        <xdr:cNvPr id="232" name="直線コネクタ 231"/>
        <xdr:cNvCxnSpPr/>
      </xdr:nvCxnSpPr>
      <xdr:spPr>
        <a:xfrm>
          <a:off x="4546600" y="15510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112779</xdr:rowOff>
    </xdr:from>
    <xdr:to>
      <xdr:col>24</xdr:col>
      <xdr:colOff>63500</xdr:colOff>
      <xdr:row>98</xdr:row>
      <xdr:rowOff>20806</xdr:rowOff>
    </xdr:to>
    <xdr:cxnSp macro="">
      <xdr:nvCxnSpPr>
        <xdr:cNvPr id="233" name="直線コネクタ 232"/>
        <xdr:cNvCxnSpPr/>
      </xdr:nvCxnSpPr>
      <xdr:spPr>
        <a:xfrm flipV="1">
          <a:off x="3797300" y="16571979"/>
          <a:ext cx="838200" cy="250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13273</xdr:rowOff>
    </xdr:from>
    <xdr:ext cx="534377" cy="259045"/>
    <xdr:sp macro="" textlink="">
      <xdr:nvSpPr>
        <xdr:cNvPr id="234" name="扶助費平均値テキスト"/>
        <xdr:cNvSpPr txBox="1"/>
      </xdr:nvSpPr>
      <xdr:spPr>
        <a:xfrm>
          <a:off x="4686300" y="163010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161846</xdr:rowOff>
    </xdr:from>
    <xdr:to>
      <xdr:col>24</xdr:col>
      <xdr:colOff>114300</xdr:colOff>
      <xdr:row>96</xdr:row>
      <xdr:rowOff>91996</xdr:rowOff>
    </xdr:to>
    <xdr:sp macro="" textlink="">
      <xdr:nvSpPr>
        <xdr:cNvPr id="235" name="フローチャート: 判断 234"/>
        <xdr:cNvSpPr/>
      </xdr:nvSpPr>
      <xdr:spPr>
        <a:xfrm>
          <a:off x="4584700" y="16449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20806</xdr:rowOff>
    </xdr:from>
    <xdr:to>
      <xdr:col>19</xdr:col>
      <xdr:colOff>177800</xdr:colOff>
      <xdr:row>98</xdr:row>
      <xdr:rowOff>54955</xdr:rowOff>
    </xdr:to>
    <xdr:cxnSp macro="">
      <xdr:nvCxnSpPr>
        <xdr:cNvPr id="236" name="直線コネクタ 235"/>
        <xdr:cNvCxnSpPr/>
      </xdr:nvCxnSpPr>
      <xdr:spPr>
        <a:xfrm flipV="1">
          <a:off x="2908300" y="16822906"/>
          <a:ext cx="889000" cy="34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42973</xdr:rowOff>
    </xdr:from>
    <xdr:to>
      <xdr:col>20</xdr:col>
      <xdr:colOff>38100</xdr:colOff>
      <xdr:row>97</xdr:row>
      <xdr:rowOff>144573</xdr:rowOff>
    </xdr:to>
    <xdr:sp macro="" textlink="">
      <xdr:nvSpPr>
        <xdr:cNvPr id="237" name="フローチャート: 判断 236"/>
        <xdr:cNvSpPr/>
      </xdr:nvSpPr>
      <xdr:spPr>
        <a:xfrm>
          <a:off x="3746500" y="1667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161100</xdr:rowOff>
    </xdr:from>
    <xdr:ext cx="534377" cy="259045"/>
    <xdr:sp macro="" textlink="">
      <xdr:nvSpPr>
        <xdr:cNvPr id="238" name="テキスト ボックス 237"/>
        <xdr:cNvSpPr txBox="1"/>
      </xdr:nvSpPr>
      <xdr:spPr>
        <a:xfrm>
          <a:off x="3530111" y="16448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54955</xdr:rowOff>
    </xdr:from>
    <xdr:to>
      <xdr:col>15</xdr:col>
      <xdr:colOff>50800</xdr:colOff>
      <xdr:row>98</xdr:row>
      <xdr:rowOff>60496</xdr:rowOff>
    </xdr:to>
    <xdr:cxnSp macro="">
      <xdr:nvCxnSpPr>
        <xdr:cNvPr id="239" name="直線コネクタ 238"/>
        <xdr:cNvCxnSpPr/>
      </xdr:nvCxnSpPr>
      <xdr:spPr>
        <a:xfrm flipV="1">
          <a:off x="2019300" y="16857055"/>
          <a:ext cx="889000" cy="5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69208</xdr:rowOff>
    </xdr:from>
    <xdr:to>
      <xdr:col>15</xdr:col>
      <xdr:colOff>101600</xdr:colOff>
      <xdr:row>97</xdr:row>
      <xdr:rowOff>170808</xdr:rowOff>
    </xdr:to>
    <xdr:sp macro="" textlink="">
      <xdr:nvSpPr>
        <xdr:cNvPr id="240" name="フローチャート: 判断 239"/>
        <xdr:cNvSpPr/>
      </xdr:nvSpPr>
      <xdr:spPr>
        <a:xfrm>
          <a:off x="2857500" y="16699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15885</xdr:rowOff>
    </xdr:from>
    <xdr:ext cx="534377" cy="259045"/>
    <xdr:sp macro="" textlink="">
      <xdr:nvSpPr>
        <xdr:cNvPr id="241" name="テキスト ボックス 240"/>
        <xdr:cNvSpPr txBox="1"/>
      </xdr:nvSpPr>
      <xdr:spPr>
        <a:xfrm>
          <a:off x="2641111" y="16475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58176</xdr:rowOff>
    </xdr:from>
    <xdr:to>
      <xdr:col>10</xdr:col>
      <xdr:colOff>114300</xdr:colOff>
      <xdr:row>98</xdr:row>
      <xdr:rowOff>60496</xdr:rowOff>
    </xdr:to>
    <xdr:cxnSp macro="">
      <xdr:nvCxnSpPr>
        <xdr:cNvPr id="242" name="直線コネクタ 241"/>
        <xdr:cNvCxnSpPr/>
      </xdr:nvCxnSpPr>
      <xdr:spPr>
        <a:xfrm>
          <a:off x="1130300" y="16860276"/>
          <a:ext cx="889000" cy="2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77502</xdr:rowOff>
    </xdr:from>
    <xdr:to>
      <xdr:col>10</xdr:col>
      <xdr:colOff>165100</xdr:colOff>
      <xdr:row>98</xdr:row>
      <xdr:rowOff>7652</xdr:rowOff>
    </xdr:to>
    <xdr:sp macro="" textlink="">
      <xdr:nvSpPr>
        <xdr:cNvPr id="243" name="フローチャート: 判断 242"/>
        <xdr:cNvSpPr/>
      </xdr:nvSpPr>
      <xdr:spPr>
        <a:xfrm>
          <a:off x="1968500" y="167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24179</xdr:rowOff>
    </xdr:from>
    <xdr:ext cx="534377" cy="259045"/>
    <xdr:sp macro="" textlink="">
      <xdr:nvSpPr>
        <xdr:cNvPr id="244" name="テキスト ボックス 243"/>
        <xdr:cNvSpPr txBox="1"/>
      </xdr:nvSpPr>
      <xdr:spPr>
        <a:xfrm>
          <a:off x="1752111" y="16483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72527</xdr:rowOff>
    </xdr:from>
    <xdr:to>
      <xdr:col>6</xdr:col>
      <xdr:colOff>38100</xdr:colOff>
      <xdr:row>98</xdr:row>
      <xdr:rowOff>2677</xdr:rowOff>
    </xdr:to>
    <xdr:sp macro="" textlink="">
      <xdr:nvSpPr>
        <xdr:cNvPr id="245" name="フローチャート: 判断 244"/>
        <xdr:cNvSpPr/>
      </xdr:nvSpPr>
      <xdr:spPr>
        <a:xfrm>
          <a:off x="1079500" y="1670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19204</xdr:rowOff>
    </xdr:from>
    <xdr:ext cx="534377" cy="259045"/>
    <xdr:sp macro="" textlink="">
      <xdr:nvSpPr>
        <xdr:cNvPr id="246" name="テキスト ボックス 245"/>
        <xdr:cNvSpPr txBox="1"/>
      </xdr:nvSpPr>
      <xdr:spPr>
        <a:xfrm>
          <a:off x="863111" y="16478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61979</xdr:rowOff>
    </xdr:from>
    <xdr:to>
      <xdr:col>24</xdr:col>
      <xdr:colOff>114300</xdr:colOff>
      <xdr:row>96</xdr:row>
      <xdr:rowOff>163579</xdr:rowOff>
    </xdr:to>
    <xdr:sp macro="" textlink="">
      <xdr:nvSpPr>
        <xdr:cNvPr id="252" name="楕円 251"/>
        <xdr:cNvSpPr/>
      </xdr:nvSpPr>
      <xdr:spPr>
        <a:xfrm>
          <a:off x="4584700" y="16521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40406</xdr:rowOff>
    </xdr:from>
    <xdr:ext cx="534377" cy="259045"/>
    <xdr:sp macro="" textlink="">
      <xdr:nvSpPr>
        <xdr:cNvPr id="253" name="扶助費該当値テキスト"/>
        <xdr:cNvSpPr txBox="1"/>
      </xdr:nvSpPr>
      <xdr:spPr>
        <a:xfrm>
          <a:off x="4686300" y="16499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141456</xdr:rowOff>
    </xdr:from>
    <xdr:to>
      <xdr:col>20</xdr:col>
      <xdr:colOff>38100</xdr:colOff>
      <xdr:row>98</xdr:row>
      <xdr:rowOff>71606</xdr:rowOff>
    </xdr:to>
    <xdr:sp macro="" textlink="">
      <xdr:nvSpPr>
        <xdr:cNvPr id="254" name="楕円 253"/>
        <xdr:cNvSpPr/>
      </xdr:nvSpPr>
      <xdr:spPr>
        <a:xfrm>
          <a:off x="3746500" y="16772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62733</xdr:rowOff>
    </xdr:from>
    <xdr:ext cx="534377" cy="259045"/>
    <xdr:sp macro="" textlink="">
      <xdr:nvSpPr>
        <xdr:cNvPr id="255" name="テキスト ボックス 254"/>
        <xdr:cNvSpPr txBox="1"/>
      </xdr:nvSpPr>
      <xdr:spPr>
        <a:xfrm>
          <a:off x="3530111" y="16864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4155</xdr:rowOff>
    </xdr:from>
    <xdr:to>
      <xdr:col>15</xdr:col>
      <xdr:colOff>101600</xdr:colOff>
      <xdr:row>98</xdr:row>
      <xdr:rowOff>105755</xdr:rowOff>
    </xdr:to>
    <xdr:sp macro="" textlink="">
      <xdr:nvSpPr>
        <xdr:cNvPr id="256" name="楕円 255"/>
        <xdr:cNvSpPr/>
      </xdr:nvSpPr>
      <xdr:spPr>
        <a:xfrm>
          <a:off x="2857500" y="1680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96882</xdr:rowOff>
    </xdr:from>
    <xdr:ext cx="534377" cy="259045"/>
    <xdr:sp macro="" textlink="">
      <xdr:nvSpPr>
        <xdr:cNvPr id="257" name="テキスト ボックス 256"/>
        <xdr:cNvSpPr txBox="1"/>
      </xdr:nvSpPr>
      <xdr:spPr>
        <a:xfrm>
          <a:off x="2641111" y="1689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9696</xdr:rowOff>
    </xdr:from>
    <xdr:to>
      <xdr:col>10</xdr:col>
      <xdr:colOff>165100</xdr:colOff>
      <xdr:row>98</xdr:row>
      <xdr:rowOff>111296</xdr:rowOff>
    </xdr:to>
    <xdr:sp macro="" textlink="">
      <xdr:nvSpPr>
        <xdr:cNvPr id="258" name="楕円 257"/>
        <xdr:cNvSpPr/>
      </xdr:nvSpPr>
      <xdr:spPr>
        <a:xfrm>
          <a:off x="1968500" y="1681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102423</xdr:rowOff>
    </xdr:from>
    <xdr:ext cx="534377" cy="259045"/>
    <xdr:sp macro="" textlink="">
      <xdr:nvSpPr>
        <xdr:cNvPr id="259" name="テキスト ボックス 258"/>
        <xdr:cNvSpPr txBox="1"/>
      </xdr:nvSpPr>
      <xdr:spPr>
        <a:xfrm>
          <a:off x="1752111" y="16904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7376</xdr:rowOff>
    </xdr:from>
    <xdr:to>
      <xdr:col>6</xdr:col>
      <xdr:colOff>38100</xdr:colOff>
      <xdr:row>98</xdr:row>
      <xdr:rowOff>108976</xdr:rowOff>
    </xdr:to>
    <xdr:sp macro="" textlink="">
      <xdr:nvSpPr>
        <xdr:cNvPr id="260" name="楕円 259"/>
        <xdr:cNvSpPr/>
      </xdr:nvSpPr>
      <xdr:spPr>
        <a:xfrm>
          <a:off x="1079500" y="1680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100103</xdr:rowOff>
    </xdr:from>
    <xdr:ext cx="534377" cy="259045"/>
    <xdr:sp macro="" textlink="">
      <xdr:nvSpPr>
        <xdr:cNvPr id="261" name="テキスト ボックス 260"/>
        <xdr:cNvSpPr txBox="1"/>
      </xdr:nvSpPr>
      <xdr:spPr>
        <a:xfrm>
          <a:off x="863111" y="16902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82969</xdr:rowOff>
    </xdr:from>
    <xdr:to>
      <xdr:col>54</xdr:col>
      <xdr:colOff>189865</xdr:colOff>
      <xdr:row>38</xdr:row>
      <xdr:rowOff>10804</xdr:rowOff>
    </xdr:to>
    <xdr:cxnSp macro="">
      <xdr:nvCxnSpPr>
        <xdr:cNvPr id="285" name="直線コネクタ 284"/>
        <xdr:cNvCxnSpPr/>
      </xdr:nvCxnSpPr>
      <xdr:spPr>
        <a:xfrm flipV="1">
          <a:off x="10475595" y="5226469"/>
          <a:ext cx="1270" cy="1299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14631</xdr:rowOff>
    </xdr:from>
    <xdr:ext cx="534377" cy="259045"/>
    <xdr:sp macro="" textlink="">
      <xdr:nvSpPr>
        <xdr:cNvPr id="286" name="補助費等最小値テキスト"/>
        <xdr:cNvSpPr txBox="1"/>
      </xdr:nvSpPr>
      <xdr:spPr>
        <a:xfrm>
          <a:off x="10528300" y="6529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10804</xdr:rowOff>
    </xdr:from>
    <xdr:to>
      <xdr:col>55</xdr:col>
      <xdr:colOff>88900</xdr:colOff>
      <xdr:row>38</xdr:row>
      <xdr:rowOff>10804</xdr:rowOff>
    </xdr:to>
    <xdr:cxnSp macro="">
      <xdr:nvCxnSpPr>
        <xdr:cNvPr id="287" name="直線コネクタ 286"/>
        <xdr:cNvCxnSpPr/>
      </xdr:nvCxnSpPr>
      <xdr:spPr>
        <a:xfrm>
          <a:off x="10388600" y="6525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29646</xdr:rowOff>
    </xdr:from>
    <xdr:ext cx="599010" cy="259045"/>
    <xdr:sp macro="" textlink="">
      <xdr:nvSpPr>
        <xdr:cNvPr id="288" name="補助費等最大値テキスト"/>
        <xdr:cNvSpPr txBox="1"/>
      </xdr:nvSpPr>
      <xdr:spPr>
        <a:xfrm>
          <a:off x="10528300" y="5001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82969</xdr:rowOff>
    </xdr:from>
    <xdr:to>
      <xdr:col>55</xdr:col>
      <xdr:colOff>88900</xdr:colOff>
      <xdr:row>30</xdr:row>
      <xdr:rowOff>82969</xdr:rowOff>
    </xdr:to>
    <xdr:cxnSp macro="">
      <xdr:nvCxnSpPr>
        <xdr:cNvPr id="289" name="直線コネクタ 288"/>
        <xdr:cNvCxnSpPr/>
      </xdr:nvCxnSpPr>
      <xdr:spPr>
        <a:xfrm>
          <a:off x="10388600" y="5226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160327</xdr:rowOff>
    </xdr:from>
    <xdr:to>
      <xdr:col>55</xdr:col>
      <xdr:colOff>0</xdr:colOff>
      <xdr:row>36</xdr:row>
      <xdr:rowOff>112527</xdr:rowOff>
    </xdr:to>
    <xdr:cxnSp macro="">
      <xdr:nvCxnSpPr>
        <xdr:cNvPr id="290" name="直線コネクタ 289"/>
        <xdr:cNvCxnSpPr/>
      </xdr:nvCxnSpPr>
      <xdr:spPr>
        <a:xfrm>
          <a:off x="9639300" y="5818177"/>
          <a:ext cx="838200" cy="466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25187</xdr:rowOff>
    </xdr:from>
    <xdr:ext cx="599010" cy="259045"/>
    <xdr:sp macro="" textlink="">
      <xdr:nvSpPr>
        <xdr:cNvPr id="291" name="補助費等平均値テキスト"/>
        <xdr:cNvSpPr txBox="1"/>
      </xdr:nvSpPr>
      <xdr:spPr>
        <a:xfrm>
          <a:off x="10528300" y="60259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2310</xdr:rowOff>
    </xdr:from>
    <xdr:to>
      <xdr:col>55</xdr:col>
      <xdr:colOff>50800</xdr:colOff>
      <xdr:row>36</xdr:row>
      <xdr:rowOff>103910</xdr:rowOff>
    </xdr:to>
    <xdr:sp macro="" textlink="">
      <xdr:nvSpPr>
        <xdr:cNvPr id="292" name="フローチャート: 判断 291"/>
        <xdr:cNvSpPr/>
      </xdr:nvSpPr>
      <xdr:spPr>
        <a:xfrm>
          <a:off x="10426700" y="617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160327</xdr:rowOff>
    </xdr:from>
    <xdr:to>
      <xdr:col>50</xdr:col>
      <xdr:colOff>114300</xdr:colOff>
      <xdr:row>37</xdr:row>
      <xdr:rowOff>102587</xdr:rowOff>
    </xdr:to>
    <xdr:cxnSp macro="">
      <xdr:nvCxnSpPr>
        <xdr:cNvPr id="293" name="直線コネクタ 292"/>
        <xdr:cNvCxnSpPr/>
      </xdr:nvCxnSpPr>
      <xdr:spPr>
        <a:xfrm flipV="1">
          <a:off x="8750300" y="5818177"/>
          <a:ext cx="889000" cy="628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33</xdr:row>
      <xdr:rowOff>122771</xdr:rowOff>
    </xdr:from>
    <xdr:to>
      <xdr:col>50</xdr:col>
      <xdr:colOff>165100</xdr:colOff>
      <xdr:row>34</xdr:row>
      <xdr:rowOff>52921</xdr:rowOff>
    </xdr:to>
    <xdr:sp macro="" textlink="">
      <xdr:nvSpPr>
        <xdr:cNvPr id="294" name="フローチャート: 判断 293"/>
        <xdr:cNvSpPr/>
      </xdr:nvSpPr>
      <xdr:spPr>
        <a:xfrm>
          <a:off x="9588500" y="5780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44048</xdr:rowOff>
    </xdr:from>
    <xdr:ext cx="599010" cy="259045"/>
    <xdr:sp macro="" textlink="">
      <xdr:nvSpPr>
        <xdr:cNvPr id="295" name="テキスト ボックス 294"/>
        <xdr:cNvSpPr txBox="1"/>
      </xdr:nvSpPr>
      <xdr:spPr>
        <a:xfrm>
          <a:off x="9339795" y="5873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102587</xdr:rowOff>
    </xdr:from>
    <xdr:to>
      <xdr:col>45</xdr:col>
      <xdr:colOff>177800</xdr:colOff>
      <xdr:row>37</xdr:row>
      <xdr:rowOff>120795</xdr:rowOff>
    </xdr:to>
    <xdr:cxnSp macro="">
      <xdr:nvCxnSpPr>
        <xdr:cNvPr id="296" name="直線コネクタ 295"/>
        <xdr:cNvCxnSpPr/>
      </xdr:nvCxnSpPr>
      <xdr:spPr>
        <a:xfrm flipV="1">
          <a:off x="7861300" y="6446237"/>
          <a:ext cx="889000" cy="18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125225</xdr:rowOff>
    </xdr:from>
    <xdr:to>
      <xdr:col>46</xdr:col>
      <xdr:colOff>38100</xdr:colOff>
      <xdr:row>37</xdr:row>
      <xdr:rowOff>55375</xdr:rowOff>
    </xdr:to>
    <xdr:sp macro="" textlink="">
      <xdr:nvSpPr>
        <xdr:cNvPr id="297" name="フローチャート: 判断 296"/>
        <xdr:cNvSpPr/>
      </xdr:nvSpPr>
      <xdr:spPr>
        <a:xfrm>
          <a:off x="8699500" y="629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71902</xdr:rowOff>
    </xdr:from>
    <xdr:ext cx="599010" cy="259045"/>
    <xdr:sp macro="" textlink="">
      <xdr:nvSpPr>
        <xdr:cNvPr id="298" name="テキスト ボックス 297"/>
        <xdr:cNvSpPr txBox="1"/>
      </xdr:nvSpPr>
      <xdr:spPr>
        <a:xfrm>
          <a:off x="8450795" y="6072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120795</xdr:rowOff>
    </xdr:from>
    <xdr:to>
      <xdr:col>41</xdr:col>
      <xdr:colOff>50800</xdr:colOff>
      <xdr:row>37</xdr:row>
      <xdr:rowOff>129600</xdr:rowOff>
    </xdr:to>
    <xdr:cxnSp macro="">
      <xdr:nvCxnSpPr>
        <xdr:cNvPr id="299" name="直線コネクタ 298"/>
        <xdr:cNvCxnSpPr/>
      </xdr:nvCxnSpPr>
      <xdr:spPr>
        <a:xfrm flipV="1">
          <a:off x="6972300" y="6464445"/>
          <a:ext cx="889000" cy="8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134750</xdr:rowOff>
    </xdr:from>
    <xdr:to>
      <xdr:col>41</xdr:col>
      <xdr:colOff>101600</xdr:colOff>
      <xdr:row>37</xdr:row>
      <xdr:rowOff>64900</xdr:rowOff>
    </xdr:to>
    <xdr:sp macro="" textlink="">
      <xdr:nvSpPr>
        <xdr:cNvPr id="300" name="フローチャート: 判断 299"/>
        <xdr:cNvSpPr/>
      </xdr:nvSpPr>
      <xdr:spPr>
        <a:xfrm>
          <a:off x="7810500" y="630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81427</xdr:rowOff>
    </xdr:from>
    <xdr:ext cx="534377" cy="259045"/>
    <xdr:sp macro="" textlink="">
      <xdr:nvSpPr>
        <xdr:cNvPr id="301" name="テキスト ボックス 300"/>
        <xdr:cNvSpPr txBox="1"/>
      </xdr:nvSpPr>
      <xdr:spPr>
        <a:xfrm>
          <a:off x="7594111" y="608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115974</xdr:rowOff>
    </xdr:from>
    <xdr:to>
      <xdr:col>36</xdr:col>
      <xdr:colOff>165100</xdr:colOff>
      <xdr:row>37</xdr:row>
      <xdr:rowOff>46124</xdr:rowOff>
    </xdr:to>
    <xdr:sp macro="" textlink="">
      <xdr:nvSpPr>
        <xdr:cNvPr id="302" name="フローチャート: 判断 301"/>
        <xdr:cNvSpPr/>
      </xdr:nvSpPr>
      <xdr:spPr>
        <a:xfrm>
          <a:off x="6921500" y="628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62651</xdr:rowOff>
    </xdr:from>
    <xdr:ext cx="599010" cy="259045"/>
    <xdr:sp macro="" textlink="">
      <xdr:nvSpPr>
        <xdr:cNvPr id="303" name="テキスト ボックス 302"/>
        <xdr:cNvSpPr txBox="1"/>
      </xdr:nvSpPr>
      <xdr:spPr>
        <a:xfrm>
          <a:off x="6672795" y="6063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61727</xdr:rowOff>
    </xdr:from>
    <xdr:to>
      <xdr:col>55</xdr:col>
      <xdr:colOff>50800</xdr:colOff>
      <xdr:row>36</xdr:row>
      <xdr:rowOff>163327</xdr:rowOff>
    </xdr:to>
    <xdr:sp macro="" textlink="">
      <xdr:nvSpPr>
        <xdr:cNvPr id="309" name="楕円 308"/>
        <xdr:cNvSpPr/>
      </xdr:nvSpPr>
      <xdr:spPr>
        <a:xfrm>
          <a:off x="10426700" y="6233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40154</xdr:rowOff>
    </xdr:from>
    <xdr:ext cx="599010" cy="259045"/>
    <xdr:sp macro="" textlink="">
      <xdr:nvSpPr>
        <xdr:cNvPr id="310" name="補助費等該当値テキスト"/>
        <xdr:cNvSpPr txBox="1"/>
      </xdr:nvSpPr>
      <xdr:spPr>
        <a:xfrm>
          <a:off x="10528300" y="6212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109527</xdr:rowOff>
    </xdr:from>
    <xdr:to>
      <xdr:col>50</xdr:col>
      <xdr:colOff>165100</xdr:colOff>
      <xdr:row>34</xdr:row>
      <xdr:rowOff>39677</xdr:rowOff>
    </xdr:to>
    <xdr:sp macro="" textlink="">
      <xdr:nvSpPr>
        <xdr:cNvPr id="311" name="楕円 310"/>
        <xdr:cNvSpPr/>
      </xdr:nvSpPr>
      <xdr:spPr>
        <a:xfrm>
          <a:off x="9588500" y="5767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56204</xdr:rowOff>
    </xdr:from>
    <xdr:ext cx="599010" cy="259045"/>
    <xdr:sp macro="" textlink="">
      <xdr:nvSpPr>
        <xdr:cNvPr id="312" name="テキスト ボックス 311"/>
        <xdr:cNvSpPr txBox="1"/>
      </xdr:nvSpPr>
      <xdr:spPr>
        <a:xfrm>
          <a:off x="9339795" y="5542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51787</xdr:rowOff>
    </xdr:from>
    <xdr:to>
      <xdr:col>46</xdr:col>
      <xdr:colOff>38100</xdr:colOff>
      <xdr:row>37</xdr:row>
      <xdr:rowOff>153387</xdr:rowOff>
    </xdr:to>
    <xdr:sp macro="" textlink="">
      <xdr:nvSpPr>
        <xdr:cNvPr id="313" name="楕円 312"/>
        <xdr:cNvSpPr/>
      </xdr:nvSpPr>
      <xdr:spPr>
        <a:xfrm>
          <a:off x="8699500" y="6395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144514</xdr:rowOff>
    </xdr:from>
    <xdr:ext cx="534377" cy="259045"/>
    <xdr:sp macro="" textlink="">
      <xdr:nvSpPr>
        <xdr:cNvPr id="314" name="テキスト ボックス 313"/>
        <xdr:cNvSpPr txBox="1"/>
      </xdr:nvSpPr>
      <xdr:spPr>
        <a:xfrm>
          <a:off x="8483111" y="6488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69995</xdr:rowOff>
    </xdr:from>
    <xdr:to>
      <xdr:col>41</xdr:col>
      <xdr:colOff>101600</xdr:colOff>
      <xdr:row>38</xdr:row>
      <xdr:rowOff>145</xdr:rowOff>
    </xdr:to>
    <xdr:sp macro="" textlink="">
      <xdr:nvSpPr>
        <xdr:cNvPr id="315" name="楕円 314"/>
        <xdr:cNvSpPr/>
      </xdr:nvSpPr>
      <xdr:spPr>
        <a:xfrm>
          <a:off x="7810500" y="6413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162722</xdr:rowOff>
    </xdr:from>
    <xdr:ext cx="534377" cy="259045"/>
    <xdr:sp macro="" textlink="">
      <xdr:nvSpPr>
        <xdr:cNvPr id="316" name="テキスト ボックス 315"/>
        <xdr:cNvSpPr txBox="1"/>
      </xdr:nvSpPr>
      <xdr:spPr>
        <a:xfrm>
          <a:off x="7594111" y="6506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78800</xdr:rowOff>
    </xdr:from>
    <xdr:to>
      <xdr:col>36</xdr:col>
      <xdr:colOff>165100</xdr:colOff>
      <xdr:row>38</xdr:row>
      <xdr:rowOff>8950</xdr:rowOff>
    </xdr:to>
    <xdr:sp macro="" textlink="">
      <xdr:nvSpPr>
        <xdr:cNvPr id="317" name="楕円 316"/>
        <xdr:cNvSpPr/>
      </xdr:nvSpPr>
      <xdr:spPr>
        <a:xfrm>
          <a:off x="6921500" y="642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77</xdr:rowOff>
    </xdr:from>
    <xdr:ext cx="534377" cy="259045"/>
    <xdr:sp macro="" textlink="">
      <xdr:nvSpPr>
        <xdr:cNvPr id="318" name="テキスト ボックス 317"/>
        <xdr:cNvSpPr txBox="1"/>
      </xdr:nvSpPr>
      <xdr:spPr>
        <a:xfrm>
          <a:off x="6705111" y="6515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31458</xdr:rowOff>
    </xdr:from>
    <xdr:to>
      <xdr:col>54</xdr:col>
      <xdr:colOff>189865</xdr:colOff>
      <xdr:row>58</xdr:row>
      <xdr:rowOff>170540</xdr:rowOff>
    </xdr:to>
    <xdr:cxnSp macro="">
      <xdr:nvCxnSpPr>
        <xdr:cNvPr id="342" name="直線コネクタ 341"/>
        <xdr:cNvCxnSpPr/>
      </xdr:nvCxnSpPr>
      <xdr:spPr>
        <a:xfrm flipV="1">
          <a:off x="10475595" y="8775408"/>
          <a:ext cx="1270" cy="1339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2917</xdr:rowOff>
    </xdr:from>
    <xdr:ext cx="534377" cy="259045"/>
    <xdr:sp macro="" textlink="">
      <xdr:nvSpPr>
        <xdr:cNvPr id="343" name="普通建設事業費最小値テキスト"/>
        <xdr:cNvSpPr txBox="1"/>
      </xdr:nvSpPr>
      <xdr:spPr>
        <a:xfrm>
          <a:off x="10528300" y="10118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170540</xdr:rowOff>
    </xdr:from>
    <xdr:to>
      <xdr:col>55</xdr:col>
      <xdr:colOff>88900</xdr:colOff>
      <xdr:row>58</xdr:row>
      <xdr:rowOff>170540</xdr:rowOff>
    </xdr:to>
    <xdr:cxnSp macro="">
      <xdr:nvCxnSpPr>
        <xdr:cNvPr id="344" name="直線コネクタ 343"/>
        <xdr:cNvCxnSpPr/>
      </xdr:nvCxnSpPr>
      <xdr:spPr>
        <a:xfrm>
          <a:off x="10388600" y="10114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149585</xdr:rowOff>
    </xdr:from>
    <xdr:ext cx="599010" cy="259045"/>
    <xdr:sp macro="" textlink="">
      <xdr:nvSpPr>
        <xdr:cNvPr id="345" name="普通建設事業費最大値テキスト"/>
        <xdr:cNvSpPr txBox="1"/>
      </xdr:nvSpPr>
      <xdr:spPr>
        <a:xfrm>
          <a:off x="10528300" y="8550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31458</xdr:rowOff>
    </xdr:from>
    <xdr:to>
      <xdr:col>55</xdr:col>
      <xdr:colOff>88900</xdr:colOff>
      <xdr:row>51</xdr:row>
      <xdr:rowOff>31458</xdr:rowOff>
    </xdr:to>
    <xdr:cxnSp macro="">
      <xdr:nvCxnSpPr>
        <xdr:cNvPr id="346" name="直線コネクタ 345"/>
        <xdr:cNvCxnSpPr/>
      </xdr:nvCxnSpPr>
      <xdr:spPr>
        <a:xfrm>
          <a:off x="10388600" y="8775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102167</xdr:rowOff>
    </xdr:from>
    <xdr:to>
      <xdr:col>55</xdr:col>
      <xdr:colOff>0</xdr:colOff>
      <xdr:row>58</xdr:row>
      <xdr:rowOff>107835</xdr:rowOff>
    </xdr:to>
    <xdr:cxnSp macro="">
      <xdr:nvCxnSpPr>
        <xdr:cNvPr id="347" name="直線コネクタ 346"/>
        <xdr:cNvCxnSpPr/>
      </xdr:nvCxnSpPr>
      <xdr:spPr>
        <a:xfrm flipV="1">
          <a:off x="9639300" y="10046267"/>
          <a:ext cx="838200" cy="5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126914</xdr:rowOff>
    </xdr:from>
    <xdr:ext cx="599010" cy="259045"/>
    <xdr:sp macro="" textlink="">
      <xdr:nvSpPr>
        <xdr:cNvPr id="348" name="普通建設事業費平均値テキスト"/>
        <xdr:cNvSpPr txBox="1"/>
      </xdr:nvSpPr>
      <xdr:spPr>
        <a:xfrm>
          <a:off x="10528300" y="97281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104037</xdr:rowOff>
    </xdr:from>
    <xdr:to>
      <xdr:col>55</xdr:col>
      <xdr:colOff>50800</xdr:colOff>
      <xdr:row>58</xdr:row>
      <xdr:rowOff>34187</xdr:rowOff>
    </xdr:to>
    <xdr:sp macro="" textlink="">
      <xdr:nvSpPr>
        <xdr:cNvPr id="349" name="フローチャート: 判断 348"/>
        <xdr:cNvSpPr/>
      </xdr:nvSpPr>
      <xdr:spPr>
        <a:xfrm>
          <a:off x="10426700" y="9876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89507</xdr:rowOff>
    </xdr:from>
    <xdr:to>
      <xdr:col>50</xdr:col>
      <xdr:colOff>114300</xdr:colOff>
      <xdr:row>58</xdr:row>
      <xdr:rowOff>107835</xdr:rowOff>
    </xdr:to>
    <xdr:cxnSp macro="">
      <xdr:nvCxnSpPr>
        <xdr:cNvPr id="350" name="直線コネクタ 349"/>
        <xdr:cNvCxnSpPr/>
      </xdr:nvCxnSpPr>
      <xdr:spPr>
        <a:xfrm>
          <a:off x="8750300" y="10033607"/>
          <a:ext cx="889000" cy="18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95520</xdr:rowOff>
    </xdr:from>
    <xdr:to>
      <xdr:col>50</xdr:col>
      <xdr:colOff>165100</xdr:colOff>
      <xdr:row>58</xdr:row>
      <xdr:rowOff>25670</xdr:rowOff>
    </xdr:to>
    <xdr:sp macro="" textlink="">
      <xdr:nvSpPr>
        <xdr:cNvPr id="351" name="フローチャート: 判断 350"/>
        <xdr:cNvSpPr/>
      </xdr:nvSpPr>
      <xdr:spPr>
        <a:xfrm>
          <a:off x="9588500" y="98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42197</xdr:rowOff>
    </xdr:from>
    <xdr:ext cx="599010" cy="259045"/>
    <xdr:sp macro="" textlink="">
      <xdr:nvSpPr>
        <xdr:cNvPr id="352" name="テキスト ボックス 351"/>
        <xdr:cNvSpPr txBox="1"/>
      </xdr:nvSpPr>
      <xdr:spPr>
        <a:xfrm>
          <a:off x="9339795" y="9643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89507</xdr:rowOff>
    </xdr:from>
    <xdr:to>
      <xdr:col>45</xdr:col>
      <xdr:colOff>177800</xdr:colOff>
      <xdr:row>58</xdr:row>
      <xdr:rowOff>110110</xdr:rowOff>
    </xdr:to>
    <xdr:cxnSp macro="">
      <xdr:nvCxnSpPr>
        <xdr:cNvPr id="353" name="直線コネクタ 352"/>
        <xdr:cNvCxnSpPr/>
      </xdr:nvCxnSpPr>
      <xdr:spPr>
        <a:xfrm flipV="1">
          <a:off x="7861300" y="10033607"/>
          <a:ext cx="889000" cy="20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96021</xdr:rowOff>
    </xdr:from>
    <xdr:to>
      <xdr:col>46</xdr:col>
      <xdr:colOff>38100</xdr:colOff>
      <xdr:row>58</xdr:row>
      <xdr:rowOff>26171</xdr:rowOff>
    </xdr:to>
    <xdr:sp macro="" textlink="">
      <xdr:nvSpPr>
        <xdr:cNvPr id="354" name="フローチャート: 判断 353"/>
        <xdr:cNvSpPr/>
      </xdr:nvSpPr>
      <xdr:spPr>
        <a:xfrm>
          <a:off x="8699500" y="986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42698</xdr:rowOff>
    </xdr:from>
    <xdr:ext cx="599010" cy="259045"/>
    <xdr:sp macro="" textlink="">
      <xdr:nvSpPr>
        <xdr:cNvPr id="355" name="テキスト ボックス 354"/>
        <xdr:cNvSpPr txBox="1"/>
      </xdr:nvSpPr>
      <xdr:spPr>
        <a:xfrm>
          <a:off x="8450795" y="9643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110110</xdr:rowOff>
    </xdr:from>
    <xdr:to>
      <xdr:col>41</xdr:col>
      <xdr:colOff>50800</xdr:colOff>
      <xdr:row>58</xdr:row>
      <xdr:rowOff>135199</xdr:rowOff>
    </xdr:to>
    <xdr:cxnSp macro="">
      <xdr:nvCxnSpPr>
        <xdr:cNvPr id="356" name="直線コネクタ 355"/>
        <xdr:cNvCxnSpPr/>
      </xdr:nvCxnSpPr>
      <xdr:spPr>
        <a:xfrm flipV="1">
          <a:off x="6972300" y="10054210"/>
          <a:ext cx="889000" cy="25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117875</xdr:rowOff>
    </xdr:from>
    <xdr:to>
      <xdr:col>41</xdr:col>
      <xdr:colOff>101600</xdr:colOff>
      <xdr:row>58</xdr:row>
      <xdr:rowOff>48025</xdr:rowOff>
    </xdr:to>
    <xdr:sp macro="" textlink="">
      <xdr:nvSpPr>
        <xdr:cNvPr id="357" name="フローチャート: 判断 356"/>
        <xdr:cNvSpPr/>
      </xdr:nvSpPr>
      <xdr:spPr>
        <a:xfrm>
          <a:off x="7810500" y="989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64552</xdr:rowOff>
    </xdr:from>
    <xdr:ext cx="599010" cy="259045"/>
    <xdr:sp macro="" textlink="">
      <xdr:nvSpPr>
        <xdr:cNvPr id="358" name="テキスト ボックス 357"/>
        <xdr:cNvSpPr txBox="1"/>
      </xdr:nvSpPr>
      <xdr:spPr>
        <a:xfrm>
          <a:off x="7561795" y="9665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102460</xdr:rowOff>
    </xdr:from>
    <xdr:to>
      <xdr:col>36</xdr:col>
      <xdr:colOff>165100</xdr:colOff>
      <xdr:row>58</xdr:row>
      <xdr:rowOff>32610</xdr:rowOff>
    </xdr:to>
    <xdr:sp macro="" textlink="">
      <xdr:nvSpPr>
        <xdr:cNvPr id="359" name="フローチャート: 判断 358"/>
        <xdr:cNvSpPr/>
      </xdr:nvSpPr>
      <xdr:spPr>
        <a:xfrm>
          <a:off x="6921500" y="987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49137</xdr:rowOff>
    </xdr:from>
    <xdr:ext cx="599010" cy="259045"/>
    <xdr:sp macro="" textlink="">
      <xdr:nvSpPr>
        <xdr:cNvPr id="360" name="テキスト ボックス 359"/>
        <xdr:cNvSpPr txBox="1"/>
      </xdr:nvSpPr>
      <xdr:spPr>
        <a:xfrm>
          <a:off x="6672795" y="9650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51367</xdr:rowOff>
    </xdr:from>
    <xdr:to>
      <xdr:col>55</xdr:col>
      <xdr:colOff>50800</xdr:colOff>
      <xdr:row>58</xdr:row>
      <xdr:rowOff>152967</xdr:rowOff>
    </xdr:to>
    <xdr:sp macro="" textlink="">
      <xdr:nvSpPr>
        <xdr:cNvPr id="366" name="楕円 365"/>
        <xdr:cNvSpPr/>
      </xdr:nvSpPr>
      <xdr:spPr>
        <a:xfrm>
          <a:off x="10426700" y="9995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137744</xdr:rowOff>
    </xdr:from>
    <xdr:ext cx="534377" cy="259045"/>
    <xdr:sp macro="" textlink="">
      <xdr:nvSpPr>
        <xdr:cNvPr id="367" name="普通建設事業費該当値テキスト"/>
        <xdr:cNvSpPr txBox="1"/>
      </xdr:nvSpPr>
      <xdr:spPr>
        <a:xfrm>
          <a:off x="10528300" y="9910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57035</xdr:rowOff>
    </xdr:from>
    <xdr:to>
      <xdr:col>50</xdr:col>
      <xdr:colOff>165100</xdr:colOff>
      <xdr:row>58</xdr:row>
      <xdr:rowOff>158635</xdr:rowOff>
    </xdr:to>
    <xdr:sp macro="" textlink="">
      <xdr:nvSpPr>
        <xdr:cNvPr id="368" name="楕円 367"/>
        <xdr:cNvSpPr/>
      </xdr:nvSpPr>
      <xdr:spPr>
        <a:xfrm>
          <a:off x="9588500" y="10001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149762</xdr:rowOff>
    </xdr:from>
    <xdr:ext cx="534377" cy="259045"/>
    <xdr:sp macro="" textlink="">
      <xdr:nvSpPr>
        <xdr:cNvPr id="369" name="テキスト ボックス 368"/>
        <xdr:cNvSpPr txBox="1"/>
      </xdr:nvSpPr>
      <xdr:spPr>
        <a:xfrm>
          <a:off x="9372111" y="10093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38707</xdr:rowOff>
    </xdr:from>
    <xdr:to>
      <xdr:col>46</xdr:col>
      <xdr:colOff>38100</xdr:colOff>
      <xdr:row>58</xdr:row>
      <xdr:rowOff>140307</xdr:rowOff>
    </xdr:to>
    <xdr:sp macro="" textlink="">
      <xdr:nvSpPr>
        <xdr:cNvPr id="370" name="楕円 369"/>
        <xdr:cNvSpPr/>
      </xdr:nvSpPr>
      <xdr:spPr>
        <a:xfrm>
          <a:off x="8699500" y="9982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131434</xdr:rowOff>
    </xdr:from>
    <xdr:ext cx="534377" cy="259045"/>
    <xdr:sp macro="" textlink="">
      <xdr:nvSpPr>
        <xdr:cNvPr id="371" name="テキスト ボックス 370"/>
        <xdr:cNvSpPr txBox="1"/>
      </xdr:nvSpPr>
      <xdr:spPr>
        <a:xfrm>
          <a:off x="8483111" y="10075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59310</xdr:rowOff>
    </xdr:from>
    <xdr:to>
      <xdr:col>41</xdr:col>
      <xdr:colOff>101600</xdr:colOff>
      <xdr:row>58</xdr:row>
      <xdr:rowOff>160910</xdr:rowOff>
    </xdr:to>
    <xdr:sp macro="" textlink="">
      <xdr:nvSpPr>
        <xdr:cNvPr id="372" name="楕円 371"/>
        <xdr:cNvSpPr/>
      </xdr:nvSpPr>
      <xdr:spPr>
        <a:xfrm>
          <a:off x="7810500" y="1000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152037</xdr:rowOff>
    </xdr:from>
    <xdr:ext cx="534377" cy="259045"/>
    <xdr:sp macro="" textlink="">
      <xdr:nvSpPr>
        <xdr:cNvPr id="373" name="テキスト ボックス 372"/>
        <xdr:cNvSpPr txBox="1"/>
      </xdr:nvSpPr>
      <xdr:spPr>
        <a:xfrm>
          <a:off x="7594111" y="10096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84399</xdr:rowOff>
    </xdr:from>
    <xdr:to>
      <xdr:col>36</xdr:col>
      <xdr:colOff>165100</xdr:colOff>
      <xdr:row>59</xdr:row>
      <xdr:rowOff>14549</xdr:rowOff>
    </xdr:to>
    <xdr:sp macro="" textlink="">
      <xdr:nvSpPr>
        <xdr:cNvPr id="374" name="楕円 373"/>
        <xdr:cNvSpPr/>
      </xdr:nvSpPr>
      <xdr:spPr>
        <a:xfrm>
          <a:off x="6921500" y="10028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5676</xdr:rowOff>
    </xdr:from>
    <xdr:ext cx="534377" cy="259045"/>
    <xdr:sp macro="" textlink="">
      <xdr:nvSpPr>
        <xdr:cNvPr id="375" name="テキスト ボックス 374"/>
        <xdr:cNvSpPr txBox="1"/>
      </xdr:nvSpPr>
      <xdr:spPr>
        <a:xfrm>
          <a:off x="6705111" y="10121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9" name="テキスト ボックス 388"/>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1" name="テキスト ボックス 390"/>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3" name="テキスト ボックス 392"/>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90151</xdr:rowOff>
    </xdr:from>
    <xdr:to>
      <xdr:col>54</xdr:col>
      <xdr:colOff>189865</xdr:colOff>
      <xdr:row>78</xdr:row>
      <xdr:rowOff>139700</xdr:rowOff>
    </xdr:to>
    <xdr:cxnSp macro="">
      <xdr:nvCxnSpPr>
        <xdr:cNvPr id="397" name="直線コネクタ 396"/>
        <xdr:cNvCxnSpPr/>
      </xdr:nvCxnSpPr>
      <xdr:spPr>
        <a:xfrm flipV="1">
          <a:off x="10475595" y="12263101"/>
          <a:ext cx="1270" cy="1249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8"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9" name="直線コネクタ 398"/>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36828</xdr:rowOff>
    </xdr:from>
    <xdr:ext cx="599010" cy="259045"/>
    <xdr:sp macro="" textlink="">
      <xdr:nvSpPr>
        <xdr:cNvPr id="400" name="普通建設事業費 （ うち新規整備　）最大値テキスト"/>
        <xdr:cNvSpPr txBox="1"/>
      </xdr:nvSpPr>
      <xdr:spPr>
        <a:xfrm>
          <a:off x="10528300" y="12038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90151</xdr:rowOff>
    </xdr:from>
    <xdr:to>
      <xdr:col>55</xdr:col>
      <xdr:colOff>88900</xdr:colOff>
      <xdr:row>71</xdr:row>
      <xdr:rowOff>90151</xdr:rowOff>
    </xdr:to>
    <xdr:cxnSp macro="">
      <xdr:nvCxnSpPr>
        <xdr:cNvPr id="401" name="直線コネクタ 400"/>
        <xdr:cNvCxnSpPr/>
      </xdr:nvCxnSpPr>
      <xdr:spPr>
        <a:xfrm>
          <a:off x="10388600" y="12263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87950</xdr:rowOff>
    </xdr:from>
    <xdr:to>
      <xdr:col>55</xdr:col>
      <xdr:colOff>0</xdr:colOff>
      <xdr:row>78</xdr:row>
      <xdr:rowOff>113046</xdr:rowOff>
    </xdr:to>
    <xdr:cxnSp macro="">
      <xdr:nvCxnSpPr>
        <xdr:cNvPr id="402" name="直線コネクタ 401"/>
        <xdr:cNvCxnSpPr/>
      </xdr:nvCxnSpPr>
      <xdr:spPr>
        <a:xfrm flipV="1">
          <a:off x="9639300" y="13461050"/>
          <a:ext cx="838200" cy="25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49079</xdr:rowOff>
    </xdr:from>
    <xdr:ext cx="534377" cy="259045"/>
    <xdr:sp macro="" textlink="">
      <xdr:nvSpPr>
        <xdr:cNvPr id="403" name="普通建設事業費 （ うち新規整備　）平均値テキスト"/>
        <xdr:cNvSpPr txBox="1"/>
      </xdr:nvSpPr>
      <xdr:spPr>
        <a:xfrm>
          <a:off x="10528300" y="132507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26202</xdr:rowOff>
    </xdr:from>
    <xdr:to>
      <xdr:col>55</xdr:col>
      <xdr:colOff>50800</xdr:colOff>
      <xdr:row>78</xdr:row>
      <xdr:rowOff>127802</xdr:rowOff>
    </xdr:to>
    <xdr:sp macro="" textlink="">
      <xdr:nvSpPr>
        <xdr:cNvPr id="404" name="フローチャート: 判断 403"/>
        <xdr:cNvSpPr/>
      </xdr:nvSpPr>
      <xdr:spPr>
        <a:xfrm>
          <a:off x="10426700" y="1339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113046</xdr:rowOff>
    </xdr:from>
    <xdr:to>
      <xdr:col>50</xdr:col>
      <xdr:colOff>114300</xdr:colOff>
      <xdr:row>78</xdr:row>
      <xdr:rowOff>118644</xdr:rowOff>
    </xdr:to>
    <xdr:cxnSp macro="">
      <xdr:nvCxnSpPr>
        <xdr:cNvPr id="405" name="直線コネクタ 404"/>
        <xdr:cNvCxnSpPr/>
      </xdr:nvCxnSpPr>
      <xdr:spPr>
        <a:xfrm flipV="1">
          <a:off x="8750300" y="13486146"/>
          <a:ext cx="889000" cy="5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6922</xdr:rowOff>
    </xdr:from>
    <xdr:to>
      <xdr:col>50</xdr:col>
      <xdr:colOff>165100</xdr:colOff>
      <xdr:row>78</xdr:row>
      <xdr:rowOff>108522</xdr:rowOff>
    </xdr:to>
    <xdr:sp macro="" textlink="">
      <xdr:nvSpPr>
        <xdr:cNvPr id="406" name="フローチャート: 判断 405"/>
        <xdr:cNvSpPr/>
      </xdr:nvSpPr>
      <xdr:spPr>
        <a:xfrm>
          <a:off x="9588500" y="13380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125049</xdr:rowOff>
    </xdr:from>
    <xdr:ext cx="534377" cy="259045"/>
    <xdr:sp macro="" textlink="">
      <xdr:nvSpPr>
        <xdr:cNvPr id="407" name="テキスト ボックス 406"/>
        <xdr:cNvSpPr txBox="1"/>
      </xdr:nvSpPr>
      <xdr:spPr>
        <a:xfrm>
          <a:off x="9372111" y="13155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118644</xdr:rowOff>
    </xdr:from>
    <xdr:to>
      <xdr:col>45</xdr:col>
      <xdr:colOff>177800</xdr:colOff>
      <xdr:row>78</xdr:row>
      <xdr:rowOff>125106</xdr:rowOff>
    </xdr:to>
    <xdr:cxnSp macro="">
      <xdr:nvCxnSpPr>
        <xdr:cNvPr id="408" name="直線コネクタ 407"/>
        <xdr:cNvCxnSpPr/>
      </xdr:nvCxnSpPr>
      <xdr:spPr>
        <a:xfrm flipV="1">
          <a:off x="7861300" y="13491744"/>
          <a:ext cx="889000" cy="6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167954</xdr:rowOff>
    </xdr:from>
    <xdr:to>
      <xdr:col>46</xdr:col>
      <xdr:colOff>38100</xdr:colOff>
      <xdr:row>78</xdr:row>
      <xdr:rowOff>98104</xdr:rowOff>
    </xdr:to>
    <xdr:sp macro="" textlink="">
      <xdr:nvSpPr>
        <xdr:cNvPr id="409" name="フローチャート: 判断 408"/>
        <xdr:cNvSpPr/>
      </xdr:nvSpPr>
      <xdr:spPr>
        <a:xfrm>
          <a:off x="8699500" y="1336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114631</xdr:rowOff>
    </xdr:from>
    <xdr:ext cx="534377" cy="259045"/>
    <xdr:sp macro="" textlink="">
      <xdr:nvSpPr>
        <xdr:cNvPr id="410" name="テキスト ボックス 409"/>
        <xdr:cNvSpPr txBox="1"/>
      </xdr:nvSpPr>
      <xdr:spPr>
        <a:xfrm>
          <a:off x="8483111" y="1314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125106</xdr:rowOff>
    </xdr:from>
    <xdr:to>
      <xdr:col>41</xdr:col>
      <xdr:colOff>50800</xdr:colOff>
      <xdr:row>78</xdr:row>
      <xdr:rowOff>125264</xdr:rowOff>
    </xdr:to>
    <xdr:cxnSp macro="">
      <xdr:nvCxnSpPr>
        <xdr:cNvPr id="411" name="直線コネクタ 410"/>
        <xdr:cNvCxnSpPr/>
      </xdr:nvCxnSpPr>
      <xdr:spPr>
        <a:xfrm flipV="1">
          <a:off x="6972300" y="13498206"/>
          <a:ext cx="889000" cy="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8657</xdr:rowOff>
    </xdr:from>
    <xdr:to>
      <xdr:col>41</xdr:col>
      <xdr:colOff>101600</xdr:colOff>
      <xdr:row>78</xdr:row>
      <xdr:rowOff>110257</xdr:rowOff>
    </xdr:to>
    <xdr:sp macro="" textlink="">
      <xdr:nvSpPr>
        <xdr:cNvPr id="412" name="フローチャート: 判断 411"/>
        <xdr:cNvSpPr/>
      </xdr:nvSpPr>
      <xdr:spPr>
        <a:xfrm>
          <a:off x="7810500" y="1338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126784</xdr:rowOff>
    </xdr:from>
    <xdr:ext cx="534377" cy="259045"/>
    <xdr:sp macro="" textlink="">
      <xdr:nvSpPr>
        <xdr:cNvPr id="413" name="テキスト ボックス 412"/>
        <xdr:cNvSpPr txBox="1"/>
      </xdr:nvSpPr>
      <xdr:spPr>
        <a:xfrm>
          <a:off x="7594111" y="13156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148560</xdr:rowOff>
    </xdr:from>
    <xdr:to>
      <xdr:col>36</xdr:col>
      <xdr:colOff>165100</xdr:colOff>
      <xdr:row>78</xdr:row>
      <xdr:rowOff>78710</xdr:rowOff>
    </xdr:to>
    <xdr:sp macro="" textlink="">
      <xdr:nvSpPr>
        <xdr:cNvPr id="414" name="フローチャート: 判断 413"/>
        <xdr:cNvSpPr/>
      </xdr:nvSpPr>
      <xdr:spPr>
        <a:xfrm>
          <a:off x="6921500" y="13350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95237</xdr:rowOff>
    </xdr:from>
    <xdr:ext cx="534377" cy="259045"/>
    <xdr:sp macro="" textlink="">
      <xdr:nvSpPr>
        <xdr:cNvPr id="415" name="テキスト ボックス 414"/>
        <xdr:cNvSpPr txBox="1"/>
      </xdr:nvSpPr>
      <xdr:spPr>
        <a:xfrm>
          <a:off x="6705111" y="13125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37150</xdr:rowOff>
    </xdr:from>
    <xdr:to>
      <xdr:col>55</xdr:col>
      <xdr:colOff>50800</xdr:colOff>
      <xdr:row>78</xdr:row>
      <xdr:rowOff>138750</xdr:rowOff>
    </xdr:to>
    <xdr:sp macro="" textlink="">
      <xdr:nvSpPr>
        <xdr:cNvPr id="421" name="楕円 420"/>
        <xdr:cNvSpPr/>
      </xdr:nvSpPr>
      <xdr:spPr>
        <a:xfrm>
          <a:off x="10426700" y="1341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4629</xdr:rowOff>
    </xdr:from>
    <xdr:ext cx="534377" cy="259045"/>
    <xdr:sp macro="" textlink="">
      <xdr:nvSpPr>
        <xdr:cNvPr id="422" name="普通建設事業費 （ うち新規整備　）該当値テキスト"/>
        <xdr:cNvSpPr txBox="1"/>
      </xdr:nvSpPr>
      <xdr:spPr>
        <a:xfrm>
          <a:off x="10528300" y="13377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62246</xdr:rowOff>
    </xdr:from>
    <xdr:to>
      <xdr:col>50</xdr:col>
      <xdr:colOff>165100</xdr:colOff>
      <xdr:row>78</xdr:row>
      <xdr:rowOff>163846</xdr:rowOff>
    </xdr:to>
    <xdr:sp macro="" textlink="">
      <xdr:nvSpPr>
        <xdr:cNvPr id="423" name="楕円 422"/>
        <xdr:cNvSpPr/>
      </xdr:nvSpPr>
      <xdr:spPr>
        <a:xfrm>
          <a:off x="9588500" y="13435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154973</xdr:rowOff>
    </xdr:from>
    <xdr:ext cx="534377" cy="259045"/>
    <xdr:sp macro="" textlink="">
      <xdr:nvSpPr>
        <xdr:cNvPr id="424" name="テキスト ボックス 423"/>
        <xdr:cNvSpPr txBox="1"/>
      </xdr:nvSpPr>
      <xdr:spPr>
        <a:xfrm>
          <a:off x="9372111" y="13528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67844</xdr:rowOff>
    </xdr:from>
    <xdr:to>
      <xdr:col>46</xdr:col>
      <xdr:colOff>38100</xdr:colOff>
      <xdr:row>78</xdr:row>
      <xdr:rowOff>169444</xdr:rowOff>
    </xdr:to>
    <xdr:sp macro="" textlink="">
      <xdr:nvSpPr>
        <xdr:cNvPr id="425" name="楕円 424"/>
        <xdr:cNvSpPr/>
      </xdr:nvSpPr>
      <xdr:spPr>
        <a:xfrm>
          <a:off x="8699500" y="1344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160571</xdr:rowOff>
    </xdr:from>
    <xdr:ext cx="469744" cy="259045"/>
    <xdr:sp macro="" textlink="">
      <xdr:nvSpPr>
        <xdr:cNvPr id="426" name="テキスト ボックス 425"/>
        <xdr:cNvSpPr txBox="1"/>
      </xdr:nvSpPr>
      <xdr:spPr>
        <a:xfrm>
          <a:off x="8515428" y="13533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74306</xdr:rowOff>
    </xdr:from>
    <xdr:to>
      <xdr:col>41</xdr:col>
      <xdr:colOff>101600</xdr:colOff>
      <xdr:row>79</xdr:row>
      <xdr:rowOff>4456</xdr:rowOff>
    </xdr:to>
    <xdr:sp macro="" textlink="">
      <xdr:nvSpPr>
        <xdr:cNvPr id="427" name="楕円 426"/>
        <xdr:cNvSpPr/>
      </xdr:nvSpPr>
      <xdr:spPr>
        <a:xfrm>
          <a:off x="7810500" y="13447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167033</xdr:rowOff>
    </xdr:from>
    <xdr:ext cx="469744" cy="259045"/>
    <xdr:sp macro="" textlink="">
      <xdr:nvSpPr>
        <xdr:cNvPr id="428" name="テキスト ボックス 427"/>
        <xdr:cNvSpPr txBox="1"/>
      </xdr:nvSpPr>
      <xdr:spPr>
        <a:xfrm>
          <a:off x="7626428" y="13540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74464</xdr:rowOff>
    </xdr:from>
    <xdr:to>
      <xdr:col>36</xdr:col>
      <xdr:colOff>165100</xdr:colOff>
      <xdr:row>79</xdr:row>
      <xdr:rowOff>4614</xdr:rowOff>
    </xdr:to>
    <xdr:sp macro="" textlink="">
      <xdr:nvSpPr>
        <xdr:cNvPr id="429" name="楕円 428"/>
        <xdr:cNvSpPr/>
      </xdr:nvSpPr>
      <xdr:spPr>
        <a:xfrm>
          <a:off x="6921500" y="1344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167191</xdr:rowOff>
    </xdr:from>
    <xdr:ext cx="469744" cy="259045"/>
    <xdr:sp macro="" textlink="">
      <xdr:nvSpPr>
        <xdr:cNvPr id="430" name="テキスト ボックス 429"/>
        <xdr:cNvSpPr txBox="1"/>
      </xdr:nvSpPr>
      <xdr:spPr>
        <a:xfrm>
          <a:off x="6737428" y="13540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31897</xdr:rowOff>
    </xdr:from>
    <xdr:to>
      <xdr:col>54</xdr:col>
      <xdr:colOff>189865</xdr:colOff>
      <xdr:row>98</xdr:row>
      <xdr:rowOff>73850</xdr:rowOff>
    </xdr:to>
    <xdr:cxnSp macro="">
      <xdr:nvCxnSpPr>
        <xdr:cNvPr id="452" name="直線コネクタ 451"/>
        <xdr:cNvCxnSpPr/>
      </xdr:nvCxnSpPr>
      <xdr:spPr>
        <a:xfrm flipV="1">
          <a:off x="10475595" y="15462397"/>
          <a:ext cx="1270" cy="1413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77677</xdr:rowOff>
    </xdr:from>
    <xdr:ext cx="534377" cy="259045"/>
    <xdr:sp macro="" textlink="">
      <xdr:nvSpPr>
        <xdr:cNvPr id="453" name="普通建設事業費 （ うち更新整備　）最小値テキスト"/>
        <xdr:cNvSpPr txBox="1"/>
      </xdr:nvSpPr>
      <xdr:spPr>
        <a:xfrm>
          <a:off x="10528300" y="1687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73850</xdr:rowOff>
    </xdr:from>
    <xdr:to>
      <xdr:col>55</xdr:col>
      <xdr:colOff>88900</xdr:colOff>
      <xdr:row>98</xdr:row>
      <xdr:rowOff>73850</xdr:rowOff>
    </xdr:to>
    <xdr:cxnSp macro="">
      <xdr:nvCxnSpPr>
        <xdr:cNvPr id="454" name="直線コネクタ 453"/>
        <xdr:cNvCxnSpPr/>
      </xdr:nvCxnSpPr>
      <xdr:spPr>
        <a:xfrm>
          <a:off x="10388600" y="1687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150024</xdr:rowOff>
    </xdr:from>
    <xdr:ext cx="599010" cy="259045"/>
    <xdr:sp macro="" textlink="">
      <xdr:nvSpPr>
        <xdr:cNvPr id="455" name="普通建設事業費 （ うち更新整備　）最大値テキスト"/>
        <xdr:cNvSpPr txBox="1"/>
      </xdr:nvSpPr>
      <xdr:spPr>
        <a:xfrm>
          <a:off x="10528300" y="15237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31897</xdr:rowOff>
    </xdr:from>
    <xdr:to>
      <xdr:col>55</xdr:col>
      <xdr:colOff>88900</xdr:colOff>
      <xdr:row>90</xdr:row>
      <xdr:rowOff>31897</xdr:rowOff>
    </xdr:to>
    <xdr:cxnSp macro="">
      <xdr:nvCxnSpPr>
        <xdr:cNvPr id="456" name="直線コネクタ 455"/>
        <xdr:cNvCxnSpPr/>
      </xdr:nvCxnSpPr>
      <xdr:spPr>
        <a:xfrm>
          <a:off x="10388600" y="15462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32080</xdr:rowOff>
    </xdr:from>
    <xdr:to>
      <xdr:col>55</xdr:col>
      <xdr:colOff>0</xdr:colOff>
      <xdr:row>98</xdr:row>
      <xdr:rowOff>34434</xdr:rowOff>
    </xdr:to>
    <xdr:cxnSp macro="">
      <xdr:nvCxnSpPr>
        <xdr:cNvPr id="457" name="直線コネクタ 456"/>
        <xdr:cNvCxnSpPr/>
      </xdr:nvCxnSpPr>
      <xdr:spPr>
        <a:xfrm>
          <a:off x="9639300" y="16834180"/>
          <a:ext cx="838200" cy="2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94994</xdr:rowOff>
    </xdr:from>
    <xdr:ext cx="534377" cy="259045"/>
    <xdr:sp macro="" textlink="">
      <xdr:nvSpPr>
        <xdr:cNvPr id="458" name="普通建設事業費 （ うち更新整備　）平均値テキスト"/>
        <xdr:cNvSpPr txBox="1"/>
      </xdr:nvSpPr>
      <xdr:spPr>
        <a:xfrm>
          <a:off x="10528300" y="16382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72117</xdr:rowOff>
    </xdr:from>
    <xdr:to>
      <xdr:col>55</xdr:col>
      <xdr:colOff>50800</xdr:colOff>
      <xdr:row>97</xdr:row>
      <xdr:rowOff>2267</xdr:rowOff>
    </xdr:to>
    <xdr:sp macro="" textlink="">
      <xdr:nvSpPr>
        <xdr:cNvPr id="459" name="フローチャート: 判断 458"/>
        <xdr:cNvSpPr/>
      </xdr:nvSpPr>
      <xdr:spPr>
        <a:xfrm>
          <a:off x="10426700" y="1653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118962</xdr:rowOff>
    </xdr:from>
    <xdr:to>
      <xdr:col>50</xdr:col>
      <xdr:colOff>114300</xdr:colOff>
      <xdr:row>98</xdr:row>
      <xdr:rowOff>32080</xdr:rowOff>
    </xdr:to>
    <xdr:cxnSp macro="">
      <xdr:nvCxnSpPr>
        <xdr:cNvPr id="460" name="直線コネクタ 459"/>
        <xdr:cNvCxnSpPr/>
      </xdr:nvCxnSpPr>
      <xdr:spPr>
        <a:xfrm>
          <a:off x="8750300" y="16749612"/>
          <a:ext cx="889000" cy="84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108564</xdr:rowOff>
    </xdr:from>
    <xdr:to>
      <xdr:col>50</xdr:col>
      <xdr:colOff>165100</xdr:colOff>
      <xdr:row>97</xdr:row>
      <xdr:rowOff>38714</xdr:rowOff>
    </xdr:to>
    <xdr:sp macro="" textlink="">
      <xdr:nvSpPr>
        <xdr:cNvPr id="461" name="フローチャート: 判断 460"/>
        <xdr:cNvSpPr/>
      </xdr:nvSpPr>
      <xdr:spPr>
        <a:xfrm>
          <a:off x="9588500" y="1656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55241</xdr:rowOff>
    </xdr:from>
    <xdr:ext cx="534377" cy="259045"/>
    <xdr:sp macro="" textlink="">
      <xdr:nvSpPr>
        <xdr:cNvPr id="462" name="テキスト ボックス 461"/>
        <xdr:cNvSpPr txBox="1"/>
      </xdr:nvSpPr>
      <xdr:spPr>
        <a:xfrm>
          <a:off x="9372111" y="16342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118962</xdr:rowOff>
    </xdr:from>
    <xdr:to>
      <xdr:col>45</xdr:col>
      <xdr:colOff>177800</xdr:colOff>
      <xdr:row>98</xdr:row>
      <xdr:rowOff>3958</xdr:rowOff>
    </xdr:to>
    <xdr:cxnSp macro="">
      <xdr:nvCxnSpPr>
        <xdr:cNvPr id="463" name="直線コネクタ 462"/>
        <xdr:cNvCxnSpPr/>
      </xdr:nvCxnSpPr>
      <xdr:spPr>
        <a:xfrm flipV="1">
          <a:off x="7861300" y="16749612"/>
          <a:ext cx="889000" cy="56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106305</xdr:rowOff>
    </xdr:from>
    <xdr:to>
      <xdr:col>46</xdr:col>
      <xdr:colOff>38100</xdr:colOff>
      <xdr:row>97</xdr:row>
      <xdr:rowOff>36455</xdr:rowOff>
    </xdr:to>
    <xdr:sp macro="" textlink="">
      <xdr:nvSpPr>
        <xdr:cNvPr id="464" name="フローチャート: 判断 463"/>
        <xdr:cNvSpPr/>
      </xdr:nvSpPr>
      <xdr:spPr>
        <a:xfrm>
          <a:off x="8699500" y="1656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52982</xdr:rowOff>
    </xdr:from>
    <xdr:ext cx="534377" cy="259045"/>
    <xdr:sp macro="" textlink="">
      <xdr:nvSpPr>
        <xdr:cNvPr id="465" name="テキスト ボックス 464"/>
        <xdr:cNvSpPr txBox="1"/>
      </xdr:nvSpPr>
      <xdr:spPr>
        <a:xfrm>
          <a:off x="8483111" y="16340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3958</xdr:rowOff>
    </xdr:from>
    <xdr:to>
      <xdr:col>41</xdr:col>
      <xdr:colOff>50800</xdr:colOff>
      <xdr:row>98</xdr:row>
      <xdr:rowOff>26036</xdr:rowOff>
    </xdr:to>
    <xdr:cxnSp macro="">
      <xdr:nvCxnSpPr>
        <xdr:cNvPr id="466" name="直線コネクタ 465"/>
        <xdr:cNvCxnSpPr/>
      </xdr:nvCxnSpPr>
      <xdr:spPr>
        <a:xfrm flipV="1">
          <a:off x="6972300" y="16806058"/>
          <a:ext cx="889000" cy="22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139461</xdr:rowOff>
    </xdr:from>
    <xdr:to>
      <xdr:col>41</xdr:col>
      <xdr:colOff>101600</xdr:colOff>
      <xdr:row>97</xdr:row>
      <xdr:rowOff>69611</xdr:rowOff>
    </xdr:to>
    <xdr:sp macro="" textlink="">
      <xdr:nvSpPr>
        <xdr:cNvPr id="467" name="フローチャート: 判断 466"/>
        <xdr:cNvSpPr/>
      </xdr:nvSpPr>
      <xdr:spPr>
        <a:xfrm>
          <a:off x="7810500" y="16598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86138</xdr:rowOff>
    </xdr:from>
    <xdr:ext cx="534377" cy="259045"/>
    <xdr:sp macro="" textlink="">
      <xdr:nvSpPr>
        <xdr:cNvPr id="468" name="テキスト ボックス 467"/>
        <xdr:cNvSpPr txBox="1"/>
      </xdr:nvSpPr>
      <xdr:spPr>
        <a:xfrm>
          <a:off x="7594111" y="1637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158313</xdr:rowOff>
    </xdr:from>
    <xdr:to>
      <xdr:col>36</xdr:col>
      <xdr:colOff>165100</xdr:colOff>
      <xdr:row>97</xdr:row>
      <xdr:rowOff>88463</xdr:rowOff>
    </xdr:to>
    <xdr:sp macro="" textlink="">
      <xdr:nvSpPr>
        <xdr:cNvPr id="469" name="フローチャート: 判断 468"/>
        <xdr:cNvSpPr/>
      </xdr:nvSpPr>
      <xdr:spPr>
        <a:xfrm>
          <a:off x="6921500" y="16617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104990</xdr:rowOff>
    </xdr:from>
    <xdr:ext cx="534377" cy="259045"/>
    <xdr:sp macro="" textlink="">
      <xdr:nvSpPr>
        <xdr:cNvPr id="470" name="テキスト ボックス 469"/>
        <xdr:cNvSpPr txBox="1"/>
      </xdr:nvSpPr>
      <xdr:spPr>
        <a:xfrm>
          <a:off x="6705111" y="16392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155084</xdr:rowOff>
    </xdr:from>
    <xdr:to>
      <xdr:col>55</xdr:col>
      <xdr:colOff>50800</xdr:colOff>
      <xdr:row>98</xdr:row>
      <xdr:rowOff>85234</xdr:rowOff>
    </xdr:to>
    <xdr:sp macro="" textlink="">
      <xdr:nvSpPr>
        <xdr:cNvPr id="476" name="楕円 475"/>
        <xdr:cNvSpPr/>
      </xdr:nvSpPr>
      <xdr:spPr>
        <a:xfrm>
          <a:off x="10426700" y="16785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70011</xdr:rowOff>
    </xdr:from>
    <xdr:ext cx="534377" cy="259045"/>
    <xdr:sp macro="" textlink="">
      <xdr:nvSpPr>
        <xdr:cNvPr id="477" name="普通建設事業費 （ うち更新整備　）該当値テキスト"/>
        <xdr:cNvSpPr txBox="1"/>
      </xdr:nvSpPr>
      <xdr:spPr>
        <a:xfrm>
          <a:off x="10528300" y="16700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152730</xdr:rowOff>
    </xdr:from>
    <xdr:to>
      <xdr:col>50</xdr:col>
      <xdr:colOff>165100</xdr:colOff>
      <xdr:row>98</xdr:row>
      <xdr:rowOff>82880</xdr:rowOff>
    </xdr:to>
    <xdr:sp macro="" textlink="">
      <xdr:nvSpPr>
        <xdr:cNvPr id="478" name="楕円 477"/>
        <xdr:cNvSpPr/>
      </xdr:nvSpPr>
      <xdr:spPr>
        <a:xfrm>
          <a:off x="9588500" y="1678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74007</xdr:rowOff>
    </xdr:from>
    <xdr:ext cx="534377" cy="259045"/>
    <xdr:sp macro="" textlink="">
      <xdr:nvSpPr>
        <xdr:cNvPr id="479" name="テキスト ボックス 478"/>
        <xdr:cNvSpPr txBox="1"/>
      </xdr:nvSpPr>
      <xdr:spPr>
        <a:xfrm>
          <a:off x="9372111" y="16876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68162</xdr:rowOff>
    </xdr:from>
    <xdr:to>
      <xdr:col>46</xdr:col>
      <xdr:colOff>38100</xdr:colOff>
      <xdr:row>97</xdr:row>
      <xdr:rowOff>169762</xdr:rowOff>
    </xdr:to>
    <xdr:sp macro="" textlink="">
      <xdr:nvSpPr>
        <xdr:cNvPr id="480" name="楕円 479"/>
        <xdr:cNvSpPr/>
      </xdr:nvSpPr>
      <xdr:spPr>
        <a:xfrm>
          <a:off x="8699500" y="16698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160889</xdr:rowOff>
    </xdr:from>
    <xdr:ext cx="534377" cy="259045"/>
    <xdr:sp macro="" textlink="">
      <xdr:nvSpPr>
        <xdr:cNvPr id="481" name="テキスト ボックス 480"/>
        <xdr:cNvSpPr txBox="1"/>
      </xdr:nvSpPr>
      <xdr:spPr>
        <a:xfrm>
          <a:off x="8483111" y="16791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124608</xdr:rowOff>
    </xdr:from>
    <xdr:to>
      <xdr:col>41</xdr:col>
      <xdr:colOff>101600</xdr:colOff>
      <xdr:row>98</xdr:row>
      <xdr:rowOff>54758</xdr:rowOff>
    </xdr:to>
    <xdr:sp macro="" textlink="">
      <xdr:nvSpPr>
        <xdr:cNvPr id="482" name="楕円 481"/>
        <xdr:cNvSpPr/>
      </xdr:nvSpPr>
      <xdr:spPr>
        <a:xfrm>
          <a:off x="7810500" y="16755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45885</xdr:rowOff>
    </xdr:from>
    <xdr:ext cx="534377" cy="259045"/>
    <xdr:sp macro="" textlink="">
      <xdr:nvSpPr>
        <xdr:cNvPr id="483" name="テキスト ボックス 482"/>
        <xdr:cNvSpPr txBox="1"/>
      </xdr:nvSpPr>
      <xdr:spPr>
        <a:xfrm>
          <a:off x="7594111" y="16847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146686</xdr:rowOff>
    </xdr:from>
    <xdr:to>
      <xdr:col>36</xdr:col>
      <xdr:colOff>165100</xdr:colOff>
      <xdr:row>98</xdr:row>
      <xdr:rowOff>76836</xdr:rowOff>
    </xdr:to>
    <xdr:sp macro="" textlink="">
      <xdr:nvSpPr>
        <xdr:cNvPr id="484" name="楕円 483"/>
        <xdr:cNvSpPr/>
      </xdr:nvSpPr>
      <xdr:spPr>
        <a:xfrm>
          <a:off x="6921500" y="16777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67963</xdr:rowOff>
    </xdr:from>
    <xdr:ext cx="534377" cy="259045"/>
    <xdr:sp macro="" textlink="">
      <xdr:nvSpPr>
        <xdr:cNvPr id="485" name="テキスト ボックス 484"/>
        <xdr:cNvSpPr txBox="1"/>
      </xdr:nvSpPr>
      <xdr:spPr>
        <a:xfrm>
          <a:off x="6705111" y="16870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7" name="テキスト ボックス 496"/>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9" name="テキスト ボックス 498"/>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1" name="テキスト ボックス 500"/>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3" name="テキスト ボックス 502"/>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87735</xdr:rowOff>
    </xdr:from>
    <xdr:to>
      <xdr:col>85</xdr:col>
      <xdr:colOff>126364</xdr:colOff>
      <xdr:row>38</xdr:row>
      <xdr:rowOff>139700</xdr:rowOff>
    </xdr:to>
    <xdr:cxnSp macro="">
      <xdr:nvCxnSpPr>
        <xdr:cNvPr id="507" name="直線コネクタ 506"/>
        <xdr:cNvCxnSpPr/>
      </xdr:nvCxnSpPr>
      <xdr:spPr>
        <a:xfrm flipV="1">
          <a:off x="16317595" y="5402685"/>
          <a:ext cx="1269" cy="1252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144227</xdr:rowOff>
    </xdr:from>
    <xdr:ext cx="249299" cy="259045"/>
    <xdr:sp macro="" textlink="">
      <xdr:nvSpPr>
        <xdr:cNvPr id="508" name="災害復旧事業費最小値テキスト"/>
        <xdr:cNvSpPr txBox="1"/>
      </xdr:nvSpPr>
      <xdr:spPr>
        <a:xfrm>
          <a:off x="16370300" y="665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9" name="直線コネクタ 508"/>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34412</xdr:rowOff>
    </xdr:from>
    <xdr:ext cx="599010" cy="259045"/>
    <xdr:sp macro="" textlink="">
      <xdr:nvSpPr>
        <xdr:cNvPr id="510" name="災害復旧事業費最大値テキスト"/>
        <xdr:cNvSpPr txBox="1"/>
      </xdr:nvSpPr>
      <xdr:spPr>
        <a:xfrm>
          <a:off x="16370300" y="5177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87735</xdr:rowOff>
    </xdr:from>
    <xdr:to>
      <xdr:col>86</xdr:col>
      <xdr:colOff>25400</xdr:colOff>
      <xdr:row>31</xdr:row>
      <xdr:rowOff>87735</xdr:rowOff>
    </xdr:to>
    <xdr:cxnSp macro="">
      <xdr:nvCxnSpPr>
        <xdr:cNvPr id="511" name="直線コネクタ 510"/>
        <xdr:cNvCxnSpPr/>
      </xdr:nvCxnSpPr>
      <xdr:spPr>
        <a:xfrm>
          <a:off x="16230600" y="5402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138616</xdr:rowOff>
    </xdr:from>
    <xdr:to>
      <xdr:col>85</xdr:col>
      <xdr:colOff>127000</xdr:colOff>
      <xdr:row>38</xdr:row>
      <xdr:rowOff>139700</xdr:rowOff>
    </xdr:to>
    <xdr:cxnSp macro="">
      <xdr:nvCxnSpPr>
        <xdr:cNvPr id="512" name="直線コネクタ 511"/>
        <xdr:cNvCxnSpPr/>
      </xdr:nvCxnSpPr>
      <xdr:spPr>
        <a:xfrm>
          <a:off x="15481300" y="6653716"/>
          <a:ext cx="838200" cy="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61677</xdr:rowOff>
    </xdr:from>
    <xdr:ext cx="534377" cy="259045"/>
    <xdr:sp macro="" textlink="">
      <xdr:nvSpPr>
        <xdr:cNvPr id="513" name="災害復旧事業費平均値テキスト"/>
        <xdr:cNvSpPr txBox="1"/>
      </xdr:nvSpPr>
      <xdr:spPr>
        <a:xfrm>
          <a:off x="16370300" y="64053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38800</xdr:rowOff>
    </xdr:from>
    <xdr:to>
      <xdr:col>85</xdr:col>
      <xdr:colOff>177800</xdr:colOff>
      <xdr:row>38</xdr:row>
      <xdr:rowOff>140400</xdr:rowOff>
    </xdr:to>
    <xdr:sp macro="" textlink="">
      <xdr:nvSpPr>
        <xdr:cNvPr id="514" name="フローチャート: 判断 513"/>
        <xdr:cNvSpPr/>
      </xdr:nvSpPr>
      <xdr:spPr>
        <a:xfrm>
          <a:off x="16268700" y="655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138616</xdr:rowOff>
    </xdr:from>
    <xdr:to>
      <xdr:col>81</xdr:col>
      <xdr:colOff>50800</xdr:colOff>
      <xdr:row>38</xdr:row>
      <xdr:rowOff>139700</xdr:rowOff>
    </xdr:to>
    <xdr:cxnSp macro="">
      <xdr:nvCxnSpPr>
        <xdr:cNvPr id="515" name="直線コネクタ 514"/>
        <xdr:cNvCxnSpPr/>
      </xdr:nvCxnSpPr>
      <xdr:spPr>
        <a:xfrm flipV="1">
          <a:off x="14592300" y="6653716"/>
          <a:ext cx="889000" cy="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41612</xdr:rowOff>
    </xdr:from>
    <xdr:to>
      <xdr:col>81</xdr:col>
      <xdr:colOff>101600</xdr:colOff>
      <xdr:row>38</xdr:row>
      <xdr:rowOff>143212</xdr:rowOff>
    </xdr:to>
    <xdr:sp macro="" textlink="">
      <xdr:nvSpPr>
        <xdr:cNvPr id="516" name="フローチャート: 判断 515"/>
        <xdr:cNvSpPr/>
      </xdr:nvSpPr>
      <xdr:spPr>
        <a:xfrm>
          <a:off x="15430500" y="6556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159739</xdr:rowOff>
    </xdr:from>
    <xdr:ext cx="534377" cy="259045"/>
    <xdr:sp macro="" textlink="">
      <xdr:nvSpPr>
        <xdr:cNvPr id="517" name="テキスト ボックス 516"/>
        <xdr:cNvSpPr txBox="1"/>
      </xdr:nvSpPr>
      <xdr:spPr>
        <a:xfrm>
          <a:off x="15214111" y="6331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136097</xdr:rowOff>
    </xdr:from>
    <xdr:to>
      <xdr:col>76</xdr:col>
      <xdr:colOff>114300</xdr:colOff>
      <xdr:row>38</xdr:row>
      <xdr:rowOff>139700</xdr:rowOff>
    </xdr:to>
    <xdr:cxnSp macro="">
      <xdr:nvCxnSpPr>
        <xdr:cNvPr id="518" name="直線コネクタ 517"/>
        <xdr:cNvCxnSpPr/>
      </xdr:nvCxnSpPr>
      <xdr:spPr>
        <a:xfrm>
          <a:off x="13703300" y="6651197"/>
          <a:ext cx="889000" cy="3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48845</xdr:rowOff>
    </xdr:from>
    <xdr:to>
      <xdr:col>76</xdr:col>
      <xdr:colOff>165100</xdr:colOff>
      <xdr:row>38</xdr:row>
      <xdr:rowOff>150445</xdr:rowOff>
    </xdr:to>
    <xdr:sp macro="" textlink="">
      <xdr:nvSpPr>
        <xdr:cNvPr id="519" name="フローチャート: 判断 518"/>
        <xdr:cNvSpPr/>
      </xdr:nvSpPr>
      <xdr:spPr>
        <a:xfrm>
          <a:off x="14541500" y="65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166972</xdr:rowOff>
    </xdr:from>
    <xdr:ext cx="469744" cy="259045"/>
    <xdr:sp macro="" textlink="">
      <xdr:nvSpPr>
        <xdr:cNvPr id="520" name="テキスト ボックス 519"/>
        <xdr:cNvSpPr txBox="1"/>
      </xdr:nvSpPr>
      <xdr:spPr>
        <a:xfrm>
          <a:off x="14357428" y="6339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128855</xdr:rowOff>
    </xdr:from>
    <xdr:to>
      <xdr:col>71</xdr:col>
      <xdr:colOff>177800</xdr:colOff>
      <xdr:row>38</xdr:row>
      <xdr:rowOff>136097</xdr:rowOff>
    </xdr:to>
    <xdr:cxnSp macro="">
      <xdr:nvCxnSpPr>
        <xdr:cNvPr id="521" name="直線コネクタ 520"/>
        <xdr:cNvCxnSpPr/>
      </xdr:nvCxnSpPr>
      <xdr:spPr>
        <a:xfrm>
          <a:off x="12814300" y="6643955"/>
          <a:ext cx="889000" cy="7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44410</xdr:rowOff>
    </xdr:from>
    <xdr:to>
      <xdr:col>72</xdr:col>
      <xdr:colOff>38100</xdr:colOff>
      <xdr:row>38</xdr:row>
      <xdr:rowOff>146010</xdr:rowOff>
    </xdr:to>
    <xdr:sp macro="" textlink="">
      <xdr:nvSpPr>
        <xdr:cNvPr id="522" name="フローチャート: 判断 521"/>
        <xdr:cNvSpPr/>
      </xdr:nvSpPr>
      <xdr:spPr>
        <a:xfrm>
          <a:off x="13652500" y="655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162537</xdr:rowOff>
    </xdr:from>
    <xdr:ext cx="469744" cy="259045"/>
    <xdr:sp macro="" textlink="">
      <xdr:nvSpPr>
        <xdr:cNvPr id="523" name="テキスト ボックス 522"/>
        <xdr:cNvSpPr txBox="1"/>
      </xdr:nvSpPr>
      <xdr:spPr>
        <a:xfrm>
          <a:off x="13468428" y="6334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44383</xdr:rowOff>
    </xdr:from>
    <xdr:to>
      <xdr:col>67</xdr:col>
      <xdr:colOff>101600</xdr:colOff>
      <xdr:row>38</xdr:row>
      <xdr:rowOff>145983</xdr:rowOff>
    </xdr:to>
    <xdr:sp macro="" textlink="">
      <xdr:nvSpPr>
        <xdr:cNvPr id="524" name="フローチャート: 判断 523"/>
        <xdr:cNvSpPr/>
      </xdr:nvSpPr>
      <xdr:spPr>
        <a:xfrm>
          <a:off x="12763500" y="655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162510</xdr:rowOff>
    </xdr:from>
    <xdr:ext cx="469744" cy="259045"/>
    <xdr:sp macro="" textlink="">
      <xdr:nvSpPr>
        <xdr:cNvPr id="525" name="テキスト ボックス 524"/>
        <xdr:cNvSpPr txBox="1"/>
      </xdr:nvSpPr>
      <xdr:spPr>
        <a:xfrm>
          <a:off x="12579428" y="6334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31" name="楕円 530"/>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17227</xdr:rowOff>
    </xdr:from>
    <xdr:ext cx="249299" cy="259045"/>
    <xdr:sp macro="" textlink="">
      <xdr:nvSpPr>
        <xdr:cNvPr id="532" name="災害復旧事業費該当値テキスト"/>
        <xdr:cNvSpPr txBox="1"/>
      </xdr:nvSpPr>
      <xdr:spPr>
        <a:xfrm>
          <a:off x="16370300" y="653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87816</xdr:rowOff>
    </xdr:from>
    <xdr:to>
      <xdr:col>81</xdr:col>
      <xdr:colOff>101600</xdr:colOff>
      <xdr:row>39</xdr:row>
      <xdr:rowOff>17966</xdr:rowOff>
    </xdr:to>
    <xdr:sp macro="" textlink="">
      <xdr:nvSpPr>
        <xdr:cNvPr id="533" name="楕円 532"/>
        <xdr:cNvSpPr/>
      </xdr:nvSpPr>
      <xdr:spPr>
        <a:xfrm>
          <a:off x="15430500" y="6602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9093</xdr:rowOff>
    </xdr:from>
    <xdr:ext cx="378565" cy="259045"/>
    <xdr:sp macro="" textlink="">
      <xdr:nvSpPr>
        <xdr:cNvPr id="534" name="テキスト ボックス 533"/>
        <xdr:cNvSpPr txBox="1"/>
      </xdr:nvSpPr>
      <xdr:spPr>
        <a:xfrm>
          <a:off x="15292017" y="66956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5" name="楕円 534"/>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36" name="テキスト ボックス 535"/>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85297</xdr:rowOff>
    </xdr:from>
    <xdr:to>
      <xdr:col>72</xdr:col>
      <xdr:colOff>38100</xdr:colOff>
      <xdr:row>39</xdr:row>
      <xdr:rowOff>15447</xdr:rowOff>
    </xdr:to>
    <xdr:sp macro="" textlink="">
      <xdr:nvSpPr>
        <xdr:cNvPr id="537" name="楕円 536"/>
        <xdr:cNvSpPr/>
      </xdr:nvSpPr>
      <xdr:spPr>
        <a:xfrm>
          <a:off x="13652500" y="6600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6574</xdr:rowOff>
    </xdr:from>
    <xdr:ext cx="378565" cy="259045"/>
    <xdr:sp macro="" textlink="">
      <xdr:nvSpPr>
        <xdr:cNvPr id="538" name="テキスト ボックス 537"/>
        <xdr:cNvSpPr txBox="1"/>
      </xdr:nvSpPr>
      <xdr:spPr>
        <a:xfrm>
          <a:off x="13514017" y="66931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78055</xdr:rowOff>
    </xdr:from>
    <xdr:to>
      <xdr:col>67</xdr:col>
      <xdr:colOff>101600</xdr:colOff>
      <xdr:row>39</xdr:row>
      <xdr:rowOff>8205</xdr:rowOff>
    </xdr:to>
    <xdr:sp macro="" textlink="">
      <xdr:nvSpPr>
        <xdr:cNvPr id="539" name="楕円 538"/>
        <xdr:cNvSpPr/>
      </xdr:nvSpPr>
      <xdr:spPr>
        <a:xfrm>
          <a:off x="12763500" y="6593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170782</xdr:rowOff>
    </xdr:from>
    <xdr:ext cx="469744" cy="259045"/>
    <xdr:sp macro="" textlink="">
      <xdr:nvSpPr>
        <xdr:cNvPr id="540" name="テキスト ボックス 539"/>
        <xdr:cNvSpPr txBox="1"/>
      </xdr:nvSpPr>
      <xdr:spPr>
        <a:xfrm>
          <a:off x="12579428" y="6685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2" name="テキスト ボックス 55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3" name="直線コネクタ 55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4" name="テキスト ボックス 55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6" name="直線コネクタ 55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1" name="直線コネクタ 56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3" name="フローチャート: 判断 56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4" name="直線コネクタ 56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5" name="フローチャート: 判断 56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6" name="テキスト ボックス 565"/>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7" name="直線コネクタ 56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8" name="フローチャート: 判断 56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9" name="テキスト ボックス 568"/>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0" name="直線コネクタ 56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1" name="フローチャート: 判断 57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2" name="テキスト ボックス 571"/>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3" name="フローチャート: 判断 57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4" name="テキスト ボックス 573"/>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5" name="テキスト ボックス 57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6" name="テキスト ボックス 57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7" name="テキスト ボックス 57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8" name="テキスト ボックス 57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9" name="テキスト ボックス 57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0" name="楕円 57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2" name="楕円 58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3" name="テキスト ボックス 582"/>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4" name="楕円 58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5" name="テキスト ボックス 584"/>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6" name="楕円 58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7" name="テキスト ボックス 586"/>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楕円 58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9" name="テキスト ボックス 588"/>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0" name="正方形/長方形 58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1" name="正方形/長方形 59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2" name="正方形/長方形 59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3" name="正方形/長方形 59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4" name="正方形/長方形 59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5" name="正方形/長方形 59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6" name="正方形/長方形 59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7" name="正方形/長方形 59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8" name="テキスト ボックス 59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9" name="直線コネクタ 59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0" name="直線コネクタ 599"/>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1" name="テキスト ボックス 600"/>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2" name="直線コネクタ 601"/>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3" name="テキスト ボックス 602"/>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4" name="直線コネクタ 603"/>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5" name="テキスト ボックス 604"/>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6" name="直線コネクタ 605"/>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7" name="テキスト ボックス 606"/>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9" name="テキスト ボックス 60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160695</xdr:rowOff>
    </xdr:from>
    <xdr:to>
      <xdr:col>85</xdr:col>
      <xdr:colOff>126364</xdr:colOff>
      <xdr:row>78</xdr:row>
      <xdr:rowOff>135654</xdr:rowOff>
    </xdr:to>
    <xdr:cxnSp macro="">
      <xdr:nvCxnSpPr>
        <xdr:cNvPr id="611" name="直線コネクタ 610"/>
        <xdr:cNvCxnSpPr/>
      </xdr:nvCxnSpPr>
      <xdr:spPr>
        <a:xfrm flipV="1">
          <a:off x="16317595" y="12162195"/>
          <a:ext cx="1269" cy="1346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139481</xdr:rowOff>
    </xdr:from>
    <xdr:ext cx="378565" cy="259045"/>
    <xdr:sp macro="" textlink="">
      <xdr:nvSpPr>
        <xdr:cNvPr id="612" name="公債費最小値テキスト"/>
        <xdr:cNvSpPr txBox="1"/>
      </xdr:nvSpPr>
      <xdr:spPr>
        <a:xfrm>
          <a:off x="16370300" y="135125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135654</xdr:rowOff>
    </xdr:from>
    <xdr:to>
      <xdr:col>86</xdr:col>
      <xdr:colOff>25400</xdr:colOff>
      <xdr:row>78</xdr:row>
      <xdr:rowOff>135654</xdr:rowOff>
    </xdr:to>
    <xdr:cxnSp macro="">
      <xdr:nvCxnSpPr>
        <xdr:cNvPr id="613" name="直線コネクタ 612"/>
        <xdr:cNvCxnSpPr/>
      </xdr:nvCxnSpPr>
      <xdr:spPr>
        <a:xfrm>
          <a:off x="16230600" y="13508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107372</xdr:rowOff>
    </xdr:from>
    <xdr:ext cx="599010" cy="259045"/>
    <xdr:sp macro="" textlink="">
      <xdr:nvSpPr>
        <xdr:cNvPr id="614" name="公債費最大値テキスト"/>
        <xdr:cNvSpPr txBox="1"/>
      </xdr:nvSpPr>
      <xdr:spPr>
        <a:xfrm>
          <a:off x="16370300" y="11937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160695</xdr:rowOff>
    </xdr:from>
    <xdr:to>
      <xdr:col>86</xdr:col>
      <xdr:colOff>25400</xdr:colOff>
      <xdr:row>70</xdr:row>
      <xdr:rowOff>160695</xdr:rowOff>
    </xdr:to>
    <xdr:cxnSp macro="">
      <xdr:nvCxnSpPr>
        <xdr:cNvPr id="615" name="直線コネクタ 614"/>
        <xdr:cNvCxnSpPr/>
      </xdr:nvCxnSpPr>
      <xdr:spPr>
        <a:xfrm>
          <a:off x="16230600" y="12162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78938</xdr:rowOff>
    </xdr:from>
    <xdr:to>
      <xdr:col>85</xdr:col>
      <xdr:colOff>127000</xdr:colOff>
      <xdr:row>77</xdr:row>
      <xdr:rowOff>91452</xdr:rowOff>
    </xdr:to>
    <xdr:cxnSp macro="">
      <xdr:nvCxnSpPr>
        <xdr:cNvPr id="616" name="直線コネクタ 615"/>
        <xdr:cNvCxnSpPr/>
      </xdr:nvCxnSpPr>
      <xdr:spPr>
        <a:xfrm flipV="1">
          <a:off x="15481300" y="13280588"/>
          <a:ext cx="838200" cy="1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80596</xdr:rowOff>
    </xdr:from>
    <xdr:ext cx="534377" cy="259045"/>
    <xdr:sp macro="" textlink="">
      <xdr:nvSpPr>
        <xdr:cNvPr id="617" name="公債費平均値テキスト"/>
        <xdr:cNvSpPr txBox="1"/>
      </xdr:nvSpPr>
      <xdr:spPr>
        <a:xfrm>
          <a:off x="16370300" y="12939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57719</xdr:rowOff>
    </xdr:from>
    <xdr:to>
      <xdr:col>85</xdr:col>
      <xdr:colOff>177800</xdr:colOff>
      <xdr:row>76</xdr:row>
      <xdr:rowOff>159319</xdr:rowOff>
    </xdr:to>
    <xdr:sp macro="" textlink="">
      <xdr:nvSpPr>
        <xdr:cNvPr id="618" name="フローチャート: 判断 617"/>
        <xdr:cNvSpPr/>
      </xdr:nvSpPr>
      <xdr:spPr>
        <a:xfrm>
          <a:off x="16268700" y="1308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91452</xdr:rowOff>
    </xdr:from>
    <xdr:to>
      <xdr:col>81</xdr:col>
      <xdr:colOff>50800</xdr:colOff>
      <xdr:row>77</xdr:row>
      <xdr:rowOff>102352</xdr:rowOff>
    </xdr:to>
    <xdr:cxnSp macro="">
      <xdr:nvCxnSpPr>
        <xdr:cNvPr id="619" name="直線コネクタ 618"/>
        <xdr:cNvCxnSpPr/>
      </xdr:nvCxnSpPr>
      <xdr:spPr>
        <a:xfrm flipV="1">
          <a:off x="14592300" y="13293102"/>
          <a:ext cx="889000" cy="10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79587</xdr:rowOff>
    </xdr:from>
    <xdr:to>
      <xdr:col>81</xdr:col>
      <xdr:colOff>101600</xdr:colOff>
      <xdr:row>77</xdr:row>
      <xdr:rowOff>9737</xdr:rowOff>
    </xdr:to>
    <xdr:sp macro="" textlink="">
      <xdr:nvSpPr>
        <xdr:cNvPr id="620" name="フローチャート: 判断 619"/>
        <xdr:cNvSpPr/>
      </xdr:nvSpPr>
      <xdr:spPr>
        <a:xfrm>
          <a:off x="15430500" y="13109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26264</xdr:rowOff>
    </xdr:from>
    <xdr:ext cx="534377" cy="259045"/>
    <xdr:sp macro="" textlink="">
      <xdr:nvSpPr>
        <xdr:cNvPr id="621" name="テキスト ボックス 620"/>
        <xdr:cNvSpPr txBox="1"/>
      </xdr:nvSpPr>
      <xdr:spPr>
        <a:xfrm>
          <a:off x="15214111" y="1288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100016</xdr:rowOff>
    </xdr:from>
    <xdr:to>
      <xdr:col>76</xdr:col>
      <xdr:colOff>114300</xdr:colOff>
      <xdr:row>77</xdr:row>
      <xdr:rowOff>102352</xdr:rowOff>
    </xdr:to>
    <xdr:cxnSp macro="">
      <xdr:nvCxnSpPr>
        <xdr:cNvPr id="622" name="直線コネクタ 621"/>
        <xdr:cNvCxnSpPr/>
      </xdr:nvCxnSpPr>
      <xdr:spPr>
        <a:xfrm>
          <a:off x="13703300" y="13301666"/>
          <a:ext cx="889000" cy="2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88506</xdr:rowOff>
    </xdr:from>
    <xdr:to>
      <xdr:col>76</xdr:col>
      <xdr:colOff>165100</xdr:colOff>
      <xdr:row>77</xdr:row>
      <xdr:rowOff>18656</xdr:rowOff>
    </xdr:to>
    <xdr:sp macro="" textlink="">
      <xdr:nvSpPr>
        <xdr:cNvPr id="623" name="フローチャート: 判断 622"/>
        <xdr:cNvSpPr/>
      </xdr:nvSpPr>
      <xdr:spPr>
        <a:xfrm>
          <a:off x="14541500" y="13118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35184</xdr:rowOff>
    </xdr:from>
    <xdr:ext cx="534377" cy="259045"/>
    <xdr:sp macro="" textlink="">
      <xdr:nvSpPr>
        <xdr:cNvPr id="624" name="テキスト ボックス 623"/>
        <xdr:cNvSpPr txBox="1"/>
      </xdr:nvSpPr>
      <xdr:spPr>
        <a:xfrm>
          <a:off x="14325111" y="12893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100016</xdr:rowOff>
    </xdr:from>
    <xdr:to>
      <xdr:col>71</xdr:col>
      <xdr:colOff>177800</xdr:colOff>
      <xdr:row>77</xdr:row>
      <xdr:rowOff>104116</xdr:rowOff>
    </xdr:to>
    <xdr:cxnSp macro="">
      <xdr:nvCxnSpPr>
        <xdr:cNvPr id="625" name="直線コネクタ 624"/>
        <xdr:cNvCxnSpPr/>
      </xdr:nvCxnSpPr>
      <xdr:spPr>
        <a:xfrm flipV="1">
          <a:off x="12814300" y="13301666"/>
          <a:ext cx="889000" cy="4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116816</xdr:rowOff>
    </xdr:from>
    <xdr:to>
      <xdr:col>72</xdr:col>
      <xdr:colOff>38100</xdr:colOff>
      <xdr:row>77</xdr:row>
      <xdr:rowOff>46966</xdr:rowOff>
    </xdr:to>
    <xdr:sp macro="" textlink="">
      <xdr:nvSpPr>
        <xdr:cNvPr id="626" name="フローチャート: 判断 625"/>
        <xdr:cNvSpPr/>
      </xdr:nvSpPr>
      <xdr:spPr>
        <a:xfrm>
          <a:off x="13652500" y="1314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63494</xdr:rowOff>
    </xdr:from>
    <xdr:ext cx="534377" cy="259045"/>
    <xdr:sp macro="" textlink="">
      <xdr:nvSpPr>
        <xdr:cNvPr id="627" name="テキスト ボックス 626"/>
        <xdr:cNvSpPr txBox="1"/>
      </xdr:nvSpPr>
      <xdr:spPr>
        <a:xfrm>
          <a:off x="13436111" y="1292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111517</xdr:rowOff>
    </xdr:from>
    <xdr:to>
      <xdr:col>67</xdr:col>
      <xdr:colOff>101600</xdr:colOff>
      <xdr:row>77</xdr:row>
      <xdr:rowOff>41667</xdr:rowOff>
    </xdr:to>
    <xdr:sp macro="" textlink="">
      <xdr:nvSpPr>
        <xdr:cNvPr id="628" name="フローチャート: 判断 627"/>
        <xdr:cNvSpPr/>
      </xdr:nvSpPr>
      <xdr:spPr>
        <a:xfrm>
          <a:off x="12763500" y="1314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58195</xdr:rowOff>
    </xdr:from>
    <xdr:ext cx="534377" cy="259045"/>
    <xdr:sp macro="" textlink="">
      <xdr:nvSpPr>
        <xdr:cNvPr id="629" name="テキスト ボックス 628"/>
        <xdr:cNvSpPr txBox="1"/>
      </xdr:nvSpPr>
      <xdr:spPr>
        <a:xfrm>
          <a:off x="12547111" y="1291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28138</xdr:rowOff>
    </xdr:from>
    <xdr:to>
      <xdr:col>85</xdr:col>
      <xdr:colOff>177800</xdr:colOff>
      <xdr:row>77</xdr:row>
      <xdr:rowOff>129738</xdr:rowOff>
    </xdr:to>
    <xdr:sp macro="" textlink="">
      <xdr:nvSpPr>
        <xdr:cNvPr id="635" name="楕円 634"/>
        <xdr:cNvSpPr/>
      </xdr:nvSpPr>
      <xdr:spPr>
        <a:xfrm>
          <a:off x="16268700" y="13229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6565</xdr:rowOff>
    </xdr:from>
    <xdr:ext cx="534377" cy="259045"/>
    <xdr:sp macro="" textlink="">
      <xdr:nvSpPr>
        <xdr:cNvPr id="636" name="公債費該当値テキスト"/>
        <xdr:cNvSpPr txBox="1"/>
      </xdr:nvSpPr>
      <xdr:spPr>
        <a:xfrm>
          <a:off x="16370300" y="13208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40652</xdr:rowOff>
    </xdr:from>
    <xdr:to>
      <xdr:col>81</xdr:col>
      <xdr:colOff>101600</xdr:colOff>
      <xdr:row>77</xdr:row>
      <xdr:rowOff>142252</xdr:rowOff>
    </xdr:to>
    <xdr:sp macro="" textlink="">
      <xdr:nvSpPr>
        <xdr:cNvPr id="637" name="楕円 636"/>
        <xdr:cNvSpPr/>
      </xdr:nvSpPr>
      <xdr:spPr>
        <a:xfrm>
          <a:off x="15430500" y="13242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133379</xdr:rowOff>
    </xdr:from>
    <xdr:ext cx="534377" cy="259045"/>
    <xdr:sp macro="" textlink="">
      <xdr:nvSpPr>
        <xdr:cNvPr id="638" name="テキスト ボックス 637"/>
        <xdr:cNvSpPr txBox="1"/>
      </xdr:nvSpPr>
      <xdr:spPr>
        <a:xfrm>
          <a:off x="15214111" y="13335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51552</xdr:rowOff>
    </xdr:from>
    <xdr:to>
      <xdr:col>76</xdr:col>
      <xdr:colOff>165100</xdr:colOff>
      <xdr:row>77</xdr:row>
      <xdr:rowOff>153152</xdr:rowOff>
    </xdr:to>
    <xdr:sp macro="" textlink="">
      <xdr:nvSpPr>
        <xdr:cNvPr id="639" name="楕円 638"/>
        <xdr:cNvSpPr/>
      </xdr:nvSpPr>
      <xdr:spPr>
        <a:xfrm>
          <a:off x="14541500" y="1325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144279</xdr:rowOff>
    </xdr:from>
    <xdr:ext cx="534377" cy="259045"/>
    <xdr:sp macro="" textlink="">
      <xdr:nvSpPr>
        <xdr:cNvPr id="640" name="テキスト ボックス 639"/>
        <xdr:cNvSpPr txBox="1"/>
      </xdr:nvSpPr>
      <xdr:spPr>
        <a:xfrm>
          <a:off x="14325111" y="13345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49216</xdr:rowOff>
    </xdr:from>
    <xdr:to>
      <xdr:col>72</xdr:col>
      <xdr:colOff>38100</xdr:colOff>
      <xdr:row>77</xdr:row>
      <xdr:rowOff>150816</xdr:rowOff>
    </xdr:to>
    <xdr:sp macro="" textlink="">
      <xdr:nvSpPr>
        <xdr:cNvPr id="641" name="楕円 640"/>
        <xdr:cNvSpPr/>
      </xdr:nvSpPr>
      <xdr:spPr>
        <a:xfrm>
          <a:off x="13652500" y="1325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141943</xdr:rowOff>
    </xdr:from>
    <xdr:ext cx="534377" cy="259045"/>
    <xdr:sp macro="" textlink="">
      <xdr:nvSpPr>
        <xdr:cNvPr id="642" name="テキスト ボックス 641"/>
        <xdr:cNvSpPr txBox="1"/>
      </xdr:nvSpPr>
      <xdr:spPr>
        <a:xfrm>
          <a:off x="13436111" y="13343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53316</xdr:rowOff>
    </xdr:from>
    <xdr:to>
      <xdr:col>67</xdr:col>
      <xdr:colOff>101600</xdr:colOff>
      <xdr:row>77</xdr:row>
      <xdr:rowOff>154916</xdr:rowOff>
    </xdr:to>
    <xdr:sp macro="" textlink="">
      <xdr:nvSpPr>
        <xdr:cNvPr id="643" name="楕円 642"/>
        <xdr:cNvSpPr/>
      </xdr:nvSpPr>
      <xdr:spPr>
        <a:xfrm>
          <a:off x="12763500" y="13254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146043</xdr:rowOff>
    </xdr:from>
    <xdr:ext cx="534377" cy="259045"/>
    <xdr:sp macro="" textlink="">
      <xdr:nvSpPr>
        <xdr:cNvPr id="644" name="テキスト ボックス 643"/>
        <xdr:cNvSpPr txBox="1"/>
      </xdr:nvSpPr>
      <xdr:spPr>
        <a:xfrm>
          <a:off x="12547111" y="13347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5" name="直線コネクタ 65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6" name="テキスト ボックス 65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7" name="直線コネクタ 65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8" name="テキスト ボックス 65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9" name="直線コネクタ 65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0" name="テキスト ボックス 65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1" name="直線コネクタ 66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2" name="テキスト ボックス 66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3" name="直線コネクタ 66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4" name="テキスト ボックス 66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6" name="テキスト ボックス 66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22572</xdr:rowOff>
    </xdr:from>
    <xdr:to>
      <xdr:col>85</xdr:col>
      <xdr:colOff>126364</xdr:colOff>
      <xdr:row>99</xdr:row>
      <xdr:rowOff>37198</xdr:rowOff>
    </xdr:to>
    <xdr:cxnSp macro="">
      <xdr:nvCxnSpPr>
        <xdr:cNvPr id="668" name="直線コネクタ 667"/>
        <xdr:cNvCxnSpPr/>
      </xdr:nvCxnSpPr>
      <xdr:spPr>
        <a:xfrm flipV="1">
          <a:off x="16317595" y="15453072"/>
          <a:ext cx="1269" cy="1557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41025</xdr:rowOff>
    </xdr:from>
    <xdr:ext cx="469744" cy="259045"/>
    <xdr:sp macro="" textlink="">
      <xdr:nvSpPr>
        <xdr:cNvPr id="669" name="積立金最小値テキスト"/>
        <xdr:cNvSpPr txBox="1"/>
      </xdr:nvSpPr>
      <xdr:spPr>
        <a:xfrm>
          <a:off x="16370300" y="17014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37198</xdr:rowOff>
    </xdr:from>
    <xdr:to>
      <xdr:col>86</xdr:col>
      <xdr:colOff>25400</xdr:colOff>
      <xdr:row>99</xdr:row>
      <xdr:rowOff>37198</xdr:rowOff>
    </xdr:to>
    <xdr:cxnSp macro="">
      <xdr:nvCxnSpPr>
        <xdr:cNvPr id="670" name="直線コネクタ 669"/>
        <xdr:cNvCxnSpPr/>
      </xdr:nvCxnSpPr>
      <xdr:spPr>
        <a:xfrm>
          <a:off x="16230600" y="1701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140699</xdr:rowOff>
    </xdr:from>
    <xdr:ext cx="599010" cy="259045"/>
    <xdr:sp macro="" textlink="">
      <xdr:nvSpPr>
        <xdr:cNvPr id="671" name="積立金最大値テキスト"/>
        <xdr:cNvSpPr txBox="1"/>
      </xdr:nvSpPr>
      <xdr:spPr>
        <a:xfrm>
          <a:off x="16370300" y="15228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22572</xdr:rowOff>
    </xdr:from>
    <xdr:to>
      <xdr:col>86</xdr:col>
      <xdr:colOff>25400</xdr:colOff>
      <xdr:row>90</xdr:row>
      <xdr:rowOff>22572</xdr:rowOff>
    </xdr:to>
    <xdr:cxnSp macro="">
      <xdr:nvCxnSpPr>
        <xdr:cNvPr id="672" name="直線コネクタ 671"/>
        <xdr:cNvCxnSpPr/>
      </xdr:nvCxnSpPr>
      <xdr:spPr>
        <a:xfrm>
          <a:off x="16230600" y="15453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109607</xdr:rowOff>
    </xdr:from>
    <xdr:to>
      <xdr:col>85</xdr:col>
      <xdr:colOff>127000</xdr:colOff>
      <xdr:row>99</xdr:row>
      <xdr:rowOff>31535</xdr:rowOff>
    </xdr:to>
    <xdr:cxnSp macro="">
      <xdr:nvCxnSpPr>
        <xdr:cNvPr id="673" name="直線コネクタ 672"/>
        <xdr:cNvCxnSpPr/>
      </xdr:nvCxnSpPr>
      <xdr:spPr>
        <a:xfrm flipV="1">
          <a:off x="15481300" y="16911707"/>
          <a:ext cx="838200" cy="93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46276</xdr:rowOff>
    </xdr:from>
    <xdr:ext cx="534377" cy="259045"/>
    <xdr:sp macro="" textlink="">
      <xdr:nvSpPr>
        <xdr:cNvPr id="674" name="積立金平均値テキスト"/>
        <xdr:cNvSpPr txBox="1"/>
      </xdr:nvSpPr>
      <xdr:spPr>
        <a:xfrm>
          <a:off x="16370300" y="16676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23399</xdr:rowOff>
    </xdr:from>
    <xdr:to>
      <xdr:col>85</xdr:col>
      <xdr:colOff>177800</xdr:colOff>
      <xdr:row>98</xdr:row>
      <xdr:rowOff>124999</xdr:rowOff>
    </xdr:to>
    <xdr:sp macro="" textlink="">
      <xdr:nvSpPr>
        <xdr:cNvPr id="675" name="フローチャート: 判断 674"/>
        <xdr:cNvSpPr/>
      </xdr:nvSpPr>
      <xdr:spPr>
        <a:xfrm>
          <a:off x="16268700" y="16825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31311</xdr:rowOff>
    </xdr:from>
    <xdr:to>
      <xdr:col>81</xdr:col>
      <xdr:colOff>50800</xdr:colOff>
      <xdr:row>99</xdr:row>
      <xdr:rowOff>31535</xdr:rowOff>
    </xdr:to>
    <xdr:cxnSp macro="">
      <xdr:nvCxnSpPr>
        <xdr:cNvPr id="676" name="直線コネクタ 675"/>
        <xdr:cNvCxnSpPr/>
      </xdr:nvCxnSpPr>
      <xdr:spPr>
        <a:xfrm>
          <a:off x="14592300" y="17004861"/>
          <a:ext cx="889000" cy="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77594</xdr:rowOff>
    </xdr:from>
    <xdr:to>
      <xdr:col>81</xdr:col>
      <xdr:colOff>101600</xdr:colOff>
      <xdr:row>99</xdr:row>
      <xdr:rowOff>7744</xdr:rowOff>
    </xdr:to>
    <xdr:sp macro="" textlink="">
      <xdr:nvSpPr>
        <xdr:cNvPr id="677" name="フローチャート: 判断 676"/>
        <xdr:cNvSpPr/>
      </xdr:nvSpPr>
      <xdr:spPr>
        <a:xfrm>
          <a:off x="15430500" y="16879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24271</xdr:rowOff>
    </xdr:from>
    <xdr:ext cx="534377" cy="259045"/>
    <xdr:sp macro="" textlink="">
      <xdr:nvSpPr>
        <xdr:cNvPr id="678" name="テキスト ボックス 677"/>
        <xdr:cNvSpPr txBox="1"/>
      </xdr:nvSpPr>
      <xdr:spPr>
        <a:xfrm>
          <a:off x="15214111" y="16654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58913</xdr:rowOff>
    </xdr:from>
    <xdr:to>
      <xdr:col>76</xdr:col>
      <xdr:colOff>114300</xdr:colOff>
      <xdr:row>99</xdr:row>
      <xdr:rowOff>31311</xdr:rowOff>
    </xdr:to>
    <xdr:cxnSp macro="">
      <xdr:nvCxnSpPr>
        <xdr:cNvPr id="679" name="直線コネクタ 678"/>
        <xdr:cNvCxnSpPr/>
      </xdr:nvCxnSpPr>
      <xdr:spPr>
        <a:xfrm>
          <a:off x="13703300" y="16861013"/>
          <a:ext cx="889000" cy="143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106687</xdr:rowOff>
    </xdr:from>
    <xdr:to>
      <xdr:col>76</xdr:col>
      <xdr:colOff>165100</xdr:colOff>
      <xdr:row>99</xdr:row>
      <xdr:rowOff>36837</xdr:rowOff>
    </xdr:to>
    <xdr:sp macro="" textlink="">
      <xdr:nvSpPr>
        <xdr:cNvPr id="680" name="フローチャート: 判断 679"/>
        <xdr:cNvSpPr/>
      </xdr:nvSpPr>
      <xdr:spPr>
        <a:xfrm>
          <a:off x="14541500" y="1690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53364</xdr:rowOff>
    </xdr:from>
    <xdr:ext cx="534377" cy="259045"/>
    <xdr:sp macro="" textlink="">
      <xdr:nvSpPr>
        <xdr:cNvPr id="681" name="テキスト ボックス 680"/>
        <xdr:cNvSpPr txBox="1"/>
      </xdr:nvSpPr>
      <xdr:spPr>
        <a:xfrm>
          <a:off x="14325111" y="16684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58913</xdr:rowOff>
    </xdr:from>
    <xdr:to>
      <xdr:col>71</xdr:col>
      <xdr:colOff>177800</xdr:colOff>
      <xdr:row>98</xdr:row>
      <xdr:rowOff>154360</xdr:rowOff>
    </xdr:to>
    <xdr:cxnSp macro="">
      <xdr:nvCxnSpPr>
        <xdr:cNvPr id="682" name="直線コネクタ 681"/>
        <xdr:cNvCxnSpPr/>
      </xdr:nvCxnSpPr>
      <xdr:spPr>
        <a:xfrm flipV="1">
          <a:off x="12814300" y="16861013"/>
          <a:ext cx="889000" cy="95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104005</xdr:rowOff>
    </xdr:from>
    <xdr:to>
      <xdr:col>72</xdr:col>
      <xdr:colOff>38100</xdr:colOff>
      <xdr:row>99</xdr:row>
      <xdr:rowOff>34155</xdr:rowOff>
    </xdr:to>
    <xdr:sp macro="" textlink="">
      <xdr:nvSpPr>
        <xdr:cNvPr id="683" name="フローチャート: 判断 682"/>
        <xdr:cNvSpPr/>
      </xdr:nvSpPr>
      <xdr:spPr>
        <a:xfrm>
          <a:off x="13652500" y="16906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25282</xdr:rowOff>
    </xdr:from>
    <xdr:ext cx="534377" cy="259045"/>
    <xdr:sp macro="" textlink="">
      <xdr:nvSpPr>
        <xdr:cNvPr id="684" name="テキスト ボックス 683"/>
        <xdr:cNvSpPr txBox="1"/>
      </xdr:nvSpPr>
      <xdr:spPr>
        <a:xfrm>
          <a:off x="13436111" y="16998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105753</xdr:rowOff>
    </xdr:from>
    <xdr:to>
      <xdr:col>67</xdr:col>
      <xdr:colOff>101600</xdr:colOff>
      <xdr:row>99</xdr:row>
      <xdr:rowOff>35903</xdr:rowOff>
    </xdr:to>
    <xdr:sp macro="" textlink="">
      <xdr:nvSpPr>
        <xdr:cNvPr id="685" name="フローチャート: 判断 684"/>
        <xdr:cNvSpPr/>
      </xdr:nvSpPr>
      <xdr:spPr>
        <a:xfrm>
          <a:off x="12763500" y="1690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27030</xdr:rowOff>
    </xdr:from>
    <xdr:ext cx="534377" cy="259045"/>
    <xdr:sp macro="" textlink="">
      <xdr:nvSpPr>
        <xdr:cNvPr id="686" name="テキスト ボックス 685"/>
        <xdr:cNvSpPr txBox="1"/>
      </xdr:nvSpPr>
      <xdr:spPr>
        <a:xfrm>
          <a:off x="12547111" y="17000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58807</xdr:rowOff>
    </xdr:from>
    <xdr:to>
      <xdr:col>85</xdr:col>
      <xdr:colOff>177800</xdr:colOff>
      <xdr:row>98</xdr:row>
      <xdr:rowOff>160407</xdr:rowOff>
    </xdr:to>
    <xdr:sp macro="" textlink="">
      <xdr:nvSpPr>
        <xdr:cNvPr id="692" name="楕円 691"/>
        <xdr:cNvSpPr/>
      </xdr:nvSpPr>
      <xdr:spPr>
        <a:xfrm>
          <a:off x="16268700" y="16860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1826</xdr:rowOff>
    </xdr:from>
    <xdr:ext cx="534377" cy="259045"/>
    <xdr:sp macro="" textlink="">
      <xdr:nvSpPr>
        <xdr:cNvPr id="693" name="積立金該当値テキスト"/>
        <xdr:cNvSpPr txBox="1"/>
      </xdr:nvSpPr>
      <xdr:spPr>
        <a:xfrm>
          <a:off x="16370300" y="16803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152185</xdr:rowOff>
    </xdr:from>
    <xdr:to>
      <xdr:col>81</xdr:col>
      <xdr:colOff>101600</xdr:colOff>
      <xdr:row>99</xdr:row>
      <xdr:rowOff>82335</xdr:rowOff>
    </xdr:to>
    <xdr:sp macro="" textlink="">
      <xdr:nvSpPr>
        <xdr:cNvPr id="694" name="楕円 693"/>
        <xdr:cNvSpPr/>
      </xdr:nvSpPr>
      <xdr:spPr>
        <a:xfrm>
          <a:off x="15430500" y="1695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73462</xdr:rowOff>
    </xdr:from>
    <xdr:ext cx="469744" cy="259045"/>
    <xdr:sp macro="" textlink="">
      <xdr:nvSpPr>
        <xdr:cNvPr id="695" name="テキスト ボックス 694"/>
        <xdr:cNvSpPr txBox="1"/>
      </xdr:nvSpPr>
      <xdr:spPr>
        <a:xfrm>
          <a:off x="15246428" y="17047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151961</xdr:rowOff>
    </xdr:from>
    <xdr:to>
      <xdr:col>76</xdr:col>
      <xdr:colOff>165100</xdr:colOff>
      <xdr:row>99</xdr:row>
      <xdr:rowOff>82111</xdr:rowOff>
    </xdr:to>
    <xdr:sp macro="" textlink="">
      <xdr:nvSpPr>
        <xdr:cNvPr id="696" name="楕円 695"/>
        <xdr:cNvSpPr/>
      </xdr:nvSpPr>
      <xdr:spPr>
        <a:xfrm>
          <a:off x="14541500" y="1695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73238</xdr:rowOff>
    </xdr:from>
    <xdr:ext cx="469744" cy="259045"/>
    <xdr:sp macro="" textlink="">
      <xdr:nvSpPr>
        <xdr:cNvPr id="697" name="テキスト ボックス 696"/>
        <xdr:cNvSpPr txBox="1"/>
      </xdr:nvSpPr>
      <xdr:spPr>
        <a:xfrm>
          <a:off x="14357428" y="17046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8113</xdr:rowOff>
    </xdr:from>
    <xdr:to>
      <xdr:col>72</xdr:col>
      <xdr:colOff>38100</xdr:colOff>
      <xdr:row>98</xdr:row>
      <xdr:rowOff>109713</xdr:rowOff>
    </xdr:to>
    <xdr:sp macro="" textlink="">
      <xdr:nvSpPr>
        <xdr:cNvPr id="698" name="楕円 697"/>
        <xdr:cNvSpPr/>
      </xdr:nvSpPr>
      <xdr:spPr>
        <a:xfrm>
          <a:off x="13652500" y="16810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126240</xdr:rowOff>
    </xdr:from>
    <xdr:ext cx="534377" cy="259045"/>
    <xdr:sp macro="" textlink="">
      <xdr:nvSpPr>
        <xdr:cNvPr id="699" name="テキスト ボックス 698"/>
        <xdr:cNvSpPr txBox="1"/>
      </xdr:nvSpPr>
      <xdr:spPr>
        <a:xfrm>
          <a:off x="13436111" y="16585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103560</xdr:rowOff>
    </xdr:from>
    <xdr:to>
      <xdr:col>67</xdr:col>
      <xdr:colOff>101600</xdr:colOff>
      <xdr:row>99</xdr:row>
      <xdr:rowOff>33710</xdr:rowOff>
    </xdr:to>
    <xdr:sp macro="" textlink="">
      <xdr:nvSpPr>
        <xdr:cNvPr id="700" name="楕円 699"/>
        <xdr:cNvSpPr/>
      </xdr:nvSpPr>
      <xdr:spPr>
        <a:xfrm>
          <a:off x="12763500" y="1690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50237</xdr:rowOff>
    </xdr:from>
    <xdr:ext cx="534377" cy="259045"/>
    <xdr:sp macro="" textlink="">
      <xdr:nvSpPr>
        <xdr:cNvPr id="701" name="テキスト ボックス 700"/>
        <xdr:cNvSpPr txBox="1"/>
      </xdr:nvSpPr>
      <xdr:spPr>
        <a:xfrm>
          <a:off x="12547111" y="16680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2" name="直線コネクタ 71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3" name="テキスト ボックス 71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4" name="直線コネクタ 71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5" name="テキスト ボックス 714"/>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6" name="直線コネクタ 71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7" name="テキスト ボックス 71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8" name="直線コネクタ 71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9" name="テキスト ボックス 71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0" name="直線コネクタ 71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1" name="テキスト ボックス 72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1397</xdr:rowOff>
    </xdr:from>
    <xdr:to>
      <xdr:col>116</xdr:col>
      <xdr:colOff>62864</xdr:colOff>
      <xdr:row>38</xdr:row>
      <xdr:rowOff>139700</xdr:rowOff>
    </xdr:to>
    <xdr:cxnSp macro="">
      <xdr:nvCxnSpPr>
        <xdr:cNvPr id="723" name="直線コネクタ 722"/>
        <xdr:cNvCxnSpPr/>
      </xdr:nvCxnSpPr>
      <xdr:spPr>
        <a:xfrm flipV="1">
          <a:off x="22159595" y="5487797"/>
          <a:ext cx="1269" cy="1167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4"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5" name="直線コネクタ 72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119524</xdr:rowOff>
    </xdr:from>
    <xdr:ext cx="534377" cy="259045"/>
    <xdr:sp macro="" textlink="">
      <xdr:nvSpPr>
        <xdr:cNvPr id="726" name="投資及び出資金最大値テキスト"/>
        <xdr:cNvSpPr txBox="1"/>
      </xdr:nvSpPr>
      <xdr:spPr>
        <a:xfrm>
          <a:off x="22212300" y="5263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1397</xdr:rowOff>
    </xdr:from>
    <xdr:to>
      <xdr:col>116</xdr:col>
      <xdr:colOff>152400</xdr:colOff>
      <xdr:row>32</xdr:row>
      <xdr:rowOff>1397</xdr:rowOff>
    </xdr:to>
    <xdr:cxnSp macro="">
      <xdr:nvCxnSpPr>
        <xdr:cNvPr id="727" name="直線コネクタ 726"/>
        <xdr:cNvCxnSpPr/>
      </xdr:nvCxnSpPr>
      <xdr:spPr>
        <a:xfrm>
          <a:off x="22072600" y="5487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101135</xdr:rowOff>
    </xdr:from>
    <xdr:to>
      <xdr:col>116</xdr:col>
      <xdr:colOff>63500</xdr:colOff>
      <xdr:row>38</xdr:row>
      <xdr:rowOff>124521</xdr:rowOff>
    </xdr:to>
    <xdr:cxnSp macro="">
      <xdr:nvCxnSpPr>
        <xdr:cNvPr id="728" name="直線コネクタ 727"/>
        <xdr:cNvCxnSpPr/>
      </xdr:nvCxnSpPr>
      <xdr:spPr>
        <a:xfrm>
          <a:off x="21323300" y="6616235"/>
          <a:ext cx="838200" cy="23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22692</xdr:rowOff>
    </xdr:from>
    <xdr:ext cx="469744" cy="259045"/>
    <xdr:sp macro="" textlink="">
      <xdr:nvSpPr>
        <xdr:cNvPr id="729" name="投資及び出資金平均値テキスト"/>
        <xdr:cNvSpPr txBox="1"/>
      </xdr:nvSpPr>
      <xdr:spPr>
        <a:xfrm>
          <a:off x="22212300" y="63663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171265</xdr:rowOff>
    </xdr:from>
    <xdr:to>
      <xdr:col>116</xdr:col>
      <xdr:colOff>114300</xdr:colOff>
      <xdr:row>38</xdr:row>
      <xdr:rowOff>101415</xdr:rowOff>
    </xdr:to>
    <xdr:sp macro="" textlink="">
      <xdr:nvSpPr>
        <xdr:cNvPr id="730" name="フローチャート: 判断 729"/>
        <xdr:cNvSpPr/>
      </xdr:nvSpPr>
      <xdr:spPr>
        <a:xfrm>
          <a:off x="22110700" y="6514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101135</xdr:rowOff>
    </xdr:from>
    <xdr:to>
      <xdr:col>111</xdr:col>
      <xdr:colOff>177800</xdr:colOff>
      <xdr:row>38</xdr:row>
      <xdr:rowOff>123058</xdr:rowOff>
    </xdr:to>
    <xdr:cxnSp macro="">
      <xdr:nvCxnSpPr>
        <xdr:cNvPr id="731" name="直線コネクタ 730"/>
        <xdr:cNvCxnSpPr/>
      </xdr:nvCxnSpPr>
      <xdr:spPr>
        <a:xfrm flipV="1">
          <a:off x="20434300" y="6616235"/>
          <a:ext cx="889000" cy="2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24709</xdr:rowOff>
    </xdr:from>
    <xdr:to>
      <xdr:col>112</xdr:col>
      <xdr:colOff>38100</xdr:colOff>
      <xdr:row>38</xdr:row>
      <xdr:rowOff>126309</xdr:rowOff>
    </xdr:to>
    <xdr:sp macro="" textlink="">
      <xdr:nvSpPr>
        <xdr:cNvPr id="732" name="フローチャート: 判断 731"/>
        <xdr:cNvSpPr/>
      </xdr:nvSpPr>
      <xdr:spPr>
        <a:xfrm>
          <a:off x="21272500" y="653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142836</xdr:rowOff>
    </xdr:from>
    <xdr:ext cx="469744" cy="259045"/>
    <xdr:sp macro="" textlink="">
      <xdr:nvSpPr>
        <xdr:cNvPr id="733" name="テキスト ボックス 732"/>
        <xdr:cNvSpPr txBox="1"/>
      </xdr:nvSpPr>
      <xdr:spPr>
        <a:xfrm>
          <a:off x="21088428" y="6315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122898</xdr:rowOff>
    </xdr:from>
    <xdr:to>
      <xdr:col>107</xdr:col>
      <xdr:colOff>50800</xdr:colOff>
      <xdr:row>38</xdr:row>
      <xdr:rowOff>123058</xdr:rowOff>
    </xdr:to>
    <xdr:cxnSp macro="">
      <xdr:nvCxnSpPr>
        <xdr:cNvPr id="734" name="直線コネクタ 733"/>
        <xdr:cNvCxnSpPr/>
      </xdr:nvCxnSpPr>
      <xdr:spPr>
        <a:xfrm>
          <a:off x="19545300" y="6637998"/>
          <a:ext cx="889000" cy="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36757</xdr:rowOff>
    </xdr:from>
    <xdr:to>
      <xdr:col>107</xdr:col>
      <xdr:colOff>101600</xdr:colOff>
      <xdr:row>38</xdr:row>
      <xdr:rowOff>138357</xdr:rowOff>
    </xdr:to>
    <xdr:sp macro="" textlink="">
      <xdr:nvSpPr>
        <xdr:cNvPr id="735" name="フローチャート: 判断 734"/>
        <xdr:cNvSpPr/>
      </xdr:nvSpPr>
      <xdr:spPr>
        <a:xfrm>
          <a:off x="20383500" y="6551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154883</xdr:rowOff>
    </xdr:from>
    <xdr:ext cx="469744" cy="259045"/>
    <xdr:sp macro="" textlink="">
      <xdr:nvSpPr>
        <xdr:cNvPr id="736" name="テキスト ボックス 735"/>
        <xdr:cNvSpPr txBox="1"/>
      </xdr:nvSpPr>
      <xdr:spPr>
        <a:xfrm>
          <a:off x="20199428" y="6327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108587</xdr:rowOff>
    </xdr:from>
    <xdr:to>
      <xdr:col>102</xdr:col>
      <xdr:colOff>114300</xdr:colOff>
      <xdr:row>38</xdr:row>
      <xdr:rowOff>122898</xdr:rowOff>
    </xdr:to>
    <xdr:cxnSp macro="">
      <xdr:nvCxnSpPr>
        <xdr:cNvPr id="737" name="直線コネクタ 736"/>
        <xdr:cNvCxnSpPr/>
      </xdr:nvCxnSpPr>
      <xdr:spPr>
        <a:xfrm>
          <a:off x="18656300" y="6623687"/>
          <a:ext cx="889000" cy="14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38197</xdr:rowOff>
    </xdr:from>
    <xdr:to>
      <xdr:col>102</xdr:col>
      <xdr:colOff>165100</xdr:colOff>
      <xdr:row>38</xdr:row>
      <xdr:rowOff>139797</xdr:rowOff>
    </xdr:to>
    <xdr:sp macro="" textlink="">
      <xdr:nvSpPr>
        <xdr:cNvPr id="738" name="フローチャート: 判断 737"/>
        <xdr:cNvSpPr/>
      </xdr:nvSpPr>
      <xdr:spPr>
        <a:xfrm>
          <a:off x="19494500" y="6553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156324</xdr:rowOff>
    </xdr:from>
    <xdr:ext cx="469744" cy="259045"/>
    <xdr:sp macro="" textlink="">
      <xdr:nvSpPr>
        <xdr:cNvPr id="739" name="テキスト ボックス 738"/>
        <xdr:cNvSpPr txBox="1"/>
      </xdr:nvSpPr>
      <xdr:spPr>
        <a:xfrm>
          <a:off x="19310428" y="6328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35659</xdr:rowOff>
    </xdr:from>
    <xdr:to>
      <xdr:col>98</xdr:col>
      <xdr:colOff>38100</xdr:colOff>
      <xdr:row>38</xdr:row>
      <xdr:rowOff>137259</xdr:rowOff>
    </xdr:to>
    <xdr:sp macro="" textlink="">
      <xdr:nvSpPr>
        <xdr:cNvPr id="740" name="フローチャート: 判断 739"/>
        <xdr:cNvSpPr/>
      </xdr:nvSpPr>
      <xdr:spPr>
        <a:xfrm>
          <a:off x="18605500" y="655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153786</xdr:rowOff>
    </xdr:from>
    <xdr:ext cx="469744" cy="259045"/>
    <xdr:sp macro="" textlink="">
      <xdr:nvSpPr>
        <xdr:cNvPr id="741" name="テキスト ボックス 740"/>
        <xdr:cNvSpPr txBox="1"/>
      </xdr:nvSpPr>
      <xdr:spPr>
        <a:xfrm>
          <a:off x="18421428" y="6325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2" name="テキスト ボックス 74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3" name="テキスト ボックス 74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4" name="テキスト ボックス 74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5" name="テキスト ボックス 74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6" name="テキスト ボックス 74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73721</xdr:rowOff>
    </xdr:from>
    <xdr:to>
      <xdr:col>116</xdr:col>
      <xdr:colOff>114300</xdr:colOff>
      <xdr:row>39</xdr:row>
      <xdr:rowOff>3871</xdr:rowOff>
    </xdr:to>
    <xdr:sp macro="" textlink="">
      <xdr:nvSpPr>
        <xdr:cNvPr id="747" name="楕円 746"/>
        <xdr:cNvSpPr/>
      </xdr:nvSpPr>
      <xdr:spPr>
        <a:xfrm>
          <a:off x="22110700" y="6588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160098</xdr:rowOff>
    </xdr:from>
    <xdr:ext cx="378565" cy="259045"/>
    <xdr:sp macro="" textlink="">
      <xdr:nvSpPr>
        <xdr:cNvPr id="748" name="投資及び出資金該当値テキスト"/>
        <xdr:cNvSpPr txBox="1"/>
      </xdr:nvSpPr>
      <xdr:spPr>
        <a:xfrm>
          <a:off x="22212300" y="65037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50335</xdr:rowOff>
    </xdr:from>
    <xdr:to>
      <xdr:col>112</xdr:col>
      <xdr:colOff>38100</xdr:colOff>
      <xdr:row>38</xdr:row>
      <xdr:rowOff>151935</xdr:rowOff>
    </xdr:to>
    <xdr:sp macro="" textlink="">
      <xdr:nvSpPr>
        <xdr:cNvPr id="749" name="楕円 748"/>
        <xdr:cNvSpPr/>
      </xdr:nvSpPr>
      <xdr:spPr>
        <a:xfrm>
          <a:off x="21272500" y="6565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143062</xdr:rowOff>
    </xdr:from>
    <xdr:ext cx="469744" cy="259045"/>
    <xdr:sp macro="" textlink="">
      <xdr:nvSpPr>
        <xdr:cNvPr id="750" name="テキスト ボックス 749"/>
        <xdr:cNvSpPr txBox="1"/>
      </xdr:nvSpPr>
      <xdr:spPr>
        <a:xfrm>
          <a:off x="21088428" y="6658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72258</xdr:rowOff>
    </xdr:from>
    <xdr:to>
      <xdr:col>107</xdr:col>
      <xdr:colOff>101600</xdr:colOff>
      <xdr:row>39</xdr:row>
      <xdr:rowOff>2408</xdr:rowOff>
    </xdr:to>
    <xdr:sp macro="" textlink="">
      <xdr:nvSpPr>
        <xdr:cNvPr id="751" name="楕円 750"/>
        <xdr:cNvSpPr/>
      </xdr:nvSpPr>
      <xdr:spPr>
        <a:xfrm>
          <a:off x="20383500" y="6587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164985</xdr:rowOff>
    </xdr:from>
    <xdr:ext cx="378565" cy="259045"/>
    <xdr:sp macro="" textlink="">
      <xdr:nvSpPr>
        <xdr:cNvPr id="752" name="テキスト ボックス 751"/>
        <xdr:cNvSpPr txBox="1"/>
      </xdr:nvSpPr>
      <xdr:spPr>
        <a:xfrm>
          <a:off x="20245017" y="66800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72098</xdr:rowOff>
    </xdr:from>
    <xdr:to>
      <xdr:col>102</xdr:col>
      <xdr:colOff>165100</xdr:colOff>
      <xdr:row>39</xdr:row>
      <xdr:rowOff>2248</xdr:rowOff>
    </xdr:to>
    <xdr:sp macro="" textlink="">
      <xdr:nvSpPr>
        <xdr:cNvPr id="753" name="楕円 752"/>
        <xdr:cNvSpPr/>
      </xdr:nvSpPr>
      <xdr:spPr>
        <a:xfrm>
          <a:off x="19494500" y="6587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164825</xdr:rowOff>
    </xdr:from>
    <xdr:ext cx="378565" cy="259045"/>
    <xdr:sp macro="" textlink="">
      <xdr:nvSpPr>
        <xdr:cNvPr id="754" name="テキスト ボックス 753"/>
        <xdr:cNvSpPr txBox="1"/>
      </xdr:nvSpPr>
      <xdr:spPr>
        <a:xfrm>
          <a:off x="19356017" y="66799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57787</xdr:rowOff>
    </xdr:from>
    <xdr:to>
      <xdr:col>98</xdr:col>
      <xdr:colOff>38100</xdr:colOff>
      <xdr:row>38</xdr:row>
      <xdr:rowOff>159387</xdr:rowOff>
    </xdr:to>
    <xdr:sp macro="" textlink="">
      <xdr:nvSpPr>
        <xdr:cNvPr id="755" name="楕円 754"/>
        <xdr:cNvSpPr/>
      </xdr:nvSpPr>
      <xdr:spPr>
        <a:xfrm>
          <a:off x="18605500" y="657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150514</xdr:rowOff>
    </xdr:from>
    <xdr:ext cx="469744" cy="259045"/>
    <xdr:sp macro="" textlink="">
      <xdr:nvSpPr>
        <xdr:cNvPr id="756" name="テキスト ボックス 755"/>
        <xdr:cNvSpPr txBox="1"/>
      </xdr:nvSpPr>
      <xdr:spPr>
        <a:xfrm>
          <a:off x="18421428" y="6665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7" name="正方形/長方形 75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8" name="正方形/長方形 75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9" name="正方形/長方形 75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0" name="正方形/長方形 75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1" name="正方形/長方形 76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2" name="正方形/長方形 76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3" name="正方形/長方形 76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4" name="正方形/長方形 76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5" name="テキスト ボックス 76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6" name="直線コネクタ 76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7" name="直線コネクタ 76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8" name="テキスト ボックス 76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9" name="直線コネクタ 76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0" name="テキスト ボックス 769"/>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1" name="直線コネクタ 77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2" name="テキスト ボックス 77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3" name="直線コネクタ 77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4" name="テキスト ボックス 773"/>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5" name="直線コネクタ 77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6" name="テキスト ボックス 775"/>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8" name="テキスト ボックス 777"/>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42145</xdr:rowOff>
    </xdr:from>
    <xdr:to>
      <xdr:col>116</xdr:col>
      <xdr:colOff>62864</xdr:colOff>
      <xdr:row>59</xdr:row>
      <xdr:rowOff>44450</xdr:rowOff>
    </xdr:to>
    <xdr:cxnSp macro="">
      <xdr:nvCxnSpPr>
        <xdr:cNvPr id="780" name="直線コネクタ 779"/>
        <xdr:cNvCxnSpPr/>
      </xdr:nvCxnSpPr>
      <xdr:spPr>
        <a:xfrm flipV="1">
          <a:off x="22159595" y="8614645"/>
          <a:ext cx="1269" cy="1545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1"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2" name="直線コネクタ 78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160272</xdr:rowOff>
    </xdr:from>
    <xdr:ext cx="534377" cy="259045"/>
    <xdr:sp macro="" textlink="">
      <xdr:nvSpPr>
        <xdr:cNvPr id="783" name="貸付金最大値テキスト"/>
        <xdr:cNvSpPr txBox="1"/>
      </xdr:nvSpPr>
      <xdr:spPr>
        <a:xfrm>
          <a:off x="22212300" y="8389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42145</xdr:rowOff>
    </xdr:from>
    <xdr:to>
      <xdr:col>116</xdr:col>
      <xdr:colOff>152400</xdr:colOff>
      <xdr:row>50</xdr:row>
      <xdr:rowOff>42145</xdr:rowOff>
    </xdr:to>
    <xdr:cxnSp macro="">
      <xdr:nvCxnSpPr>
        <xdr:cNvPr id="784" name="直線コネクタ 783"/>
        <xdr:cNvCxnSpPr/>
      </xdr:nvCxnSpPr>
      <xdr:spPr>
        <a:xfrm>
          <a:off x="22072600" y="861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17628</xdr:rowOff>
    </xdr:from>
    <xdr:to>
      <xdr:col>116</xdr:col>
      <xdr:colOff>63500</xdr:colOff>
      <xdr:row>59</xdr:row>
      <xdr:rowOff>20276</xdr:rowOff>
    </xdr:to>
    <xdr:cxnSp macro="">
      <xdr:nvCxnSpPr>
        <xdr:cNvPr id="785" name="直線コネクタ 784"/>
        <xdr:cNvCxnSpPr/>
      </xdr:nvCxnSpPr>
      <xdr:spPr>
        <a:xfrm flipV="1">
          <a:off x="21323300" y="10133178"/>
          <a:ext cx="838200" cy="2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131627</xdr:rowOff>
    </xdr:from>
    <xdr:ext cx="469744" cy="259045"/>
    <xdr:sp macro="" textlink="">
      <xdr:nvSpPr>
        <xdr:cNvPr id="786" name="貸付金平均値テキスト"/>
        <xdr:cNvSpPr txBox="1"/>
      </xdr:nvSpPr>
      <xdr:spPr>
        <a:xfrm>
          <a:off x="22212300" y="9904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108750</xdr:rowOff>
    </xdr:from>
    <xdr:to>
      <xdr:col>116</xdr:col>
      <xdr:colOff>114300</xdr:colOff>
      <xdr:row>59</xdr:row>
      <xdr:rowOff>38900</xdr:rowOff>
    </xdr:to>
    <xdr:sp macro="" textlink="">
      <xdr:nvSpPr>
        <xdr:cNvPr id="787" name="フローチャート: 判断 786"/>
        <xdr:cNvSpPr/>
      </xdr:nvSpPr>
      <xdr:spPr>
        <a:xfrm>
          <a:off x="22110700" y="1005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20276</xdr:rowOff>
    </xdr:from>
    <xdr:to>
      <xdr:col>111</xdr:col>
      <xdr:colOff>177800</xdr:colOff>
      <xdr:row>59</xdr:row>
      <xdr:rowOff>22714</xdr:rowOff>
    </xdr:to>
    <xdr:cxnSp macro="">
      <xdr:nvCxnSpPr>
        <xdr:cNvPr id="788" name="直線コネクタ 787"/>
        <xdr:cNvCxnSpPr/>
      </xdr:nvCxnSpPr>
      <xdr:spPr>
        <a:xfrm flipV="1">
          <a:off x="20434300" y="10135826"/>
          <a:ext cx="889000" cy="2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103816</xdr:rowOff>
    </xdr:from>
    <xdr:to>
      <xdr:col>112</xdr:col>
      <xdr:colOff>38100</xdr:colOff>
      <xdr:row>59</xdr:row>
      <xdr:rowOff>33966</xdr:rowOff>
    </xdr:to>
    <xdr:sp macro="" textlink="">
      <xdr:nvSpPr>
        <xdr:cNvPr id="789" name="フローチャート: 判断 788"/>
        <xdr:cNvSpPr/>
      </xdr:nvSpPr>
      <xdr:spPr>
        <a:xfrm>
          <a:off x="21272500" y="10047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50493</xdr:rowOff>
    </xdr:from>
    <xdr:ext cx="469744" cy="259045"/>
    <xdr:sp macro="" textlink="">
      <xdr:nvSpPr>
        <xdr:cNvPr id="790" name="テキスト ボックス 789"/>
        <xdr:cNvSpPr txBox="1"/>
      </xdr:nvSpPr>
      <xdr:spPr>
        <a:xfrm>
          <a:off x="21088428" y="9823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22504</xdr:rowOff>
    </xdr:from>
    <xdr:to>
      <xdr:col>107</xdr:col>
      <xdr:colOff>50800</xdr:colOff>
      <xdr:row>59</xdr:row>
      <xdr:rowOff>22714</xdr:rowOff>
    </xdr:to>
    <xdr:cxnSp macro="">
      <xdr:nvCxnSpPr>
        <xdr:cNvPr id="791" name="直線コネクタ 790"/>
        <xdr:cNvCxnSpPr/>
      </xdr:nvCxnSpPr>
      <xdr:spPr>
        <a:xfrm>
          <a:off x="19545300" y="10138054"/>
          <a:ext cx="889000" cy="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113608</xdr:rowOff>
    </xdr:from>
    <xdr:to>
      <xdr:col>107</xdr:col>
      <xdr:colOff>101600</xdr:colOff>
      <xdr:row>59</xdr:row>
      <xdr:rowOff>43758</xdr:rowOff>
    </xdr:to>
    <xdr:sp macro="" textlink="">
      <xdr:nvSpPr>
        <xdr:cNvPr id="792" name="フローチャート: 判断 791"/>
        <xdr:cNvSpPr/>
      </xdr:nvSpPr>
      <xdr:spPr>
        <a:xfrm>
          <a:off x="20383500" y="10057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60285</xdr:rowOff>
    </xdr:from>
    <xdr:ext cx="469744" cy="259045"/>
    <xdr:sp macro="" textlink="">
      <xdr:nvSpPr>
        <xdr:cNvPr id="793" name="テキスト ボックス 792"/>
        <xdr:cNvSpPr txBox="1"/>
      </xdr:nvSpPr>
      <xdr:spPr>
        <a:xfrm>
          <a:off x="20199428" y="9832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21380</xdr:rowOff>
    </xdr:from>
    <xdr:to>
      <xdr:col>102</xdr:col>
      <xdr:colOff>114300</xdr:colOff>
      <xdr:row>59</xdr:row>
      <xdr:rowOff>22504</xdr:rowOff>
    </xdr:to>
    <xdr:cxnSp macro="">
      <xdr:nvCxnSpPr>
        <xdr:cNvPr id="794" name="直線コネクタ 793"/>
        <xdr:cNvCxnSpPr/>
      </xdr:nvCxnSpPr>
      <xdr:spPr>
        <a:xfrm>
          <a:off x="18656300" y="10136930"/>
          <a:ext cx="889000" cy="1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113341</xdr:rowOff>
    </xdr:from>
    <xdr:to>
      <xdr:col>102</xdr:col>
      <xdr:colOff>165100</xdr:colOff>
      <xdr:row>59</xdr:row>
      <xdr:rowOff>43491</xdr:rowOff>
    </xdr:to>
    <xdr:sp macro="" textlink="">
      <xdr:nvSpPr>
        <xdr:cNvPr id="795" name="フローチャート: 判断 794"/>
        <xdr:cNvSpPr/>
      </xdr:nvSpPr>
      <xdr:spPr>
        <a:xfrm>
          <a:off x="19494500" y="10057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60018</xdr:rowOff>
    </xdr:from>
    <xdr:ext cx="469744" cy="259045"/>
    <xdr:sp macro="" textlink="">
      <xdr:nvSpPr>
        <xdr:cNvPr id="796" name="テキスト ボックス 795"/>
        <xdr:cNvSpPr txBox="1"/>
      </xdr:nvSpPr>
      <xdr:spPr>
        <a:xfrm>
          <a:off x="19310428" y="9832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101435</xdr:rowOff>
    </xdr:from>
    <xdr:to>
      <xdr:col>98</xdr:col>
      <xdr:colOff>38100</xdr:colOff>
      <xdr:row>59</xdr:row>
      <xdr:rowOff>31585</xdr:rowOff>
    </xdr:to>
    <xdr:sp macro="" textlink="">
      <xdr:nvSpPr>
        <xdr:cNvPr id="797" name="フローチャート: 判断 796"/>
        <xdr:cNvSpPr/>
      </xdr:nvSpPr>
      <xdr:spPr>
        <a:xfrm>
          <a:off x="18605500" y="10045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48112</xdr:rowOff>
    </xdr:from>
    <xdr:ext cx="469744" cy="259045"/>
    <xdr:sp macro="" textlink="">
      <xdr:nvSpPr>
        <xdr:cNvPr id="798" name="テキスト ボックス 797"/>
        <xdr:cNvSpPr txBox="1"/>
      </xdr:nvSpPr>
      <xdr:spPr>
        <a:xfrm>
          <a:off x="18421428" y="9820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138278</xdr:rowOff>
    </xdr:from>
    <xdr:to>
      <xdr:col>116</xdr:col>
      <xdr:colOff>114300</xdr:colOff>
      <xdr:row>59</xdr:row>
      <xdr:rowOff>68428</xdr:rowOff>
    </xdr:to>
    <xdr:sp macro="" textlink="">
      <xdr:nvSpPr>
        <xdr:cNvPr id="804" name="楕円 803"/>
        <xdr:cNvSpPr/>
      </xdr:nvSpPr>
      <xdr:spPr>
        <a:xfrm>
          <a:off x="22110700" y="10082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87178</xdr:rowOff>
    </xdr:from>
    <xdr:ext cx="469744" cy="259045"/>
    <xdr:sp macro="" textlink="">
      <xdr:nvSpPr>
        <xdr:cNvPr id="805" name="貸付金該当値テキスト"/>
        <xdr:cNvSpPr txBox="1"/>
      </xdr:nvSpPr>
      <xdr:spPr>
        <a:xfrm>
          <a:off x="22212300" y="10031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140926</xdr:rowOff>
    </xdr:from>
    <xdr:to>
      <xdr:col>112</xdr:col>
      <xdr:colOff>38100</xdr:colOff>
      <xdr:row>59</xdr:row>
      <xdr:rowOff>71076</xdr:rowOff>
    </xdr:to>
    <xdr:sp macro="" textlink="">
      <xdr:nvSpPr>
        <xdr:cNvPr id="806" name="楕円 805"/>
        <xdr:cNvSpPr/>
      </xdr:nvSpPr>
      <xdr:spPr>
        <a:xfrm>
          <a:off x="21272500" y="10085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62203</xdr:rowOff>
    </xdr:from>
    <xdr:ext cx="469744" cy="259045"/>
    <xdr:sp macro="" textlink="">
      <xdr:nvSpPr>
        <xdr:cNvPr id="807" name="テキスト ボックス 806"/>
        <xdr:cNvSpPr txBox="1"/>
      </xdr:nvSpPr>
      <xdr:spPr>
        <a:xfrm>
          <a:off x="21088428" y="10177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143364</xdr:rowOff>
    </xdr:from>
    <xdr:to>
      <xdr:col>107</xdr:col>
      <xdr:colOff>101600</xdr:colOff>
      <xdr:row>59</xdr:row>
      <xdr:rowOff>73514</xdr:rowOff>
    </xdr:to>
    <xdr:sp macro="" textlink="">
      <xdr:nvSpPr>
        <xdr:cNvPr id="808" name="楕円 807"/>
        <xdr:cNvSpPr/>
      </xdr:nvSpPr>
      <xdr:spPr>
        <a:xfrm>
          <a:off x="20383500" y="10087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64641</xdr:rowOff>
    </xdr:from>
    <xdr:ext cx="469744" cy="259045"/>
    <xdr:sp macro="" textlink="">
      <xdr:nvSpPr>
        <xdr:cNvPr id="809" name="テキスト ボックス 808"/>
        <xdr:cNvSpPr txBox="1"/>
      </xdr:nvSpPr>
      <xdr:spPr>
        <a:xfrm>
          <a:off x="20199428" y="10180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143154</xdr:rowOff>
    </xdr:from>
    <xdr:to>
      <xdr:col>102</xdr:col>
      <xdr:colOff>165100</xdr:colOff>
      <xdr:row>59</xdr:row>
      <xdr:rowOff>73304</xdr:rowOff>
    </xdr:to>
    <xdr:sp macro="" textlink="">
      <xdr:nvSpPr>
        <xdr:cNvPr id="810" name="楕円 809"/>
        <xdr:cNvSpPr/>
      </xdr:nvSpPr>
      <xdr:spPr>
        <a:xfrm>
          <a:off x="19494500" y="1008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64431</xdr:rowOff>
    </xdr:from>
    <xdr:ext cx="469744" cy="259045"/>
    <xdr:sp macro="" textlink="">
      <xdr:nvSpPr>
        <xdr:cNvPr id="811" name="テキスト ボックス 810"/>
        <xdr:cNvSpPr txBox="1"/>
      </xdr:nvSpPr>
      <xdr:spPr>
        <a:xfrm>
          <a:off x="19310428" y="10179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142030</xdr:rowOff>
    </xdr:from>
    <xdr:to>
      <xdr:col>98</xdr:col>
      <xdr:colOff>38100</xdr:colOff>
      <xdr:row>59</xdr:row>
      <xdr:rowOff>72180</xdr:rowOff>
    </xdr:to>
    <xdr:sp macro="" textlink="">
      <xdr:nvSpPr>
        <xdr:cNvPr id="812" name="楕円 811"/>
        <xdr:cNvSpPr/>
      </xdr:nvSpPr>
      <xdr:spPr>
        <a:xfrm>
          <a:off x="18605500" y="1008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63307</xdr:rowOff>
    </xdr:from>
    <xdr:ext cx="469744" cy="259045"/>
    <xdr:sp macro="" textlink="">
      <xdr:nvSpPr>
        <xdr:cNvPr id="813" name="テキスト ボックス 812"/>
        <xdr:cNvSpPr txBox="1"/>
      </xdr:nvSpPr>
      <xdr:spPr>
        <a:xfrm>
          <a:off x="18421428" y="10178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4" name="テキスト ボックス 82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5" name="直線コネクタ 824"/>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6" name="テキスト ボックス 825"/>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7" name="直線コネクタ 826"/>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8" name="テキスト ボックス 827"/>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9" name="直線コネクタ 828"/>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0" name="テキスト ボックス 829"/>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1" name="直線コネクタ 830"/>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2" name="テキスト ボックス 831"/>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3" name="直線コネクタ 832"/>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4" name="テキスト ボックス 833"/>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5" name="直線コネクタ 83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6" name="テキスト ボックス 83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146914</xdr:rowOff>
    </xdr:from>
    <xdr:to>
      <xdr:col>116</xdr:col>
      <xdr:colOff>62864</xdr:colOff>
      <xdr:row>79</xdr:row>
      <xdr:rowOff>100788</xdr:rowOff>
    </xdr:to>
    <xdr:cxnSp macro="">
      <xdr:nvCxnSpPr>
        <xdr:cNvPr id="838" name="直線コネクタ 837"/>
        <xdr:cNvCxnSpPr/>
      </xdr:nvCxnSpPr>
      <xdr:spPr>
        <a:xfrm flipV="1">
          <a:off x="22159595" y="11976964"/>
          <a:ext cx="1269" cy="1668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104615</xdr:rowOff>
    </xdr:from>
    <xdr:ext cx="534377" cy="259045"/>
    <xdr:sp macro="" textlink="">
      <xdr:nvSpPr>
        <xdr:cNvPr id="839" name="繰出金最小値テキスト"/>
        <xdr:cNvSpPr txBox="1"/>
      </xdr:nvSpPr>
      <xdr:spPr>
        <a:xfrm>
          <a:off x="22212300" y="13649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100788</xdr:rowOff>
    </xdr:from>
    <xdr:to>
      <xdr:col>116</xdr:col>
      <xdr:colOff>152400</xdr:colOff>
      <xdr:row>79</xdr:row>
      <xdr:rowOff>100788</xdr:rowOff>
    </xdr:to>
    <xdr:cxnSp macro="">
      <xdr:nvCxnSpPr>
        <xdr:cNvPr id="840" name="直線コネクタ 839"/>
        <xdr:cNvCxnSpPr/>
      </xdr:nvCxnSpPr>
      <xdr:spPr>
        <a:xfrm>
          <a:off x="22072600" y="13645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93591</xdr:rowOff>
    </xdr:from>
    <xdr:ext cx="599010" cy="259045"/>
    <xdr:sp macro="" textlink="">
      <xdr:nvSpPr>
        <xdr:cNvPr id="841" name="繰出金最大値テキスト"/>
        <xdr:cNvSpPr txBox="1"/>
      </xdr:nvSpPr>
      <xdr:spPr>
        <a:xfrm>
          <a:off x="22212300" y="11752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146914</xdr:rowOff>
    </xdr:from>
    <xdr:to>
      <xdr:col>116</xdr:col>
      <xdr:colOff>152400</xdr:colOff>
      <xdr:row>69</xdr:row>
      <xdr:rowOff>146914</xdr:rowOff>
    </xdr:to>
    <xdr:cxnSp macro="">
      <xdr:nvCxnSpPr>
        <xdr:cNvPr id="842" name="直線コネクタ 841"/>
        <xdr:cNvCxnSpPr/>
      </xdr:nvCxnSpPr>
      <xdr:spPr>
        <a:xfrm>
          <a:off x="22072600" y="11976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103239</xdr:rowOff>
    </xdr:from>
    <xdr:to>
      <xdr:col>116</xdr:col>
      <xdr:colOff>63500</xdr:colOff>
      <xdr:row>78</xdr:row>
      <xdr:rowOff>108738</xdr:rowOff>
    </xdr:to>
    <xdr:cxnSp macro="">
      <xdr:nvCxnSpPr>
        <xdr:cNvPr id="843" name="直線コネクタ 842"/>
        <xdr:cNvCxnSpPr/>
      </xdr:nvCxnSpPr>
      <xdr:spPr>
        <a:xfrm flipV="1">
          <a:off x="21323300" y="13476339"/>
          <a:ext cx="838200" cy="5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23880</xdr:rowOff>
    </xdr:from>
    <xdr:ext cx="534377" cy="259045"/>
    <xdr:sp macro="" textlink="">
      <xdr:nvSpPr>
        <xdr:cNvPr id="844" name="繰出金平均値テキスト"/>
        <xdr:cNvSpPr txBox="1"/>
      </xdr:nvSpPr>
      <xdr:spPr>
        <a:xfrm>
          <a:off x="22212300" y="12882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1003</xdr:rowOff>
    </xdr:from>
    <xdr:to>
      <xdr:col>116</xdr:col>
      <xdr:colOff>114300</xdr:colOff>
      <xdr:row>76</xdr:row>
      <xdr:rowOff>102603</xdr:rowOff>
    </xdr:to>
    <xdr:sp macro="" textlink="">
      <xdr:nvSpPr>
        <xdr:cNvPr id="845" name="フローチャート: 判断 844"/>
        <xdr:cNvSpPr/>
      </xdr:nvSpPr>
      <xdr:spPr>
        <a:xfrm>
          <a:off x="22110700" y="13031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53797</xdr:rowOff>
    </xdr:from>
    <xdr:to>
      <xdr:col>111</xdr:col>
      <xdr:colOff>177800</xdr:colOff>
      <xdr:row>78</xdr:row>
      <xdr:rowOff>108738</xdr:rowOff>
    </xdr:to>
    <xdr:cxnSp macro="">
      <xdr:nvCxnSpPr>
        <xdr:cNvPr id="846" name="直線コネクタ 845"/>
        <xdr:cNvCxnSpPr/>
      </xdr:nvCxnSpPr>
      <xdr:spPr>
        <a:xfrm>
          <a:off x="20434300" y="13083997"/>
          <a:ext cx="889000" cy="397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165367</xdr:rowOff>
    </xdr:from>
    <xdr:to>
      <xdr:col>112</xdr:col>
      <xdr:colOff>38100</xdr:colOff>
      <xdr:row>76</xdr:row>
      <xdr:rowOff>95517</xdr:rowOff>
    </xdr:to>
    <xdr:sp macro="" textlink="">
      <xdr:nvSpPr>
        <xdr:cNvPr id="847" name="フローチャート: 判断 846"/>
        <xdr:cNvSpPr/>
      </xdr:nvSpPr>
      <xdr:spPr>
        <a:xfrm>
          <a:off x="21272500" y="13024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112044</xdr:rowOff>
    </xdr:from>
    <xdr:ext cx="534377" cy="259045"/>
    <xdr:sp macro="" textlink="">
      <xdr:nvSpPr>
        <xdr:cNvPr id="848" name="テキスト ボックス 847"/>
        <xdr:cNvSpPr txBox="1"/>
      </xdr:nvSpPr>
      <xdr:spPr>
        <a:xfrm>
          <a:off x="21056111" y="12799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50343</xdr:rowOff>
    </xdr:from>
    <xdr:to>
      <xdr:col>107</xdr:col>
      <xdr:colOff>50800</xdr:colOff>
      <xdr:row>76</xdr:row>
      <xdr:rowOff>53797</xdr:rowOff>
    </xdr:to>
    <xdr:cxnSp macro="">
      <xdr:nvCxnSpPr>
        <xdr:cNvPr id="849" name="直線コネクタ 848"/>
        <xdr:cNvCxnSpPr/>
      </xdr:nvCxnSpPr>
      <xdr:spPr>
        <a:xfrm>
          <a:off x="19545300" y="13080543"/>
          <a:ext cx="889000" cy="3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128105</xdr:rowOff>
    </xdr:from>
    <xdr:to>
      <xdr:col>107</xdr:col>
      <xdr:colOff>101600</xdr:colOff>
      <xdr:row>76</xdr:row>
      <xdr:rowOff>58254</xdr:rowOff>
    </xdr:to>
    <xdr:sp macro="" textlink="">
      <xdr:nvSpPr>
        <xdr:cNvPr id="850" name="フローチャート: 判断 849"/>
        <xdr:cNvSpPr/>
      </xdr:nvSpPr>
      <xdr:spPr>
        <a:xfrm>
          <a:off x="20383500" y="1298685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74782</xdr:rowOff>
    </xdr:from>
    <xdr:ext cx="534377" cy="259045"/>
    <xdr:sp macro="" textlink="">
      <xdr:nvSpPr>
        <xdr:cNvPr id="851" name="テキスト ボックス 850"/>
        <xdr:cNvSpPr txBox="1"/>
      </xdr:nvSpPr>
      <xdr:spPr>
        <a:xfrm>
          <a:off x="20167111" y="12762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50343</xdr:rowOff>
    </xdr:from>
    <xdr:to>
      <xdr:col>102</xdr:col>
      <xdr:colOff>114300</xdr:colOff>
      <xdr:row>76</xdr:row>
      <xdr:rowOff>56947</xdr:rowOff>
    </xdr:to>
    <xdr:cxnSp macro="">
      <xdr:nvCxnSpPr>
        <xdr:cNvPr id="852" name="直線コネクタ 851"/>
        <xdr:cNvCxnSpPr/>
      </xdr:nvCxnSpPr>
      <xdr:spPr>
        <a:xfrm flipV="1">
          <a:off x="18656300" y="13080543"/>
          <a:ext cx="889000" cy="6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141351</xdr:rowOff>
    </xdr:from>
    <xdr:to>
      <xdr:col>102</xdr:col>
      <xdr:colOff>165100</xdr:colOff>
      <xdr:row>76</xdr:row>
      <xdr:rowOff>71501</xdr:rowOff>
    </xdr:to>
    <xdr:sp macro="" textlink="">
      <xdr:nvSpPr>
        <xdr:cNvPr id="853" name="フローチャート: 判断 852"/>
        <xdr:cNvSpPr/>
      </xdr:nvSpPr>
      <xdr:spPr>
        <a:xfrm>
          <a:off x="19494500" y="13000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88028</xdr:rowOff>
    </xdr:from>
    <xdr:ext cx="534377" cy="259045"/>
    <xdr:sp macro="" textlink="">
      <xdr:nvSpPr>
        <xdr:cNvPr id="854" name="テキスト ボックス 853"/>
        <xdr:cNvSpPr txBox="1"/>
      </xdr:nvSpPr>
      <xdr:spPr>
        <a:xfrm>
          <a:off x="19278111" y="12775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133934</xdr:rowOff>
    </xdr:from>
    <xdr:to>
      <xdr:col>98</xdr:col>
      <xdr:colOff>38100</xdr:colOff>
      <xdr:row>76</xdr:row>
      <xdr:rowOff>64084</xdr:rowOff>
    </xdr:to>
    <xdr:sp macro="" textlink="">
      <xdr:nvSpPr>
        <xdr:cNvPr id="855" name="フローチャート: 判断 854"/>
        <xdr:cNvSpPr/>
      </xdr:nvSpPr>
      <xdr:spPr>
        <a:xfrm>
          <a:off x="18605500" y="1299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80611</xdr:rowOff>
    </xdr:from>
    <xdr:ext cx="534377" cy="259045"/>
    <xdr:sp macro="" textlink="">
      <xdr:nvSpPr>
        <xdr:cNvPr id="856" name="テキスト ボックス 855"/>
        <xdr:cNvSpPr txBox="1"/>
      </xdr:nvSpPr>
      <xdr:spPr>
        <a:xfrm>
          <a:off x="18389111" y="1276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7" name="テキスト ボックス 85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8" name="テキスト ボックス 85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9" name="テキスト ボックス 85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0" name="テキスト ボックス 85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1" name="テキスト ボックス 86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52439</xdr:rowOff>
    </xdr:from>
    <xdr:to>
      <xdr:col>116</xdr:col>
      <xdr:colOff>114300</xdr:colOff>
      <xdr:row>78</xdr:row>
      <xdr:rowOff>154039</xdr:rowOff>
    </xdr:to>
    <xdr:sp macro="" textlink="">
      <xdr:nvSpPr>
        <xdr:cNvPr id="862" name="楕円 861"/>
        <xdr:cNvSpPr/>
      </xdr:nvSpPr>
      <xdr:spPr>
        <a:xfrm>
          <a:off x="22110700" y="13425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78</xdr:row>
      <xdr:rowOff>30866</xdr:rowOff>
    </xdr:from>
    <xdr:ext cx="534377" cy="259045"/>
    <xdr:sp macro="" textlink="">
      <xdr:nvSpPr>
        <xdr:cNvPr id="863" name="繰出金該当値テキスト"/>
        <xdr:cNvSpPr txBox="1"/>
      </xdr:nvSpPr>
      <xdr:spPr>
        <a:xfrm>
          <a:off x="22212300" y="13403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57938</xdr:rowOff>
    </xdr:from>
    <xdr:to>
      <xdr:col>112</xdr:col>
      <xdr:colOff>38100</xdr:colOff>
      <xdr:row>78</xdr:row>
      <xdr:rowOff>159538</xdr:rowOff>
    </xdr:to>
    <xdr:sp macro="" textlink="">
      <xdr:nvSpPr>
        <xdr:cNvPr id="864" name="楕円 863"/>
        <xdr:cNvSpPr/>
      </xdr:nvSpPr>
      <xdr:spPr>
        <a:xfrm>
          <a:off x="21272500" y="13431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150665</xdr:rowOff>
    </xdr:from>
    <xdr:ext cx="534377" cy="259045"/>
    <xdr:sp macro="" textlink="">
      <xdr:nvSpPr>
        <xdr:cNvPr id="865" name="テキスト ボックス 864"/>
        <xdr:cNvSpPr txBox="1"/>
      </xdr:nvSpPr>
      <xdr:spPr>
        <a:xfrm>
          <a:off x="21056111" y="13523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2997</xdr:rowOff>
    </xdr:from>
    <xdr:to>
      <xdr:col>107</xdr:col>
      <xdr:colOff>101600</xdr:colOff>
      <xdr:row>76</xdr:row>
      <xdr:rowOff>104597</xdr:rowOff>
    </xdr:to>
    <xdr:sp macro="" textlink="">
      <xdr:nvSpPr>
        <xdr:cNvPr id="866" name="楕円 865"/>
        <xdr:cNvSpPr/>
      </xdr:nvSpPr>
      <xdr:spPr>
        <a:xfrm>
          <a:off x="20383500" y="13033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95724</xdr:rowOff>
    </xdr:from>
    <xdr:ext cx="534377" cy="259045"/>
    <xdr:sp macro="" textlink="">
      <xdr:nvSpPr>
        <xdr:cNvPr id="867" name="テキスト ボックス 866"/>
        <xdr:cNvSpPr txBox="1"/>
      </xdr:nvSpPr>
      <xdr:spPr>
        <a:xfrm>
          <a:off x="20167111" y="13125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170993</xdr:rowOff>
    </xdr:from>
    <xdr:to>
      <xdr:col>102</xdr:col>
      <xdr:colOff>165100</xdr:colOff>
      <xdr:row>76</xdr:row>
      <xdr:rowOff>101143</xdr:rowOff>
    </xdr:to>
    <xdr:sp macro="" textlink="">
      <xdr:nvSpPr>
        <xdr:cNvPr id="868" name="楕円 867"/>
        <xdr:cNvSpPr/>
      </xdr:nvSpPr>
      <xdr:spPr>
        <a:xfrm>
          <a:off x="19494500" y="13029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92270</xdr:rowOff>
    </xdr:from>
    <xdr:ext cx="534377" cy="259045"/>
    <xdr:sp macro="" textlink="">
      <xdr:nvSpPr>
        <xdr:cNvPr id="869" name="テキスト ボックス 868"/>
        <xdr:cNvSpPr txBox="1"/>
      </xdr:nvSpPr>
      <xdr:spPr>
        <a:xfrm>
          <a:off x="19278111" y="13122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6147</xdr:rowOff>
    </xdr:from>
    <xdr:to>
      <xdr:col>98</xdr:col>
      <xdr:colOff>38100</xdr:colOff>
      <xdr:row>76</xdr:row>
      <xdr:rowOff>107747</xdr:rowOff>
    </xdr:to>
    <xdr:sp macro="" textlink="">
      <xdr:nvSpPr>
        <xdr:cNvPr id="870" name="楕円 869"/>
        <xdr:cNvSpPr/>
      </xdr:nvSpPr>
      <xdr:spPr>
        <a:xfrm>
          <a:off x="18605500" y="13036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98874</xdr:rowOff>
    </xdr:from>
    <xdr:ext cx="534377" cy="259045"/>
    <xdr:sp macro="" textlink="">
      <xdr:nvSpPr>
        <xdr:cNvPr id="871" name="テキスト ボックス 870"/>
        <xdr:cNvSpPr txBox="1"/>
      </xdr:nvSpPr>
      <xdr:spPr>
        <a:xfrm>
          <a:off x="18389111" y="13129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2" name="正方形/長方形 87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3" name="正方形/長方形 87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4" name="正方形/長方形 87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5" name="正方形/長方形 87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6" name="正方形/長方形 87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7" name="正方形/長方形 87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8" name="正方形/長方形 87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9" name="正方形/長方形 87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0" name="テキスト ボックス 87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1" name="直線コネクタ 88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2" name="直線コネクタ 88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3" name="テキスト ボックス 88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4" name="直線コネクタ 88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5" name="テキスト ボックス 88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7" name="直線コネクタ 88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9" name="直線コネクタ 88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1" name="直線コネクタ 89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2" name="直線コネクタ 89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4" name="フローチャート: 判断 89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5" name="直線コネクタ 89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6" name="フローチャート: 判断 89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7" name="テキスト ボックス 896"/>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8" name="直線コネクタ 89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9" name="フローチャート: 判断 89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0" name="テキスト ボックス 899"/>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1" name="直線コネクタ 90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2" name="フローチャート: 判断 90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3" name="テキスト ボックス 902"/>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4" name="フローチャート: 判断 90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5" name="テキスト ボックス 904"/>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6" name="テキスト ボックス 90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7" name="テキスト ボックス 90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8" name="テキスト ボックス 90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9" name="テキスト ボックス 90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0" name="テキスト ボックス 90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1" name="楕円 91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3" name="楕円 91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4" name="テキスト ボックス 913"/>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5" name="楕円 91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6" name="テキスト ボックス 915"/>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7" name="楕円 91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8" name="テキスト ボックス 917"/>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楕円 91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0" name="テキスト ボックス 919"/>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1" name="正方形/長方形 9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2" name="正方形/長方形 9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3" name="テキスト ボックス 9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補助費等は住民一人当たり</a:t>
          </a:r>
          <a:r>
            <a:rPr kumimoji="1" lang="en-US" altLang="ja-JP" sz="1300">
              <a:latin typeface="ＭＳ Ｐゴシック" panose="020B0600070205080204" pitchFamily="50" charset="-128"/>
              <a:ea typeface="ＭＳ Ｐゴシック" panose="020B0600070205080204" pitchFamily="50" charset="-128"/>
            </a:rPr>
            <a:t>117,132</a:t>
          </a:r>
          <a:r>
            <a:rPr kumimoji="1" lang="ja-JP" altLang="en-US" sz="1300">
              <a:latin typeface="ＭＳ Ｐゴシック" panose="020B0600070205080204" pitchFamily="50" charset="-128"/>
              <a:ea typeface="ＭＳ Ｐゴシック" panose="020B0600070205080204" pitchFamily="50" charset="-128"/>
            </a:rPr>
            <a:t>円となっており、前年度より</a:t>
          </a:r>
          <a:r>
            <a:rPr kumimoji="1" lang="en-US" altLang="ja-JP" sz="1300">
              <a:latin typeface="ＭＳ Ｐゴシック" panose="020B0600070205080204" pitchFamily="50" charset="-128"/>
              <a:ea typeface="ＭＳ Ｐゴシック" panose="020B0600070205080204" pitchFamily="50" charset="-128"/>
            </a:rPr>
            <a:t>122,454</a:t>
          </a:r>
          <a:r>
            <a:rPr kumimoji="1" lang="ja-JP" altLang="en-US" sz="1300">
              <a:latin typeface="ＭＳ Ｐゴシック" panose="020B0600070205080204" pitchFamily="50" charset="-128"/>
              <a:ea typeface="ＭＳ Ｐゴシック" panose="020B0600070205080204" pitchFamily="50" charset="-128"/>
            </a:rPr>
            <a:t>円減少している。これは、令和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年度に実施した特別定額給付金給付事業の完了などによる減少が主な要因である。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扶助費は住民一人当たり</a:t>
          </a:r>
          <a:r>
            <a:rPr kumimoji="1" lang="en-US" altLang="ja-JP" sz="1300">
              <a:latin typeface="ＭＳ Ｐゴシック" panose="020B0600070205080204" pitchFamily="50" charset="-128"/>
              <a:ea typeface="ＭＳ Ｐゴシック" panose="020B0600070205080204" pitchFamily="50" charset="-128"/>
            </a:rPr>
            <a:t>75,973</a:t>
          </a:r>
          <a:r>
            <a:rPr kumimoji="1" lang="ja-JP" altLang="en-US" sz="1300">
              <a:latin typeface="ＭＳ Ｐゴシック" panose="020B0600070205080204" pitchFamily="50" charset="-128"/>
              <a:ea typeface="ＭＳ Ｐゴシック" panose="020B0600070205080204" pitchFamily="50" charset="-128"/>
            </a:rPr>
            <a:t>円となっており、前年度より</a:t>
          </a:r>
          <a:r>
            <a:rPr kumimoji="1" lang="en-US" altLang="ja-JP" sz="1300">
              <a:latin typeface="ＭＳ Ｐゴシック" panose="020B0600070205080204" pitchFamily="50" charset="-128"/>
              <a:ea typeface="ＭＳ Ｐゴシック" panose="020B0600070205080204" pitchFamily="50" charset="-128"/>
            </a:rPr>
            <a:t>23,051</a:t>
          </a:r>
          <a:r>
            <a:rPr kumimoji="1" lang="ja-JP" altLang="en-US" sz="1300">
              <a:latin typeface="ＭＳ Ｐゴシック" panose="020B0600070205080204" pitchFamily="50" charset="-128"/>
              <a:ea typeface="ＭＳ Ｐゴシック" panose="020B0600070205080204" pitchFamily="50" charset="-128"/>
            </a:rPr>
            <a:t>円増加している。これは、子育て世帯臨時特別給付金や住民税非課税世帯臨時特別給付金などの計上による増加が主な要因である。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普通建設事業費は住民一人当たり</a:t>
          </a:r>
          <a:r>
            <a:rPr kumimoji="1" lang="en-US" altLang="ja-JP" sz="1300">
              <a:latin typeface="ＭＳ Ｐゴシック" panose="020B0600070205080204" pitchFamily="50" charset="-128"/>
              <a:ea typeface="ＭＳ Ｐゴシック" panose="020B0600070205080204" pitchFamily="50" charset="-128"/>
            </a:rPr>
            <a:t>59,702</a:t>
          </a:r>
          <a:r>
            <a:rPr kumimoji="1" lang="ja-JP" altLang="en-US" sz="1300">
              <a:latin typeface="ＭＳ Ｐゴシック" panose="020B0600070205080204" pitchFamily="50" charset="-128"/>
              <a:ea typeface="ＭＳ Ｐゴシック" panose="020B0600070205080204" pitchFamily="50" charset="-128"/>
            </a:rPr>
            <a:t>円となっており、前年度より</a:t>
          </a:r>
          <a:r>
            <a:rPr kumimoji="1" lang="en-US" altLang="ja-JP" sz="1300">
              <a:latin typeface="ＭＳ Ｐゴシック" panose="020B0600070205080204" pitchFamily="50" charset="-128"/>
              <a:ea typeface="ＭＳ Ｐゴシック" panose="020B0600070205080204" pitchFamily="50" charset="-128"/>
            </a:rPr>
            <a:t>2,975</a:t>
          </a:r>
          <a:r>
            <a:rPr kumimoji="1" lang="ja-JP" altLang="en-US" sz="1300">
              <a:latin typeface="ＭＳ Ｐゴシック" panose="020B0600070205080204" pitchFamily="50" charset="-128"/>
              <a:ea typeface="ＭＳ Ｐゴシック" panose="020B0600070205080204" pitchFamily="50" charset="-128"/>
            </a:rPr>
            <a:t>円増加している。これは、社会資本整備総合交付金事業（道路分）の事業費増加が主な要因である。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積立金は住民一人当たり</a:t>
          </a:r>
          <a:r>
            <a:rPr kumimoji="1" lang="en-US" altLang="ja-JP" sz="1300">
              <a:latin typeface="ＭＳ Ｐゴシック" panose="020B0600070205080204" pitchFamily="50" charset="-128"/>
              <a:ea typeface="ＭＳ Ｐゴシック" panose="020B0600070205080204" pitchFamily="50" charset="-128"/>
            </a:rPr>
            <a:t>55,797</a:t>
          </a:r>
          <a:r>
            <a:rPr kumimoji="1" lang="ja-JP" altLang="en-US" sz="1300">
              <a:latin typeface="ＭＳ Ｐゴシック" panose="020B0600070205080204" pitchFamily="50" charset="-128"/>
              <a:ea typeface="ＭＳ Ｐゴシック" panose="020B0600070205080204" pitchFamily="50" charset="-128"/>
            </a:rPr>
            <a:t>円となっており、前年度より</a:t>
          </a:r>
          <a:r>
            <a:rPr kumimoji="1" lang="en-US" altLang="ja-JP" sz="1300">
              <a:latin typeface="ＭＳ Ｐゴシック" panose="020B0600070205080204" pitchFamily="50" charset="-128"/>
              <a:ea typeface="ＭＳ Ｐゴシック" panose="020B0600070205080204" pitchFamily="50" charset="-128"/>
            </a:rPr>
            <a:t>49,017</a:t>
          </a:r>
          <a:r>
            <a:rPr kumimoji="1" lang="ja-JP" altLang="en-US" sz="1300">
              <a:latin typeface="ＭＳ Ｐゴシック" panose="020B0600070205080204" pitchFamily="50" charset="-128"/>
              <a:ea typeface="ＭＳ Ｐゴシック" panose="020B0600070205080204" pitchFamily="50" charset="-128"/>
            </a:rPr>
            <a:t>円増加している。これは、財政調整基金への積立を</a:t>
          </a:r>
          <a:r>
            <a:rPr kumimoji="1" lang="en-US" altLang="ja-JP" sz="1300">
              <a:latin typeface="ＭＳ Ｐゴシック" panose="020B0600070205080204" pitchFamily="50" charset="-128"/>
              <a:ea typeface="ＭＳ Ｐゴシック" panose="020B0600070205080204" pitchFamily="50" charset="-128"/>
            </a:rPr>
            <a:t>269,661</a:t>
          </a:r>
          <a:r>
            <a:rPr kumimoji="1" lang="ja-JP" altLang="en-US" sz="1300">
              <a:latin typeface="ＭＳ Ｐゴシック" panose="020B0600070205080204" pitchFamily="50" charset="-128"/>
              <a:ea typeface="ＭＳ Ｐゴシック" panose="020B0600070205080204" pitchFamily="50" charset="-128"/>
            </a:rPr>
            <a:t>千円行ったことによる増加が主な要因である。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岐阜県富加町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5,696
5,543
16.82
3,663,983
3,462,209
201,774
2,273,567
1,773,769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50" name="テキスト ボックス 49"/>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2" name="テキスト ボックス 51"/>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55575</xdr:rowOff>
    </xdr:from>
    <xdr:to>
      <xdr:col>24</xdr:col>
      <xdr:colOff>62865</xdr:colOff>
      <xdr:row>39</xdr:row>
      <xdr:rowOff>80873</xdr:rowOff>
    </xdr:to>
    <xdr:cxnSp macro="">
      <xdr:nvCxnSpPr>
        <xdr:cNvPr id="54" name="直線コネクタ 53"/>
        <xdr:cNvCxnSpPr/>
      </xdr:nvCxnSpPr>
      <xdr:spPr>
        <a:xfrm flipV="1">
          <a:off x="4633595" y="5199075"/>
          <a:ext cx="1270" cy="1568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84700</xdr:rowOff>
    </xdr:from>
    <xdr:ext cx="469744" cy="259045"/>
    <xdr:sp macro="" textlink="">
      <xdr:nvSpPr>
        <xdr:cNvPr id="55" name="議会費最小値テキスト"/>
        <xdr:cNvSpPr txBox="1"/>
      </xdr:nvSpPr>
      <xdr:spPr>
        <a:xfrm>
          <a:off x="4686300" y="6771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80873</xdr:rowOff>
    </xdr:from>
    <xdr:to>
      <xdr:col>24</xdr:col>
      <xdr:colOff>152400</xdr:colOff>
      <xdr:row>39</xdr:row>
      <xdr:rowOff>80873</xdr:rowOff>
    </xdr:to>
    <xdr:cxnSp macro="">
      <xdr:nvCxnSpPr>
        <xdr:cNvPr id="56" name="直線コネクタ 55"/>
        <xdr:cNvCxnSpPr/>
      </xdr:nvCxnSpPr>
      <xdr:spPr>
        <a:xfrm>
          <a:off x="4546600" y="6767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2252</xdr:rowOff>
    </xdr:from>
    <xdr:ext cx="534377" cy="259045"/>
    <xdr:sp macro="" textlink="">
      <xdr:nvSpPr>
        <xdr:cNvPr id="57" name="議会費最大値テキスト"/>
        <xdr:cNvSpPr txBox="1"/>
      </xdr:nvSpPr>
      <xdr:spPr>
        <a:xfrm>
          <a:off x="4686300" y="4974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15,552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55575</xdr:rowOff>
    </xdr:from>
    <xdr:to>
      <xdr:col>24</xdr:col>
      <xdr:colOff>152400</xdr:colOff>
      <xdr:row>30</xdr:row>
      <xdr:rowOff>55575</xdr:rowOff>
    </xdr:to>
    <xdr:cxnSp macro="">
      <xdr:nvCxnSpPr>
        <xdr:cNvPr id="58" name="直線コネクタ 57"/>
        <xdr:cNvCxnSpPr/>
      </xdr:nvCxnSpPr>
      <xdr:spPr>
        <a:xfrm>
          <a:off x="4546600" y="5199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5436</xdr:rowOff>
    </xdr:from>
    <xdr:to>
      <xdr:col>24</xdr:col>
      <xdr:colOff>63500</xdr:colOff>
      <xdr:row>37</xdr:row>
      <xdr:rowOff>17018</xdr:rowOff>
    </xdr:to>
    <xdr:cxnSp macro="">
      <xdr:nvCxnSpPr>
        <xdr:cNvPr id="59" name="直線コネクタ 58"/>
        <xdr:cNvCxnSpPr/>
      </xdr:nvCxnSpPr>
      <xdr:spPr>
        <a:xfrm>
          <a:off x="3797300" y="6349086"/>
          <a:ext cx="838200" cy="11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96537</xdr:rowOff>
    </xdr:from>
    <xdr:ext cx="469744" cy="259045"/>
    <xdr:sp macro="" textlink="">
      <xdr:nvSpPr>
        <xdr:cNvPr id="60" name="議会費平均値テキスト"/>
        <xdr:cNvSpPr txBox="1"/>
      </xdr:nvSpPr>
      <xdr:spPr>
        <a:xfrm>
          <a:off x="4686300" y="59258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73660</xdr:rowOff>
    </xdr:from>
    <xdr:to>
      <xdr:col>24</xdr:col>
      <xdr:colOff>114300</xdr:colOff>
      <xdr:row>36</xdr:row>
      <xdr:rowOff>3810</xdr:rowOff>
    </xdr:to>
    <xdr:sp macro="" textlink="">
      <xdr:nvSpPr>
        <xdr:cNvPr id="61" name="フローチャート: 判断 60"/>
        <xdr:cNvSpPr/>
      </xdr:nvSpPr>
      <xdr:spPr>
        <a:xfrm>
          <a:off x="4584700" y="607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5436</xdr:rowOff>
    </xdr:from>
    <xdr:to>
      <xdr:col>19</xdr:col>
      <xdr:colOff>177800</xdr:colOff>
      <xdr:row>37</xdr:row>
      <xdr:rowOff>12141</xdr:rowOff>
    </xdr:to>
    <xdr:cxnSp macro="">
      <xdr:nvCxnSpPr>
        <xdr:cNvPr id="62" name="直線コネクタ 61"/>
        <xdr:cNvCxnSpPr/>
      </xdr:nvCxnSpPr>
      <xdr:spPr>
        <a:xfrm flipV="1">
          <a:off x="2908300" y="6349086"/>
          <a:ext cx="889000" cy="6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100025</xdr:rowOff>
    </xdr:from>
    <xdr:to>
      <xdr:col>20</xdr:col>
      <xdr:colOff>38100</xdr:colOff>
      <xdr:row>36</xdr:row>
      <xdr:rowOff>30175</xdr:rowOff>
    </xdr:to>
    <xdr:sp macro="" textlink="">
      <xdr:nvSpPr>
        <xdr:cNvPr id="63" name="フローチャート: 判断 62"/>
        <xdr:cNvSpPr/>
      </xdr:nvSpPr>
      <xdr:spPr>
        <a:xfrm>
          <a:off x="3746500" y="610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46702</xdr:rowOff>
    </xdr:from>
    <xdr:ext cx="469744" cy="259045"/>
    <xdr:sp macro="" textlink="">
      <xdr:nvSpPr>
        <xdr:cNvPr id="64" name="テキスト ボックス 63"/>
        <xdr:cNvSpPr txBox="1"/>
      </xdr:nvSpPr>
      <xdr:spPr>
        <a:xfrm>
          <a:off x="3562428" y="5876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12141</xdr:rowOff>
    </xdr:from>
    <xdr:to>
      <xdr:col>15</xdr:col>
      <xdr:colOff>50800</xdr:colOff>
      <xdr:row>37</xdr:row>
      <xdr:rowOff>83160</xdr:rowOff>
    </xdr:to>
    <xdr:cxnSp macro="">
      <xdr:nvCxnSpPr>
        <xdr:cNvPr id="65" name="直線コネクタ 64"/>
        <xdr:cNvCxnSpPr/>
      </xdr:nvCxnSpPr>
      <xdr:spPr>
        <a:xfrm flipV="1">
          <a:off x="2019300" y="6355791"/>
          <a:ext cx="889000" cy="71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55677</xdr:rowOff>
    </xdr:from>
    <xdr:to>
      <xdr:col>15</xdr:col>
      <xdr:colOff>101600</xdr:colOff>
      <xdr:row>35</xdr:row>
      <xdr:rowOff>157277</xdr:rowOff>
    </xdr:to>
    <xdr:sp macro="" textlink="">
      <xdr:nvSpPr>
        <xdr:cNvPr id="66" name="フローチャート: 判断 65"/>
        <xdr:cNvSpPr/>
      </xdr:nvSpPr>
      <xdr:spPr>
        <a:xfrm>
          <a:off x="2857500" y="6056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2354</xdr:rowOff>
    </xdr:from>
    <xdr:ext cx="469744" cy="259045"/>
    <xdr:sp macro="" textlink="">
      <xdr:nvSpPr>
        <xdr:cNvPr id="67" name="テキスト ボックス 66"/>
        <xdr:cNvSpPr txBox="1"/>
      </xdr:nvSpPr>
      <xdr:spPr>
        <a:xfrm>
          <a:off x="2673428" y="5831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40183</xdr:rowOff>
    </xdr:from>
    <xdr:to>
      <xdr:col>10</xdr:col>
      <xdr:colOff>114300</xdr:colOff>
      <xdr:row>37</xdr:row>
      <xdr:rowOff>83160</xdr:rowOff>
    </xdr:to>
    <xdr:cxnSp macro="">
      <xdr:nvCxnSpPr>
        <xdr:cNvPr id="68" name="直線コネクタ 67"/>
        <xdr:cNvCxnSpPr/>
      </xdr:nvCxnSpPr>
      <xdr:spPr>
        <a:xfrm>
          <a:off x="1130300" y="6383833"/>
          <a:ext cx="889000" cy="42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102159</xdr:rowOff>
    </xdr:from>
    <xdr:to>
      <xdr:col>10</xdr:col>
      <xdr:colOff>165100</xdr:colOff>
      <xdr:row>36</xdr:row>
      <xdr:rowOff>32309</xdr:rowOff>
    </xdr:to>
    <xdr:sp macro="" textlink="">
      <xdr:nvSpPr>
        <xdr:cNvPr id="69" name="フローチャート: 判断 68"/>
        <xdr:cNvSpPr/>
      </xdr:nvSpPr>
      <xdr:spPr>
        <a:xfrm>
          <a:off x="1968500" y="6102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48836</xdr:rowOff>
    </xdr:from>
    <xdr:ext cx="469744" cy="259045"/>
    <xdr:sp macro="" textlink="">
      <xdr:nvSpPr>
        <xdr:cNvPr id="70" name="テキスト ボックス 69"/>
        <xdr:cNvSpPr txBox="1"/>
      </xdr:nvSpPr>
      <xdr:spPr>
        <a:xfrm>
          <a:off x="1784428" y="5878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107950</xdr:rowOff>
    </xdr:from>
    <xdr:to>
      <xdr:col>6</xdr:col>
      <xdr:colOff>38100</xdr:colOff>
      <xdr:row>36</xdr:row>
      <xdr:rowOff>38100</xdr:rowOff>
    </xdr:to>
    <xdr:sp macro="" textlink="">
      <xdr:nvSpPr>
        <xdr:cNvPr id="71" name="フローチャート: 判断 70"/>
        <xdr:cNvSpPr/>
      </xdr:nvSpPr>
      <xdr:spPr>
        <a:xfrm>
          <a:off x="1079500" y="610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54627</xdr:rowOff>
    </xdr:from>
    <xdr:ext cx="469744" cy="259045"/>
    <xdr:sp macro="" textlink="">
      <xdr:nvSpPr>
        <xdr:cNvPr id="72" name="テキスト ボックス 71"/>
        <xdr:cNvSpPr txBox="1"/>
      </xdr:nvSpPr>
      <xdr:spPr>
        <a:xfrm>
          <a:off x="895428" y="588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137668</xdr:rowOff>
    </xdr:from>
    <xdr:to>
      <xdr:col>24</xdr:col>
      <xdr:colOff>114300</xdr:colOff>
      <xdr:row>37</xdr:row>
      <xdr:rowOff>67818</xdr:rowOff>
    </xdr:to>
    <xdr:sp macro="" textlink="">
      <xdr:nvSpPr>
        <xdr:cNvPr id="78" name="楕円 77"/>
        <xdr:cNvSpPr/>
      </xdr:nvSpPr>
      <xdr:spPr>
        <a:xfrm>
          <a:off x="4584700" y="6309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116095</xdr:rowOff>
    </xdr:from>
    <xdr:ext cx="469744" cy="259045"/>
    <xdr:sp macro="" textlink="">
      <xdr:nvSpPr>
        <xdr:cNvPr id="79" name="議会費該当値テキスト"/>
        <xdr:cNvSpPr txBox="1"/>
      </xdr:nvSpPr>
      <xdr:spPr>
        <a:xfrm>
          <a:off x="4686300" y="6288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126086</xdr:rowOff>
    </xdr:from>
    <xdr:to>
      <xdr:col>20</xdr:col>
      <xdr:colOff>38100</xdr:colOff>
      <xdr:row>37</xdr:row>
      <xdr:rowOff>56236</xdr:rowOff>
    </xdr:to>
    <xdr:sp macro="" textlink="">
      <xdr:nvSpPr>
        <xdr:cNvPr id="80" name="楕円 79"/>
        <xdr:cNvSpPr/>
      </xdr:nvSpPr>
      <xdr:spPr>
        <a:xfrm>
          <a:off x="3746500" y="6298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47363</xdr:rowOff>
    </xdr:from>
    <xdr:ext cx="469744" cy="259045"/>
    <xdr:sp macro="" textlink="">
      <xdr:nvSpPr>
        <xdr:cNvPr id="81" name="テキスト ボックス 80"/>
        <xdr:cNvSpPr txBox="1"/>
      </xdr:nvSpPr>
      <xdr:spPr>
        <a:xfrm>
          <a:off x="3562428" y="6391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132791</xdr:rowOff>
    </xdr:from>
    <xdr:to>
      <xdr:col>15</xdr:col>
      <xdr:colOff>101600</xdr:colOff>
      <xdr:row>37</xdr:row>
      <xdr:rowOff>62941</xdr:rowOff>
    </xdr:to>
    <xdr:sp macro="" textlink="">
      <xdr:nvSpPr>
        <xdr:cNvPr id="82" name="楕円 81"/>
        <xdr:cNvSpPr/>
      </xdr:nvSpPr>
      <xdr:spPr>
        <a:xfrm>
          <a:off x="2857500" y="6304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54068</xdr:rowOff>
    </xdr:from>
    <xdr:ext cx="469744" cy="259045"/>
    <xdr:sp macro="" textlink="">
      <xdr:nvSpPr>
        <xdr:cNvPr id="83" name="テキスト ボックス 82"/>
        <xdr:cNvSpPr txBox="1"/>
      </xdr:nvSpPr>
      <xdr:spPr>
        <a:xfrm>
          <a:off x="2673428" y="6397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32360</xdr:rowOff>
    </xdr:from>
    <xdr:to>
      <xdr:col>10</xdr:col>
      <xdr:colOff>165100</xdr:colOff>
      <xdr:row>37</xdr:row>
      <xdr:rowOff>133960</xdr:rowOff>
    </xdr:to>
    <xdr:sp macro="" textlink="">
      <xdr:nvSpPr>
        <xdr:cNvPr id="84" name="楕円 83"/>
        <xdr:cNvSpPr/>
      </xdr:nvSpPr>
      <xdr:spPr>
        <a:xfrm>
          <a:off x="1968500" y="6376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125086</xdr:rowOff>
    </xdr:from>
    <xdr:ext cx="469744" cy="259045"/>
    <xdr:sp macro="" textlink="">
      <xdr:nvSpPr>
        <xdr:cNvPr id="85" name="テキスト ボックス 84"/>
        <xdr:cNvSpPr txBox="1"/>
      </xdr:nvSpPr>
      <xdr:spPr>
        <a:xfrm>
          <a:off x="1784428" y="6468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160833</xdr:rowOff>
    </xdr:from>
    <xdr:to>
      <xdr:col>6</xdr:col>
      <xdr:colOff>38100</xdr:colOff>
      <xdr:row>37</xdr:row>
      <xdr:rowOff>90983</xdr:rowOff>
    </xdr:to>
    <xdr:sp macro="" textlink="">
      <xdr:nvSpPr>
        <xdr:cNvPr id="86" name="楕円 85"/>
        <xdr:cNvSpPr/>
      </xdr:nvSpPr>
      <xdr:spPr>
        <a:xfrm>
          <a:off x="1079500" y="6333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82110</xdr:rowOff>
    </xdr:from>
    <xdr:ext cx="469744" cy="259045"/>
    <xdr:sp macro="" textlink="">
      <xdr:nvSpPr>
        <xdr:cNvPr id="87" name="テキスト ボックス 86"/>
        <xdr:cNvSpPr txBox="1"/>
      </xdr:nvSpPr>
      <xdr:spPr>
        <a:xfrm>
          <a:off x="895428" y="6425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3" name="テキスト ボックス 102"/>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5" name="テキスト ボックス 104"/>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7" name="テキスト ボックス 106"/>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9" name="テキスト ボックス 108"/>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131006</xdr:rowOff>
    </xdr:from>
    <xdr:to>
      <xdr:col>24</xdr:col>
      <xdr:colOff>62865</xdr:colOff>
      <xdr:row>58</xdr:row>
      <xdr:rowOff>153502</xdr:rowOff>
    </xdr:to>
    <xdr:cxnSp macro="">
      <xdr:nvCxnSpPr>
        <xdr:cNvPr id="111" name="直線コネクタ 110"/>
        <xdr:cNvCxnSpPr/>
      </xdr:nvCxnSpPr>
      <xdr:spPr>
        <a:xfrm flipV="1">
          <a:off x="4633595" y="8703506"/>
          <a:ext cx="1270" cy="1394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157329</xdr:rowOff>
    </xdr:from>
    <xdr:ext cx="534377" cy="259045"/>
    <xdr:sp macro="" textlink="">
      <xdr:nvSpPr>
        <xdr:cNvPr id="112" name="総務費最小値テキスト"/>
        <xdr:cNvSpPr txBox="1"/>
      </xdr:nvSpPr>
      <xdr:spPr>
        <a:xfrm>
          <a:off x="4686300" y="10101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153502</xdr:rowOff>
    </xdr:from>
    <xdr:to>
      <xdr:col>24</xdr:col>
      <xdr:colOff>152400</xdr:colOff>
      <xdr:row>58</xdr:row>
      <xdr:rowOff>153502</xdr:rowOff>
    </xdr:to>
    <xdr:cxnSp macro="">
      <xdr:nvCxnSpPr>
        <xdr:cNvPr id="113" name="直線コネクタ 112"/>
        <xdr:cNvCxnSpPr/>
      </xdr:nvCxnSpPr>
      <xdr:spPr>
        <a:xfrm>
          <a:off x="4546600" y="10097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77683</xdr:rowOff>
    </xdr:from>
    <xdr:ext cx="690189" cy="259045"/>
    <xdr:sp macro="" textlink="">
      <xdr:nvSpPr>
        <xdr:cNvPr id="114" name="総務費最大値テキスト"/>
        <xdr:cNvSpPr txBox="1"/>
      </xdr:nvSpPr>
      <xdr:spPr>
        <a:xfrm>
          <a:off x="4686300" y="847873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1,911,410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131006</xdr:rowOff>
    </xdr:from>
    <xdr:to>
      <xdr:col>24</xdr:col>
      <xdr:colOff>152400</xdr:colOff>
      <xdr:row>50</xdr:row>
      <xdr:rowOff>131006</xdr:rowOff>
    </xdr:to>
    <xdr:cxnSp macro="">
      <xdr:nvCxnSpPr>
        <xdr:cNvPr id="115" name="直線コネクタ 114"/>
        <xdr:cNvCxnSpPr/>
      </xdr:nvCxnSpPr>
      <xdr:spPr>
        <a:xfrm>
          <a:off x="4546600" y="8703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78475</xdr:rowOff>
    </xdr:from>
    <xdr:to>
      <xdr:col>24</xdr:col>
      <xdr:colOff>63500</xdr:colOff>
      <xdr:row>58</xdr:row>
      <xdr:rowOff>111761</xdr:rowOff>
    </xdr:to>
    <xdr:cxnSp macro="">
      <xdr:nvCxnSpPr>
        <xdr:cNvPr id="116" name="直線コネクタ 115"/>
        <xdr:cNvCxnSpPr/>
      </xdr:nvCxnSpPr>
      <xdr:spPr>
        <a:xfrm>
          <a:off x="3797300" y="10022575"/>
          <a:ext cx="838200" cy="3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36499</xdr:rowOff>
    </xdr:from>
    <xdr:ext cx="599010" cy="259045"/>
    <xdr:sp macro="" textlink="">
      <xdr:nvSpPr>
        <xdr:cNvPr id="117" name="総務費平均値テキスト"/>
        <xdr:cNvSpPr txBox="1"/>
      </xdr:nvSpPr>
      <xdr:spPr>
        <a:xfrm>
          <a:off x="4686300" y="98091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13622</xdr:rowOff>
    </xdr:from>
    <xdr:to>
      <xdr:col>24</xdr:col>
      <xdr:colOff>114300</xdr:colOff>
      <xdr:row>58</xdr:row>
      <xdr:rowOff>115222</xdr:rowOff>
    </xdr:to>
    <xdr:sp macro="" textlink="">
      <xdr:nvSpPr>
        <xdr:cNvPr id="118" name="フローチャート: 判断 117"/>
        <xdr:cNvSpPr/>
      </xdr:nvSpPr>
      <xdr:spPr>
        <a:xfrm>
          <a:off x="4584700" y="9957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78475</xdr:rowOff>
    </xdr:from>
    <xdr:to>
      <xdr:col>19</xdr:col>
      <xdr:colOff>177800</xdr:colOff>
      <xdr:row>58</xdr:row>
      <xdr:rowOff>151656</xdr:rowOff>
    </xdr:to>
    <xdr:cxnSp macro="">
      <xdr:nvCxnSpPr>
        <xdr:cNvPr id="119" name="直線コネクタ 118"/>
        <xdr:cNvCxnSpPr/>
      </xdr:nvCxnSpPr>
      <xdr:spPr>
        <a:xfrm flipV="1">
          <a:off x="2908300" y="10022575"/>
          <a:ext cx="889000" cy="73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136568</xdr:rowOff>
    </xdr:from>
    <xdr:to>
      <xdr:col>20</xdr:col>
      <xdr:colOff>38100</xdr:colOff>
      <xdr:row>58</xdr:row>
      <xdr:rowOff>66718</xdr:rowOff>
    </xdr:to>
    <xdr:sp macro="" textlink="">
      <xdr:nvSpPr>
        <xdr:cNvPr id="120" name="フローチャート: 判断 119"/>
        <xdr:cNvSpPr/>
      </xdr:nvSpPr>
      <xdr:spPr>
        <a:xfrm>
          <a:off x="3746500" y="9909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83245</xdr:rowOff>
    </xdr:from>
    <xdr:ext cx="599010" cy="259045"/>
    <xdr:sp macro="" textlink="">
      <xdr:nvSpPr>
        <xdr:cNvPr id="121" name="テキスト ボックス 120"/>
        <xdr:cNvSpPr txBox="1"/>
      </xdr:nvSpPr>
      <xdr:spPr>
        <a:xfrm>
          <a:off x="3497795" y="9684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169825</xdr:rowOff>
    </xdr:from>
    <xdr:to>
      <xdr:col>15</xdr:col>
      <xdr:colOff>50800</xdr:colOff>
      <xdr:row>58</xdr:row>
      <xdr:rowOff>151656</xdr:rowOff>
    </xdr:to>
    <xdr:cxnSp macro="">
      <xdr:nvCxnSpPr>
        <xdr:cNvPr id="122" name="直線コネクタ 121"/>
        <xdr:cNvCxnSpPr/>
      </xdr:nvCxnSpPr>
      <xdr:spPr>
        <a:xfrm>
          <a:off x="2019300" y="9942475"/>
          <a:ext cx="889000" cy="153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67227</xdr:rowOff>
    </xdr:from>
    <xdr:to>
      <xdr:col>15</xdr:col>
      <xdr:colOff>101600</xdr:colOff>
      <xdr:row>58</xdr:row>
      <xdr:rowOff>168827</xdr:rowOff>
    </xdr:to>
    <xdr:sp macro="" textlink="">
      <xdr:nvSpPr>
        <xdr:cNvPr id="123" name="フローチャート: 判断 122"/>
        <xdr:cNvSpPr/>
      </xdr:nvSpPr>
      <xdr:spPr>
        <a:xfrm>
          <a:off x="2857500" y="1001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13904</xdr:rowOff>
    </xdr:from>
    <xdr:ext cx="599010" cy="259045"/>
    <xdr:sp macro="" textlink="">
      <xdr:nvSpPr>
        <xdr:cNvPr id="124" name="テキスト ボックス 123"/>
        <xdr:cNvSpPr txBox="1"/>
      </xdr:nvSpPr>
      <xdr:spPr>
        <a:xfrm>
          <a:off x="2608795" y="9786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169825</xdr:rowOff>
    </xdr:from>
    <xdr:to>
      <xdr:col>10</xdr:col>
      <xdr:colOff>114300</xdr:colOff>
      <xdr:row>58</xdr:row>
      <xdr:rowOff>101059</xdr:rowOff>
    </xdr:to>
    <xdr:cxnSp macro="">
      <xdr:nvCxnSpPr>
        <xdr:cNvPr id="125" name="直線コネクタ 124"/>
        <xdr:cNvCxnSpPr/>
      </xdr:nvCxnSpPr>
      <xdr:spPr>
        <a:xfrm flipV="1">
          <a:off x="1130300" y="9942475"/>
          <a:ext cx="889000" cy="102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67227</xdr:rowOff>
    </xdr:from>
    <xdr:to>
      <xdr:col>10</xdr:col>
      <xdr:colOff>165100</xdr:colOff>
      <xdr:row>58</xdr:row>
      <xdr:rowOff>168827</xdr:rowOff>
    </xdr:to>
    <xdr:sp macro="" textlink="">
      <xdr:nvSpPr>
        <xdr:cNvPr id="126" name="フローチャート: 判断 125"/>
        <xdr:cNvSpPr/>
      </xdr:nvSpPr>
      <xdr:spPr>
        <a:xfrm>
          <a:off x="1968500" y="1001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159954</xdr:rowOff>
    </xdr:from>
    <xdr:ext cx="599010" cy="259045"/>
    <xdr:sp macro="" textlink="">
      <xdr:nvSpPr>
        <xdr:cNvPr id="127" name="テキスト ボックス 126"/>
        <xdr:cNvSpPr txBox="1"/>
      </xdr:nvSpPr>
      <xdr:spPr>
        <a:xfrm>
          <a:off x="1719795" y="10104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63319</xdr:rowOff>
    </xdr:from>
    <xdr:to>
      <xdr:col>6</xdr:col>
      <xdr:colOff>38100</xdr:colOff>
      <xdr:row>58</xdr:row>
      <xdr:rowOff>164919</xdr:rowOff>
    </xdr:to>
    <xdr:sp macro="" textlink="">
      <xdr:nvSpPr>
        <xdr:cNvPr id="128" name="フローチャート: 判断 127"/>
        <xdr:cNvSpPr/>
      </xdr:nvSpPr>
      <xdr:spPr>
        <a:xfrm>
          <a:off x="1079500" y="1000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156046</xdr:rowOff>
    </xdr:from>
    <xdr:ext cx="599010" cy="259045"/>
    <xdr:sp macro="" textlink="">
      <xdr:nvSpPr>
        <xdr:cNvPr id="129" name="テキスト ボックス 128"/>
        <xdr:cNvSpPr txBox="1"/>
      </xdr:nvSpPr>
      <xdr:spPr>
        <a:xfrm>
          <a:off x="830795" y="10100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60961</xdr:rowOff>
    </xdr:from>
    <xdr:to>
      <xdr:col>24</xdr:col>
      <xdr:colOff>114300</xdr:colOff>
      <xdr:row>58</xdr:row>
      <xdr:rowOff>162561</xdr:rowOff>
    </xdr:to>
    <xdr:sp macro="" textlink="">
      <xdr:nvSpPr>
        <xdr:cNvPr id="135" name="楕円 134"/>
        <xdr:cNvSpPr/>
      </xdr:nvSpPr>
      <xdr:spPr>
        <a:xfrm>
          <a:off x="4584700" y="1000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163500</xdr:rowOff>
    </xdr:from>
    <xdr:ext cx="599010" cy="259045"/>
    <xdr:sp macro="" textlink="">
      <xdr:nvSpPr>
        <xdr:cNvPr id="136" name="総務費該当値テキスト"/>
        <xdr:cNvSpPr txBox="1"/>
      </xdr:nvSpPr>
      <xdr:spPr>
        <a:xfrm>
          <a:off x="4686300" y="9936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27675</xdr:rowOff>
    </xdr:from>
    <xdr:to>
      <xdr:col>20</xdr:col>
      <xdr:colOff>38100</xdr:colOff>
      <xdr:row>58</xdr:row>
      <xdr:rowOff>129275</xdr:rowOff>
    </xdr:to>
    <xdr:sp macro="" textlink="">
      <xdr:nvSpPr>
        <xdr:cNvPr id="137" name="楕円 136"/>
        <xdr:cNvSpPr/>
      </xdr:nvSpPr>
      <xdr:spPr>
        <a:xfrm>
          <a:off x="3746500" y="9971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120402</xdr:rowOff>
    </xdr:from>
    <xdr:ext cx="599010" cy="259045"/>
    <xdr:sp macro="" textlink="">
      <xdr:nvSpPr>
        <xdr:cNvPr id="138" name="テキスト ボックス 137"/>
        <xdr:cNvSpPr txBox="1"/>
      </xdr:nvSpPr>
      <xdr:spPr>
        <a:xfrm>
          <a:off x="3497795" y="10064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100856</xdr:rowOff>
    </xdr:from>
    <xdr:to>
      <xdr:col>15</xdr:col>
      <xdr:colOff>101600</xdr:colOff>
      <xdr:row>59</xdr:row>
      <xdr:rowOff>31006</xdr:rowOff>
    </xdr:to>
    <xdr:sp macro="" textlink="">
      <xdr:nvSpPr>
        <xdr:cNvPr id="139" name="楕円 138"/>
        <xdr:cNvSpPr/>
      </xdr:nvSpPr>
      <xdr:spPr>
        <a:xfrm>
          <a:off x="2857500" y="1004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22133</xdr:rowOff>
    </xdr:from>
    <xdr:ext cx="534377" cy="259045"/>
    <xdr:sp macro="" textlink="">
      <xdr:nvSpPr>
        <xdr:cNvPr id="140" name="テキスト ボックス 139"/>
        <xdr:cNvSpPr txBox="1"/>
      </xdr:nvSpPr>
      <xdr:spPr>
        <a:xfrm>
          <a:off x="2641111" y="10137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119025</xdr:rowOff>
    </xdr:from>
    <xdr:to>
      <xdr:col>10</xdr:col>
      <xdr:colOff>165100</xdr:colOff>
      <xdr:row>58</xdr:row>
      <xdr:rowOff>49175</xdr:rowOff>
    </xdr:to>
    <xdr:sp macro="" textlink="">
      <xdr:nvSpPr>
        <xdr:cNvPr id="141" name="楕円 140"/>
        <xdr:cNvSpPr/>
      </xdr:nvSpPr>
      <xdr:spPr>
        <a:xfrm>
          <a:off x="1968500" y="9891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65702</xdr:rowOff>
    </xdr:from>
    <xdr:ext cx="599010" cy="259045"/>
    <xdr:sp macro="" textlink="">
      <xdr:nvSpPr>
        <xdr:cNvPr id="142" name="テキスト ボックス 141"/>
        <xdr:cNvSpPr txBox="1"/>
      </xdr:nvSpPr>
      <xdr:spPr>
        <a:xfrm>
          <a:off x="1719795" y="9666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50259</xdr:rowOff>
    </xdr:from>
    <xdr:to>
      <xdr:col>6</xdr:col>
      <xdr:colOff>38100</xdr:colOff>
      <xdr:row>58</xdr:row>
      <xdr:rowOff>151859</xdr:rowOff>
    </xdr:to>
    <xdr:sp macro="" textlink="">
      <xdr:nvSpPr>
        <xdr:cNvPr id="143" name="楕円 142"/>
        <xdr:cNvSpPr/>
      </xdr:nvSpPr>
      <xdr:spPr>
        <a:xfrm>
          <a:off x="1079500" y="9994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168386</xdr:rowOff>
    </xdr:from>
    <xdr:ext cx="599010" cy="259045"/>
    <xdr:sp macro="" textlink="">
      <xdr:nvSpPr>
        <xdr:cNvPr id="144" name="テキスト ボックス 143"/>
        <xdr:cNvSpPr txBox="1"/>
      </xdr:nvSpPr>
      <xdr:spPr>
        <a:xfrm>
          <a:off x="830795" y="9769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22070</xdr:rowOff>
    </xdr:from>
    <xdr:to>
      <xdr:col>24</xdr:col>
      <xdr:colOff>62865</xdr:colOff>
      <xdr:row>78</xdr:row>
      <xdr:rowOff>38498</xdr:rowOff>
    </xdr:to>
    <xdr:cxnSp macro="">
      <xdr:nvCxnSpPr>
        <xdr:cNvPr id="169" name="直線コネクタ 168"/>
        <xdr:cNvCxnSpPr/>
      </xdr:nvCxnSpPr>
      <xdr:spPr>
        <a:xfrm flipV="1">
          <a:off x="4633595" y="12023570"/>
          <a:ext cx="1270" cy="1388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42325</xdr:rowOff>
    </xdr:from>
    <xdr:ext cx="599010" cy="259045"/>
    <xdr:sp macro="" textlink="">
      <xdr:nvSpPr>
        <xdr:cNvPr id="170" name="民生費最小値テキスト"/>
        <xdr:cNvSpPr txBox="1"/>
      </xdr:nvSpPr>
      <xdr:spPr>
        <a:xfrm>
          <a:off x="4686300" y="13415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38498</xdr:rowOff>
    </xdr:from>
    <xdr:to>
      <xdr:col>24</xdr:col>
      <xdr:colOff>152400</xdr:colOff>
      <xdr:row>78</xdr:row>
      <xdr:rowOff>38498</xdr:rowOff>
    </xdr:to>
    <xdr:cxnSp macro="">
      <xdr:nvCxnSpPr>
        <xdr:cNvPr id="171" name="直線コネクタ 170"/>
        <xdr:cNvCxnSpPr/>
      </xdr:nvCxnSpPr>
      <xdr:spPr>
        <a:xfrm>
          <a:off x="4546600" y="13411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140197</xdr:rowOff>
    </xdr:from>
    <xdr:ext cx="599010" cy="259045"/>
    <xdr:sp macro="" textlink="">
      <xdr:nvSpPr>
        <xdr:cNvPr id="172" name="民生費最大値テキスト"/>
        <xdr:cNvSpPr txBox="1"/>
      </xdr:nvSpPr>
      <xdr:spPr>
        <a:xfrm>
          <a:off x="4686300" y="11798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305,437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22070</xdr:rowOff>
    </xdr:from>
    <xdr:to>
      <xdr:col>24</xdr:col>
      <xdr:colOff>152400</xdr:colOff>
      <xdr:row>70</xdr:row>
      <xdr:rowOff>22070</xdr:rowOff>
    </xdr:to>
    <xdr:cxnSp macro="">
      <xdr:nvCxnSpPr>
        <xdr:cNvPr id="173" name="直線コネクタ 172"/>
        <xdr:cNvCxnSpPr/>
      </xdr:nvCxnSpPr>
      <xdr:spPr>
        <a:xfrm>
          <a:off x="4546600" y="12023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20676</xdr:rowOff>
    </xdr:from>
    <xdr:to>
      <xdr:col>24</xdr:col>
      <xdr:colOff>63500</xdr:colOff>
      <xdr:row>77</xdr:row>
      <xdr:rowOff>68407</xdr:rowOff>
    </xdr:to>
    <xdr:cxnSp macro="">
      <xdr:nvCxnSpPr>
        <xdr:cNvPr id="174" name="直線コネクタ 173"/>
        <xdr:cNvCxnSpPr/>
      </xdr:nvCxnSpPr>
      <xdr:spPr>
        <a:xfrm flipV="1">
          <a:off x="3797300" y="13050876"/>
          <a:ext cx="838200" cy="219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32681</xdr:rowOff>
    </xdr:from>
    <xdr:ext cx="599010" cy="259045"/>
    <xdr:sp macro="" textlink="">
      <xdr:nvSpPr>
        <xdr:cNvPr id="175" name="民生費平均値テキスト"/>
        <xdr:cNvSpPr txBox="1"/>
      </xdr:nvSpPr>
      <xdr:spPr>
        <a:xfrm>
          <a:off x="4686300" y="127199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9804</xdr:rowOff>
    </xdr:from>
    <xdr:to>
      <xdr:col>24</xdr:col>
      <xdr:colOff>114300</xdr:colOff>
      <xdr:row>75</xdr:row>
      <xdr:rowOff>111404</xdr:rowOff>
    </xdr:to>
    <xdr:sp macro="" textlink="">
      <xdr:nvSpPr>
        <xdr:cNvPr id="176" name="フローチャート: 判断 175"/>
        <xdr:cNvSpPr/>
      </xdr:nvSpPr>
      <xdr:spPr>
        <a:xfrm>
          <a:off x="4584700" y="1286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68407</xdr:rowOff>
    </xdr:from>
    <xdr:to>
      <xdr:col>19</xdr:col>
      <xdr:colOff>177800</xdr:colOff>
      <xdr:row>77</xdr:row>
      <xdr:rowOff>137018</xdr:rowOff>
    </xdr:to>
    <xdr:cxnSp macro="">
      <xdr:nvCxnSpPr>
        <xdr:cNvPr id="177" name="直線コネクタ 176"/>
        <xdr:cNvCxnSpPr/>
      </xdr:nvCxnSpPr>
      <xdr:spPr>
        <a:xfrm flipV="1">
          <a:off x="2908300" y="13270057"/>
          <a:ext cx="889000" cy="68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163850</xdr:rowOff>
    </xdr:from>
    <xdr:to>
      <xdr:col>20</xdr:col>
      <xdr:colOff>38100</xdr:colOff>
      <xdr:row>76</xdr:row>
      <xdr:rowOff>94000</xdr:rowOff>
    </xdr:to>
    <xdr:sp macro="" textlink="">
      <xdr:nvSpPr>
        <xdr:cNvPr id="178" name="フローチャート: 判断 177"/>
        <xdr:cNvSpPr/>
      </xdr:nvSpPr>
      <xdr:spPr>
        <a:xfrm>
          <a:off x="3746500" y="1302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110527</xdr:rowOff>
    </xdr:from>
    <xdr:ext cx="599010" cy="259045"/>
    <xdr:sp macro="" textlink="">
      <xdr:nvSpPr>
        <xdr:cNvPr id="179" name="テキスト ボックス 178"/>
        <xdr:cNvSpPr txBox="1"/>
      </xdr:nvSpPr>
      <xdr:spPr>
        <a:xfrm>
          <a:off x="3497795" y="12797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137018</xdr:rowOff>
    </xdr:from>
    <xdr:to>
      <xdr:col>15</xdr:col>
      <xdr:colOff>50800</xdr:colOff>
      <xdr:row>78</xdr:row>
      <xdr:rowOff>21628</xdr:rowOff>
    </xdr:to>
    <xdr:cxnSp macro="">
      <xdr:nvCxnSpPr>
        <xdr:cNvPr id="180" name="直線コネクタ 179"/>
        <xdr:cNvCxnSpPr/>
      </xdr:nvCxnSpPr>
      <xdr:spPr>
        <a:xfrm flipV="1">
          <a:off x="2019300" y="13338668"/>
          <a:ext cx="889000" cy="56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26020</xdr:rowOff>
    </xdr:from>
    <xdr:to>
      <xdr:col>15</xdr:col>
      <xdr:colOff>101600</xdr:colOff>
      <xdr:row>76</xdr:row>
      <xdr:rowOff>127620</xdr:rowOff>
    </xdr:to>
    <xdr:sp macro="" textlink="">
      <xdr:nvSpPr>
        <xdr:cNvPr id="181" name="フローチャート: 判断 180"/>
        <xdr:cNvSpPr/>
      </xdr:nvSpPr>
      <xdr:spPr>
        <a:xfrm>
          <a:off x="2857500" y="1305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144147</xdr:rowOff>
    </xdr:from>
    <xdr:ext cx="599010" cy="259045"/>
    <xdr:sp macro="" textlink="">
      <xdr:nvSpPr>
        <xdr:cNvPr id="182" name="テキスト ボックス 181"/>
        <xdr:cNvSpPr txBox="1"/>
      </xdr:nvSpPr>
      <xdr:spPr>
        <a:xfrm>
          <a:off x="2608795" y="12831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141689</xdr:rowOff>
    </xdr:from>
    <xdr:to>
      <xdr:col>10</xdr:col>
      <xdr:colOff>114300</xdr:colOff>
      <xdr:row>78</xdr:row>
      <xdr:rowOff>21628</xdr:rowOff>
    </xdr:to>
    <xdr:cxnSp macro="">
      <xdr:nvCxnSpPr>
        <xdr:cNvPr id="183" name="直線コネクタ 182"/>
        <xdr:cNvCxnSpPr/>
      </xdr:nvCxnSpPr>
      <xdr:spPr>
        <a:xfrm>
          <a:off x="1130300" y="13343339"/>
          <a:ext cx="889000" cy="51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88351</xdr:rowOff>
    </xdr:from>
    <xdr:to>
      <xdr:col>10</xdr:col>
      <xdr:colOff>165100</xdr:colOff>
      <xdr:row>77</xdr:row>
      <xdr:rowOff>18501</xdr:rowOff>
    </xdr:to>
    <xdr:sp macro="" textlink="">
      <xdr:nvSpPr>
        <xdr:cNvPr id="184" name="フローチャート: 判断 183"/>
        <xdr:cNvSpPr/>
      </xdr:nvSpPr>
      <xdr:spPr>
        <a:xfrm>
          <a:off x="1968500" y="13118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35028</xdr:rowOff>
    </xdr:from>
    <xdr:ext cx="599010" cy="259045"/>
    <xdr:sp macro="" textlink="">
      <xdr:nvSpPr>
        <xdr:cNvPr id="185" name="テキスト ボックス 184"/>
        <xdr:cNvSpPr txBox="1"/>
      </xdr:nvSpPr>
      <xdr:spPr>
        <a:xfrm>
          <a:off x="1719795" y="12893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77470</xdr:rowOff>
    </xdr:from>
    <xdr:to>
      <xdr:col>6</xdr:col>
      <xdr:colOff>38100</xdr:colOff>
      <xdr:row>77</xdr:row>
      <xdr:rowOff>7620</xdr:rowOff>
    </xdr:to>
    <xdr:sp macro="" textlink="">
      <xdr:nvSpPr>
        <xdr:cNvPr id="186" name="フローチャート: 判断 185"/>
        <xdr:cNvSpPr/>
      </xdr:nvSpPr>
      <xdr:spPr>
        <a:xfrm>
          <a:off x="1079500" y="1310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24147</xdr:rowOff>
    </xdr:from>
    <xdr:ext cx="599010" cy="259045"/>
    <xdr:sp macro="" textlink="">
      <xdr:nvSpPr>
        <xdr:cNvPr id="187" name="テキスト ボックス 186"/>
        <xdr:cNvSpPr txBox="1"/>
      </xdr:nvSpPr>
      <xdr:spPr>
        <a:xfrm>
          <a:off x="830795" y="12882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141325</xdr:rowOff>
    </xdr:from>
    <xdr:to>
      <xdr:col>24</xdr:col>
      <xdr:colOff>114300</xdr:colOff>
      <xdr:row>76</xdr:row>
      <xdr:rowOff>71475</xdr:rowOff>
    </xdr:to>
    <xdr:sp macro="" textlink="">
      <xdr:nvSpPr>
        <xdr:cNvPr id="193" name="楕円 192"/>
        <xdr:cNvSpPr/>
      </xdr:nvSpPr>
      <xdr:spPr>
        <a:xfrm>
          <a:off x="4584700" y="1300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119753</xdr:rowOff>
    </xdr:from>
    <xdr:ext cx="599010" cy="259045"/>
    <xdr:sp macro="" textlink="">
      <xdr:nvSpPr>
        <xdr:cNvPr id="194" name="民生費該当値テキスト"/>
        <xdr:cNvSpPr txBox="1"/>
      </xdr:nvSpPr>
      <xdr:spPr>
        <a:xfrm>
          <a:off x="4686300" y="12978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17607</xdr:rowOff>
    </xdr:from>
    <xdr:to>
      <xdr:col>20</xdr:col>
      <xdr:colOff>38100</xdr:colOff>
      <xdr:row>77</xdr:row>
      <xdr:rowOff>119207</xdr:rowOff>
    </xdr:to>
    <xdr:sp macro="" textlink="">
      <xdr:nvSpPr>
        <xdr:cNvPr id="195" name="楕円 194"/>
        <xdr:cNvSpPr/>
      </xdr:nvSpPr>
      <xdr:spPr>
        <a:xfrm>
          <a:off x="3746500" y="13219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110334</xdr:rowOff>
    </xdr:from>
    <xdr:ext cx="599010" cy="259045"/>
    <xdr:sp macro="" textlink="">
      <xdr:nvSpPr>
        <xdr:cNvPr id="196" name="テキスト ボックス 195"/>
        <xdr:cNvSpPr txBox="1"/>
      </xdr:nvSpPr>
      <xdr:spPr>
        <a:xfrm>
          <a:off x="3497795" y="13311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86218</xdr:rowOff>
    </xdr:from>
    <xdr:to>
      <xdr:col>15</xdr:col>
      <xdr:colOff>101600</xdr:colOff>
      <xdr:row>78</xdr:row>
      <xdr:rowOff>16368</xdr:rowOff>
    </xdr:to>
    <xdr:sp macro="" textlink="">
      <xdr:nvSpPr>
        <xdr:cNvPr id="197" name="楕円 196"/>
        <xdr:cNvSpPr/>
      </xdr:nvSpPr>
      <xdr:spPr>
        <a:xfrm>
          <a:off x="2857500" y="13287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7495</xdr:rowOff>
    </xdr:from>
    <xdr:ext cx="599010" cy="259045"/>
    <xdr:sp macro="" textlink="">
      <xdr:nvSpPr>
        <xdr:cNvPr id="198" name="テキスト ボックス 197"/>
        <xdr:cNvSpPr txBox="1"/>
      </xdr:nvSpPr>
      <xdr:spPr>
        <a:xfrm>
          <a:off x="2608795" y="13380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142278</xdr:rowOff>
    </xdr:from>
    <xdr:to>
      <xdr:col>10</xdr:col>
      <xdr:colOff>165100</xdr:colOff>
      <xdr:row>78</xdr:row>
      <xdr:rowOff>72428</xdr:rowOff>
    </xdr:to>
    <xdr:sp macro="" textlink="">
      <xdr:nvSpPr>
        <xdr:cNvPr id="199" name="楕円 198"/>
        <xdr:cNvSpPr/>
      </xdr:nvSpPr>
      <xdr:spPr>
        <a:xfrm>
          <a:off x="1968500" y="13343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63555</xdr:rowOff>
    </xdr:from>
    <xdr:ext cx="599010" cy="259045"/>
    <xdr:sp macro="" textlink="">
      <xdr:nvSpPr>
        <xdr:cNvPr id="200" name="テキスト ボックス 199"/>
        <xdr:cNvSpPr txBox="1"/>
      </xdr:nvSpPr>
      <xdr:spPr>
        <a:xfrm>
          <a:off x="1719795" y="13436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90889</xdr:rowOff>
    </xdr:from>
    <xdr:to>
      <xdr:col>6</xdr:col>
      <xdr:colOff>38100</xdr:colOff>
      <xdr:row>78</xdr:row>
      <xdr:rowOff>21039</xdr:rowOff>
    </xdr:to>
    <xdr:sp macro="" textlink="">
      <xdr:nvSpPr>
        <xdr:cNvPr id="201" name="楕円 200"/>
        <xdr:cNvSpPr/>
      </xdr:nvSpPr>
      <xdr:spPr>
        <a:xfrm>
          <a:off x="1079500" y="13292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12166</xdr:rowOff>
    </xdr:from>
    <xdr:ext cx="599010" cy="259045"/>
    <xdr:sp macro="" textlink="">
      <xdr:nvSpPr>
        <xdr:cNvPr id="202" name="テキスト ボックス 201"/>
        <xdr:cNvSpPr txBox="1"/>
      </xdr:nvSpPr>
      <xdr:spPr>
        <a:xfrm>
          <a:off x="830795" y="13385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79654</xdr:rowOff>
    </xdr:from>
    <xdr:to>
      <xdr:col>24</xdr:col>
      <xdr:colOff>62865</xdr:colOff>
      <xdr:row>98</xdr:row>
      <xdr:rowOff>12880</xdr:rowOff>
    </xdr:to>
    <xdr:cxnSp macro="">
      <xdr:nvCxnSpPr>
        <xdr:cNvPr id="226" name="直線コネクタ 225"/>
        <xdr:cNvCxnSpPr/>
      </xdr:nvCxnSpPr>
      <xdr:spPr>
        <a:xfrm flipV="1">
          <a:off x="4633595" y="15510154"/>
          <a:ext cx="1270" cy="1304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16707</xdr:rowOff>
    </xdr:from>
    <xdr:ext cx="534377" cy="259045"/>
    <xdr:sp macro="" textlink="">
      <xdr:nvSpPr>
        <xdr:cNvPr id="227" name="衛生費最小値テキスト"/>
        <xdr:cNvSpPr txBox="1"/>
      </xdr:nvSpPr>
      <xdr:spPr>
        <a:xfrm>
          <a:off x="4686300" y="16818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12880</xdr:rowOff>
    </xdr:from>
    <xdr:to>
      <xdr:col>24</xdr:col>
      <xdr:colOff>152400</xdr:colOff>
      <xdr:row>98</xdr:row>
      <xdr:rowOff>12880</xdr:rowOff>
    </xdr:to>
    <xdr:cxnSp macro="">
      <xdr:nvCxnSpPr>
        <xdr:cNvPr id="228" name="直線コネクタ 227"/>
        <xdr:cNvCxnSpPr/>
      </xdr:nvCxnSpPr>
      <xdr:spPr>
        <a:xfrm>
          <a:off x="4546600" y="1681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26331</xdr:rowOff>
    </xdr:from>
    <xdr:ext cx="599010" cy="259045"/>
    <xdr:sp macro="" textlink="">
      <xdr:nvSpPr>
        <xdr:cNvPr id="229" name="衛生費最大値テキスト"/>
        <xdr:cNvSpPr txBox="1"/>
      </xdr:nvSpPr>
      <xdr:spPr>
        <a:xfrm>
          <a:off x="4686300" y="15285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197,880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79654</xdr:rowOff>
    </xdr:from>
    <xdr:to>
      <xdr:col>24</xdr:col>
      <xdr:colOff>152400</xdr:colOff>
      <xdr:row>90</xdr:row>
      <xdr:rowOff>79654</xdr:rowOff>
    </xdr:to>
    <xdr:cxnSp macro="">
      <xdr:nvCxnSpPr>
        <xdr:cNvPr id="230" name="直線コネクタ 229"/>
        <xdr:cNvCxnSpPr/>
      </xdr:nvCxnSpPr>
      <xdr:spPr>
        <a:xfrm>
          <a:off x="4546600" y="15510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62509</xdr:rowOff>
    </xdr:from>
    <xdr:to>
      <xdr:col>24</xdr:col>
      <xdr:colOff>63500</xdr:colOff>
      <xdr:row>97</xdr:row>
      <xdr:rowOff>140469</xdr:rowOff>
    </xdr:to>
    <xdr:cxnSp macro="">
      <xdr:nvCxnSpPr>
        <xdr:cNvPr id="231" name="直線コネクタ 230"/>
        <xdr:cNvCxnSpPr/>
      </xdr:nvCxnSpPr>
      <xdr:spPr>
        <a:xfrm flipV="1">
          <a:off x="3797300" y="16693159"/>
          <a:ext cx="838200" cy="77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132861</xdr:rowOff>
    </xdr:from>
    <xdr:ext cx="534377" cy="259045"/>
    <xdr:sp macro="" textlink="">
      <xdr:nvSpPr>
        <xdr:cNvPr id="232" name="衛生費平均値テキスト"/>
        <xdr:cNvSpPr txBox="1"/>
      </xdr:nvSpPr>
      <xdr:spPr>
        <a:xfrm>
          <a:off x="4686300" y="16249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109984</xdr:rowOff>
    </xdr:from>
    <xdr:to>
      <xdr:col>24</xdr:col>
      <xdr:colOff>114300</xdr:colOff>
      <xdr:row>96</xdr:row>
      <xdr:rowOff>40134</xdr:rowOff>
    </xdr:to>
    <xdr:sp macro="" textlink="">
      <xdr:nvSpPr>
        <xdr:cNvPr id="233" name="フローチャート: 判断 232"/>
        <xdr:cNvSpPr/>
      </xdr:nvSpPr>
      <xdr:spPr>
        <a:xfrm>
          <a:off x="4584700" y="16397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140469</xdr:rowOff>
    </xdr:from>
    <xdr:to>
      <xdr:col>19</xdr:col>
      <xdr:colOff>177800</xdr:colOff>
      <xdr:row>97</xdr:row>
      <xdr:rowOff>166705</xdr:rowOff>
    </xdr:to>
    <xdr:cxnSp macro="">
      <xdr:nvCxnSpPr>
        <xdr:cNvPr id="234" name="直線コネクタ 233"/>
        <xdr:cNvCxnSpPr/>
      </xdr:nvCxnSpPr>
      <xdr:spPr>
        <a:xfrm flipV="1">
          <a:off x="2908300" y="16771119"/>
          <a:ext cx="889000" cy="26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154752</xdr:rowOff>
    </xdr:from>
    <xdr:to>
      <xdr:col>20</xdr:col>
      <xdr:colOff>38100</xdr:colOff>
      <xdr:row>96</xdr:row>
      <xdr:rowOff>84902</xdr:rowOff>
    </xdr:to>
    <xdr:sp macro="" textlink="">
      <xdr:nvSpPr>
        <xdr:cNvPr id="235" name="フローチャート: 判断 234"/>
        <xdr:cNvSpPr/>
      </xdr:nvSpPr>
      <xdr:spPr>
        <a:xfrm>
          <a:off x="3746500" y="1644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101429</xdr:rowOff>
    </xdr:from>
    <xdr:ext cx="534377" cy="259045"/>
    <xdr:sp macro="" textlink="">
      <xdr:nvSpPr>
        <xdr:cNvPr id="236" name="テキスト ボックス 235"/>
        <xdr:cNvSpPr txBox="1"/>
      </xdr:nvSpPr>
      <xdr:spPr>
        <a:xfrm>
          <a:off x="3530111" y="16217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162895</xdr:rowOff>
    </xdr:from>
    <xdr:to>
      <xdr:col>15</xdr:col>
      <xdr:colOff>50800</xdr:colOff>
      <xdr:row>97</xdr:row>
      <xdr:rowOff>166705</xdr:rowOff>
    </xdr:to>
    <xdr:cxnSp macro="">
      <xdr:nvCxnSpPr>
        <xdr:cNvPr id="237" name="直線コネクタ 236"/>
        <xdr:cNvCxnSpPr/>
      </xdr:nvCxnSpPr>
      <xdr:spPr>
        <a:xfrm>
          <a:off x="2019300" y="1679354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16464</xdr:rowOff>
    </xdr:from>
    <xdr:to>
      <xdr:col>15</xdr:col>
      <xdr:colOff>101600</xdr:colOff>
      <xdr:row>96</xdr:row>
      <xdr:rowOff>118064</xdr:rowOff>
    </xdr:to>
    <xdr:sp macro="" textlink="">
      <xdr:nvSpPr>
        <xdr:cNvPr id="238" name="フローチャート: 判断 237"/>
        <xdr:cNvSpPr/>
      </xdr:nvSpPr>
      <xdr:spPr>
        <a:xfrm>
          <a:off x="2857500" y="1647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134591</xdr:rowOff>
    </xdr:from>
    <xdr:ext cx="534377" cy="259045"/>
    <xdr:sp macro="" textlink="">
      <xdr:nvSpPr>
        <xdr:cNvPr id="239" name="テキスト ボックス 238"/>
        <xdr:cNvSpPr txBox="1"/>
      </xdr:nvSpPr>
      <xdr:spPr>
        <a:xfrm>
          <a:off x="2641111" y="16250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162895</xdr:rowOff>
    </xdr:from>
    <xdr:to>
      <xdr:col>10</xdr:col>
      <xdr:colOff>114300</xdr:colOff>
      <xdr:row>97</xdr:row>
      <xdr:rowOff>167818</xdr:rowOff>
    </xdr:to>
    <xdr:cxnSp macro="">
      <xdr:nvCxnSpPr>
        <xdr:cNvPr id="240" name="直線コネクタ 239"/>
        <xdr:cNvCxnSpPr/>
      </xdr:nvCxnSpPr>
      <xdr:spPr>
        <a:xfrm flipV="1">
          <a:off x="1130300" y="16793545"/>
          <a:ext cx="889000" cy="4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57345</xdr:rowOff>
    </xdr:from>
    <xdr:to>
      <xdr:col>10</xdr:col>
      <xdr:colOff>165100</xdr:colOff>
      <xdr:row>96</xdr:row>
      <xdr:rowOff>158945</xdr:rowOff>
    </xdr:to>
    <xdr:sp macro="" textlink="">
      <xdr:nvSpPr>
        <xdr:cNvPr id="241" name="フローチャート: 判断 240"/>
        <xdr:cNvSpPr/>
      </xdr:nvSpPr>
      <xdr:spPr>
        <a:xfrm>
          <a:off x="1968500" y="16516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4022</xdr:rowOff>
    </xdr:from>
    <xdr:ext cx="534377" cy="259045"/>
    <xdr:sp macro="" textlink="">
      <xdr:nvSpPr>
        <xdr:cNvPr id="242" name="テキスト ボックス 241"/>
        <xdr:cNvSpPr txBox="1"/>
      </xdr:nvSpPr>
      <xdr:spPr>
        <a:xfrm>
          <a:off x="1752111" y="16291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40010</xdr:rowOff>
    </xdr:from>
    <xdr:to>
      <xdr:col>6</xdr:col>
      <xdr:colOff>38100</xdr:colOff>
      <xdr:row>96</xdr:row>
      <xdr:rowOff>141610</xdr:rowOff>
    </xdr:to>
    <xdr:sp macro="" textlink="">
      <xdr:nvSpPr>
        <xdr:cNvPr id="243" name="フローチャート: 判断 242"/>
        <xdr:cNvSpPr/>
      </xdr:nvSpPr>
      <xdr:spPr>
        <a:xfrm>
          <a:off x="1079500" y="1649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158137</xdr:rowOff>
    </xdr:from>
    <xdr:ext cx="534377" cy="259045"/>
    <xdr:sp macro="" textlink="">
      <xdr:nvSpPr>
        <xdr:cNvPr id="244" name="テキスト ボックス 243"/>
        <xdr:cNvSpPr txBox="1"/>
      </xdr:nvSpPr>
      <xdr:spPr>
        <a:xfrm>
          <a:off x="863111" y="16274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11709</xdr:rowOff>
    </xdr:from>
    <xdr:to>
      <xdr:col>24</xdr:col>
      <xdr:colOff>114300</xdr:colOff>
      <xdr:row>97</xdr:row>
      <xdr:rowOff>113309</xdr:rowOff>
    </xdr:to>
    <xdr:sp macro="" textlink="">
      <xdr:nvSpPr>
        <xdr:cNvPr id="250" name="楕円 249"/>
        <xdr:cNvSpPr/>
      </xdr:nvSpPr>
      <xdr:spPr>
        <a:xfrm>
          <a:off x="4584700" y="16642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98086</xdr:rowOff>
    </xdr:from>
    <xdr:ext cx="534377" cy="259045"/>
    <xdr:sp macro="" textlink="">
      <xdr:nvSpPr>
        <xdr:cNvPr id="251" name="衛生費該当値テキスト"/>
        <xdr:cNvSpPr txBox="1"/>
      </xdr:nvSpPr>
      <xdr:spPr>
        <a:xfrm>
          <a:off x="4686300" y="16557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89669</xdr:rowOff>
    </xdr:from>
    <xdr:to>
      <xdr:col>20</xdr:col>
      <xdr:colOff>38100</xdr:colOff>
      <xdr:row>98</xdr:row>
      <xdr:rowOff>19819</xdr:rowOff>
    </xdr:to>
    <xdr:sp macro="" textlink="">
      <xdr:nvSpPr>
        <xdr:cNvPr id="252" name="楕円 251"/>
        <xdr:cNvSpPr/>
      </xdr:nvSpPr>
      <xdr:spPr>
        <a:xfrm>
          <a:off x="3746500" y="16720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10946</xdr:rowOff>
    </xdr:from>
    <xdr:ext cx="534377" cy="259045"/>
    <xdr:sp macro="" textlink="">
      <xdr:nvSpPr>
        <xdr:cNvPr id="253" name="テキスト ボックス 252"/>
        <xdr:cNvSpPr txBox="1"/>
      </xdr:nvSpPr>
      <xdr:spPr>
        <a:xfrm>
          <a:off x="3530111" y="1681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115905</xdr:rowOff>
    </xdr:from>
    <xdr:to>
      <xdr:col>15</xdr:col>
      <xdr:colOff>101600</xdr:colOff>
      <xdr:row>98</xdr:row>
      <xdr:rowOff>46055</xdr:rowOff>
    </xdr:to>
    <xdr:sp macro="" textlink="">
      <xdr:nvSpPr>
        <xdr:cNvPr id="254" name="楕円 253"/>
        <xdr:cNvSpPr/>
      </xdr:nvSpPr>
      <xdr:spPr>
        <a:xfrm>
          <a:off x="2857500" y="16746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37182</xdr:rowOff>
    </xdr:from>
    <xdr:ext cx="534377" cy="259045"/>
    <xdr:sp macro="" textlink="">
      <xdr:nvSpPr>
        <xdr:cNvPr id="255" name="テキスト ボックス 254"/>
        <xdr:cNvSpPr txBox="1"/>
      </xdr:nvSpPr>
      <xdr:spPr>
        <a:xfrm>
          <a:off x="2641111" y="16839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112095</xdr:rowOff>
    </xdr:from>
    <xdr:to>
      <xdr:col>10</xdr:col>
      <xdr:colOff>165100</xdr:colOff>
      <xdr:row>98</xdr:row>
      <xdr:rowOff>42245</xdr:rowOff>
    </xdr:to>
    <xdr:sp macro="" textlink="">
      <xdr:nvSpPr>
        <xdr:cNvPr id="256" name="楕円 255"/>
        <xdr:cNvSpPr/>
      </xdr:nvSpPr>
      <xdr:spPr>
        <a:xfrm>
          <a:off x="1968500" y="1674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33372</xdr:rowOff>
    </xdr:from>
    <xdr:ext cx="534377" cy="259045"/>
    <xdr:sp macro="" textlink="">
      <xdr:nvSpPr>
        <xdr:cNvPr id="257" name="テキスト ボックス 256"/>
        <xdr:cNvSpPr txBox="1"/>
      </xdr:nvSpPr>
      <xdr:spPr>
        <a:xfrm>
          <a:off x="1752111" y="16835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117018</xdr:rowOff>
    </xdr:from>
    <xdr:to>
      <xdr:col>6</xdr:col>
      <xdr:colOff>38100</xdr:colOff>
      <xdr:row>98</xdr:row>
      <xdr:rowOff>47168</xdr:rowOff>
    </xdr:to>
    <xdr:sp macro="" textlink="">
      <xdr:nvSpPr>
        <xdr:cNvPr id="258" name="楕円 257"/>
        <xdr:cNvSpPr/>
      </xdr:nvSpPr>
      <xdr:spPr>
        <a:xfrm>
          <a:off x="1079500" y="16747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38295</xdr:rowOff>
    </xdr:from>
    <xdr:ext cx="534377" cy="259045"/>
    <xdr:sp macro="" textlink="">
      <xdr:nvSpPr>
        <xdr:cNvPr id="259" name="テキスト ボックス 258"/>
        <xdr:cNvSpPr txBox="1"/>
      </xdr:nvSpPr>
      <xdr:spPr>
        <a:xfrm>
          <a:off x="863111" y="16840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151587</xdr:rowOff>
    </xdr:from>
    <xdr:to>
      <xdr:col>54</xdr:col>
      <xdr:colOff>189865</xdr:colOff>
      <xdr:row>38</xdr:row>
      <xdr:rowOff>139700</xdr:rowOff>
    </xdr:to>
    <xdr:cxnSp macro="">
      <xdr:nvCxnSpPr>
        <xdr:cNvPr id="281" name="直線コネクタ 280"/>
        <xdr:cNvCxnSpPr/>
      </xdr:nvCxnSpPr>
      <xdr:spPr>
        <a:xfrm flipV="1">
          <a:off x="10475595" y="5295087"/>
          <a:ext cx="1270" cy="1359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98264</xdr:rowOff>
    </xdr:from>
    <xdr:ext cx="469744" cy="259045"/>
    <xdr:sp macro="" textlink="">
      <xdr:nvSpPr>
        <xdr:cNvPr id="284" name="労働費最大値テキスト"/>
        <xdr:cNvSpPr txBox="1"/>
      </xdr:nvSpPr>
      <xdr:spPr>
        <a:xfrm>
          <a:off x="10528300" y="5070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2,974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151587</xdr:rowOff>
    </xdr:from>
    <xdr:to>
      <xdr:col>55</xdr:col>
      <xdr:colOff>88900</xdr:colOff>
      <xdr:row>30</xdr:row>
      <xdr:rowOff>151587</xdr:rowOff>
    </xdr:to>
    <xdr:cxnSp macro="">
      <xdr:nvCxnSpPr>
        <xdr:cNvPr id="285" name="直線コネクタ 284"/>
        <xdr:cNvCxnSpPr/>
      </xdr:nvCxnSpPr>
      <xdr:spPr>
        <a:xfrm>
          <a:off x="10388600" y="5295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86" name="直線コネクタ 285"/>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93489</xdr:rowOff>
    </xdr:from>
    <xdr:ext cx="378565" cy="259045"/>
    <xdr:sp macro="" textlink="">
      <xdr:nvSpPr>
        <xdr:cNvPr id="287" name="労働費平均値テキスト"/>
        <xdr:cNvSpPr txBox="1"/>
      </xdr:nvSpPr>
      <xdr:spPr>
        <a:xfrm>
          <a:off x="10528300" y="626568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70612</xdr:rowOff>
    </xdr:from>
    <xdr:to>
      <xdr:col>55</xdr:col>
      <xdr:colOff>50800</xdr:colOff>
      <xdr:row>38</xdr:row>
      <xdr:rowOff>762</xdr:rowOff>
    </xdr:to>
    <xdr:sp macro="" textlink="">
      <xdr:nvSpPr>
        <xdr:cNvPr id="288" name="フローチャート: 判断 287"/>
        <xdr:cNvSpPr/>
      </xdr:nvSpPr>
      <xdr:spPr>
        <a:xfrm>
          <a:off x="10426700" y="641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89" name="直線コネクタ 288"/>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68326</xdr:rowOff>
    </xdr:from>
    <xdr:to>
      <xdr:col>50</xdr:col>
      <xdr:colOff>165100</xdr:colOff>
      <xdr:row>37</xdr:row>
      <xdr:rowOff>169926</xdr:rowOff>
    </xdr:to>
    <xdr:sp macro="" textlink="">
      <xdr:nvSpPr>
        <xdr:cNvPr id="290" name="フローチャート: 判断 289"/>
        <xdr:cNvSpPr/>
      </xdr:nvSpPr>
      <xdr:spPr>
        <a:xfrm>
          <a:off x="95885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15003</xdr:rowOff>
    </xdr:from>
    <xdr:ext cx="378565" cy="259045"/>
    <xdr:sp macro="" textlink="">
      <xdr:nvSpPr>
        <xdr:cNvPr id="291" name="テキスト ボックス 290"/>
        <xdr:cNvSpPr txBox="1"/>
      </xdr:nvSpPr>
      <xdr:spPr>
        <a:xfrm>
          <a:off x="9450017" y="6187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2" name="直線コネクタ 291"/>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84328</xdr:rowOff>
    </xdr:from>
    <xdr:to>
      <xdr:col>46</xdr:col>
      <xdr:colOff>38100</xdr:colOff>
      <xdr:row>38</xdr:row>
      <xdr:rowOff>14478</xdr:rowOff>
    </xdr:to>
    <xdr:sp macro="" textlink="">
      <xdr:nvSpPr>
        <xdr:cNvPr id="293" name="フローチャート: 判断 292"/>
        <xdr:cNvSpPr/>
      </xdr:nvSpPr>
      <xdr:spPr>
        <a:xfrm>
          <a:off x="8699500" y="642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31005</xdr:rowOff>
    </xdr:from>
    <xdr:ext cx="378565" cy="259045"/>
    <xdr:sp macro="" textlink="">
      <xdr:nvSpPr>
        <xdr:cNvPr id="294" name="テキスト ボックス 293"/>
        <xdr:cNvSpPr txBox="1"/>
      </xdr:nvSpPr>
      <xdr:spPr>
        <a:xfrm>
          <a:off x="8561017" y="6203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5" name="直線コネクタ 294"/>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78384</xdr:rowOff>
    </xdr:from>
    <xdr:to>
      <xdr:col>41</xdr:col>
      <xdr:colOff>101600</xdr:colOff>
      <xdr:row>38</xdr:row>
      <xdr:rowOff>8534</xdr:rowOff>
    </xdr:to>
    <xdr:sp macro="" textlink="">
      <xdr:nvSpPr>
        <xdr:cNvPr id="296" name="フローチャート: 判断 295"/>
        <xdr:cNvSpPr/>
      </xdr:nvSpPr>
      <xdr:spPr>
        <a:xfrm>
          <a:off x="7810500" y="642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25061</xdr:rowOff>
    </xdr:from>
    <xdr:ext cx="378565" cy="259045"/>
    <xdr:sp macro="" textlink="">
      <xdr:nvSpPr>
        <xdr:cNvPr id="297" name="テキスト ボックス 296"/>
        <xdr:cNvSpPr txBox="1"/>
      </xdr:nvSpPr>
      <xdr:spPr>
        <a:xfrm>
          <a:off x="7672017" y="6197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46381</xdr:rowOff>
    </xdr:from>
    <xdr:to>
      <xdr:col>36</xdr:col>
      <xdr:colOff>165100</xdr:colOff>
      <xdr:row>37</xdr:row>
      <xdr:rowOff>147981</xdr:rowOff>
    </xdr:to>
    <xdr:sp macro="" textlink="">
      <xdr:nvSpPr>
        <xdr:cNvPr id="298" name="フローチャート: 判断 297"/>
        <xdr:cNvSpPr/>
      </xdr:nvSpPr>
      <xdr:spPr>
        <a:xfrm>
          <a:off x="6921500" y="6390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164508</xdr:rowOff>
    </xdr:from>
    <xdr:ext cx="378565" cy="259045"/>
    <xdr:sp macro="" textlink="">
      <xdr:nvSpPr>
        <xdr:cNvPr id="299" name="テキスト ボックス 298"/>
        <xdr:cNvSpPr txBox="1"/>
      </xdr:nvSpPr>
      <xdr:spPr>
        <a:xfrm>
          <a:off x="6783017" y="61652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5" name="楕円 304"/>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06" name="労働費該当値テキスト"/>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07" name="楕円 306"/>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08" name="テキスト ボックス 307"/>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09" name="楕円 308"/>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0" name="テキスト ボックス 309"/>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1" name="楕円 310"/>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2" name="テキスト ボックス 311"/>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3" name="楕円 312"/>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4" name="テキスト ボックス 313"/>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8" name="テキスト ボックス 327"/>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0" name="テキスト ボックス 329"/>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2" name="テキスト ボックス 331"/>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80931</xdr:rowOff>
    </xdr:from>
    <xdr:to>
      <xdr:col>54</xdr:col>
      <xdr:colOff>189865</xdr:colOff>
      <xdr:row>58</xdr:row>
      <xdr:rowOff>103220</xdr:rowOff>
    </xdr:to>
    <xdr:cxnSp macro="">
      <xdr:nvCxnSpPr>
        <xdr:cNvPr id="336" name="直線コネクタ 335"/>
        <xdr:cNvCxnSpPr/>
      </xdr:nvCxnSpPr>
      <xdr:spPr>
        <a:xfrm flipV="1">
          <a:off x="10475595" y="8996331"/>
          <a:ext cx="1270" cy="1050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107047</xdr:rowOff>
    </xdr:from>
    <xdr:ext cx="469744" cy="259045"/>
    <xdr:sp macro="" textlink="">
      <xdr:nvSpPr>
        <xdr:cNvPr id="337" name="農林水産業費最小値テキスト"/>
        <xdr:cNvSpPr txBox="1"/>
      </xdr:nvSpPr>
      <xdr:spPr>
        <a:xfrm>
          <a:off x="10528300" y="10051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103220</xdr:rowOff>
    </xdr:from>
    <xdr:to>
      <xdr:col>55</xdr:col>
      <xdr:colOff>88900</xdr:colOff>
      <xdr:row>58</xdr:row>
      <xdr:rowOff>103220</xdr:rowOff>
    </xdr:to>
    <xdr:cxnSp macro="">
      <xdr:nvCxnSpPr>
        <xdr:cNvPr id="338" name="直線コネクタ 337"/>
        <xdr:cNvCxnSpPr/>
      </xdr:nvCxnSpPr>
      <xdr:spPr>
        <a:xfrm>
          <a:off x="10388600" y="10047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27608</xdr:rowOff>
    </xdr:from>
    <xdr:ext cx="599010" cy="259045"/>
    <xdr:sp macro="" textlink="">
      <xdr:nvSpPr>
        <xdr:cNvPr id="339" name="農林水産業費最大値テキスト"/>
        <xdr:cNvSpPr txBox="1"/>
      </xdr:nvSpPr>
      <xdr:spPr>
        <a:xfrm>
          <a:off x="10528300" y="8771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237,854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80931</xdr:rowOff>
    </xdr:from>
    <xdr:to>
      <xdr:col>55</xdr:col>
      <xdr:colOff>88900</xdr:colOff>
      <xdr:row>52</xdr:row>
      <xdr:rowOff>80931</xdr:rowOff>
    </xdr:to>
    <xdr:cxnSp macro="">
      <xdr:nvCxnSpPr>
        <xdr:cNvPr id="340" name="直線コネクタ 339"/>
        <xdr:cNvCxnSpPr/>
      </xdr:nvCxnSpPr>
      <xdr:spPr>
        <a:xfrm>
          <a:off x="10388600" y="8996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40227</xdr:rowOff>
    </xdr:from>
    <xdr:to>
      <xdr:col>55</xdr:col>
      <xdr:colOff>0</xdr:colOff>
      <xdr:row>58</xdr:row>
      <xdr:rowOff>42911</xdr:rowOff>
    </xdr:to>
    <xdr:cxnSp macro="">
      <xdr:nvCxnSpPr>
        <xdr:cNvPr id="341" name="直線コネクタ 340"/>
        <xdr:cNvCxnSpPr/>
      </xdr:nvCxnSpPr>
      <xdr:spPr>
        <a:xfrm flipV="1">
          <a:off x="9639300" y="9984327"/>
          <a:ext cx="838200" cy="2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18576</xdr:rowOff>
    </xdr:from>
    <xdr:ext cx="534377" cy="259045"/>
    <xdr:sp macro="" textlink="">
      <xdr:nvSpPr>
        <xdr:cNvPr id="342" name="農林水産業費平均値テキスト"/>
        <xdr:cNvSpPr txBox="1"/>
      </xdr:nvSpPr>
      <xdr:spPr>
        <a:xfrm>
          <a:off x="10528300" y="96197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167149</xdr:rowOff>
    </xdr:from>
    <xdr:to>
      <xdr:col>55</xdr:col>
      <xdr:colOff>50800</xdr:colOff>
      <xdr:row>57</xdr:row>
      <xdr:rowOff>97299</xdr:rowOff>
    </xdr:to>
    <xdr:sp macro="" textlink="">
      <xdr:nvSpPr>
        <xdr:cNvPr id="343" name="フローチャート: 判断 342"/>
        <xdr:cNvSpPr/>
      </xdr:nvSpPr>
      <xdr:spPr>
        <a:xfrm>
          <a:off x="10426700" y="976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151235</xdr:rowOff>
    </xdr:from>
    <xdr:to>
      <xdr:col>50</xdr:col>
      <xdr:colOff>114300</xdr:colOff>
      <xdr:row>58</xdr:row>
      <xdr:rowOff>42911</xdr:rowOff>
    </xdr:to>
    <xdr:cxnSp macro="">
      <xdr:nvCxnSpPr>
        <xdr:cNvPr id="344" name="直線コネクタ 343"/>
        <xdr:cNvCxnSpPr/>
      </xdr:nvCxnSpPr>
      <xdr:spPr>
        <a:xfrm>
          <a:off x="8750300" y="9923885"/>
          <a:ext cx="889000" cy="63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13009</xdr:rowOff>
    </xdr:from>
    <xdr:to>
      <xdr:col>50</xdr:col>
      <xdr:colOff>165100</xdr:colOff>
      <xdr:row>57</xdr:row>
      <xdr:rowOff>114609</xdr:rowOff>
    </xdr:to>
    <xdr:sp macro="" textlink="">
      <xdr:nvSpPr>
        <xdr:cNvPr id="345" name="フローチャート: 判断 344"/>
        <xdr:cNvSpPr/>
      </xdr:nvSpPr>
      <xdr:spPr>
        <a:xfrm>
          <a:off x="9588500" y="9785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131136</xdr:rowOff>
    </xdr:from>
    <xdr:ext cx="534377" cy="259045"/>
    <xdr:sp macro="" textlink="">
      <xdr:nvSpPr>
        <xdr:cNvPr id="346" name="テキスト ボックス 345"/>
        <xdr:cNvSpPr txBox="1"/>
      </xdr:nvSpPr>
      <xdr:spPr>
        <a:xfrm>
          <a:off x="9372111" y="9560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99919</xdr:rowOff>
    </xdr:from>
    <xdr:to>
      <xdr:col>45</xdr:col>
      <xdr:colOff>177800</xdr:colOff>
      <xdr:row>57</xdr:row>
      <xdr:rowOff>151235</xdr:rowOff>
    </xdr:to>
    <xdr:cxnSp macro="">
      <xdr:nvCxnSpPr>
        <xdr:cNvPr id="347" name="直線コネクタ 346"/>
        <xdr:cNvCxnSpPr/>
      </xdr:nvCxnSpPr>
      <xdr:spPr>
        <a:xfrm>
          <a:off x="7861300" y="9872569"/>
          <a:ext cx="889000" cy="51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23804</xdr:rowOff>
    </xdr:from>
    <xdr:to>
      <xdr:col>46</xdr:col>
      <xdr:colOff>38100</xdr:colOff>
      <xdr:row>57</xdr:row>
      <xdr:rowOff>125404</xdr:rowOff>
    </xdr:to>
    <xdr:sp macro="" textlink="">
      <xdr:nvSpPr>
        <xdr:cNvPr id="348" name="フローチャート: 判断 347"/>
        <xdr:cNvSpPr/>
      </xdr:nvSpPr>
      <xdr:spPr>
        <a:xfrm>
          <a:off x="8699500" y="979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141931</xdr:rowOff>
    </xdr:from>
    <xdr:ext cx="534377" cy="259045"/>
    <xdr:sp macro="" textlink="">
      <xdr:nvSpPr>
        <xdr:cNvPr id="349" name="テキスト ボックス 348"/>
        <xdr:cNvSpPr txBox="1"/>
      </xdr:nvSpPr>
      <xdr:spPr>
        <a:xfrm>
          <a:off x="8483111" y="9571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99919</xdr:rowOff>
    </xdr:from>
    <xdr:to>
      <xdr:col>41</xdr:col>
      <xdr:colOff>50800</xdr:colOff>
      <xdr:row>57</xdr:row>
      <xdr:rowOff>145931</xdr:rowOff>
    </xdr:to>
    <xdr:cxnSp macro="">
      <xdr:nvCxnSpPr>
        <xdr:cNvPr id="350" name="直線コネクタ 349"/>
        <xdr:cNvCxnSpPr/>
      </xdr:nvCxnSpPr>
      <xdr:spPr>
        <a:xfrm flipV="1">
          <a:off x="6972300" y="9872569"/>
          <a:ext cx="889000" cy="4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46591</xdr:rowOff>
    </xdr:from>
    <xdr:to>
      <xdr:col>41</xdr:col>
      <xdr:colOff>101600</xdr:colOff>
      <xdr:row>57</xdr:row>
      <xdr:rowOff>148191</xdr:rowOff>
    </xdr:to>
    <xdr:sp macro="" textlink="">
      <xdr:nvSpPr>
        <xdr:cNvPr id="351" name="フローチャート: 判断 350"/>
        <xdr:cNvSpPr/>
      </xdr:nvSpPr>
      <xdr:spPr>
        <a:xfrm>
          <a:off x="7810500" y="9819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164718</xdr:rowOff>
    </xdr:from>
    <xdr:ext cx="534377" cy="259045"/>
    <xdr:sp macro="" textlink="">
      <xdr:nvSpPr>
        <xdr:cNvPr id="352" name="テキスト ボックス 351"/>
        <xdr:cNvSpPr txBox="1"/>
      </xdr:nvSpPr>
      <xdr:spPr>
        <a:xfrm>
          <a:off x="7594111" y="9594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165019</xdr:rowOff>
    </xdr:from>
    <xdr:to>
      <xdr:col>36</xdr:col>
      <xdr:colOff>165100</xdr:colOff>
      <xdr:row>57</xdr:row>
      <xdr:rowOff>95169</xdr:rowOff>
    </xdr:to>
    <xdr:sp macro="" textlink="">
      <xdr:nvSpPr>
        <xdr:cNvPr id="353" name="フローチャート: 判断 352"/>
        <xdr:cNvSpPr/>
      </xdr:nvSpPr>
      <xdr:spPr>
        <a:xfrm>
          <a:off x="6921500" y="9766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111696</xdr:rowOff>
    </xdr:from>
    <xdr:ext cx="534377" cy="259045"/>
    <xdr:sp macro="" textlink="">
      <xdr:nvSpPr>
        <xdr:cNvPr id="354" name="テキスト ボックス 353"/>
        <xdr:cNvSpPr txBox="1"/>
      </xdr:nvSpPr>
      <xdr:spPr>
        <a:xfrm>
          <a:off x="6705111" y="9541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160877</xdr:rowOff>
    </xdr:from>
    <xdr:to>
      <xdr:col>55</xdr:col>
      <xdr:colOff>50800</xdr:colOff>
      <xdr:row>58</xdr:row>
      <xdr:rowOff>91027</xdr:rowOff>
    </xdr:to>
    <xdr:sp macro="" textlink="">
      <xdr:nvSpPr>
        <xdr:cNvPr id="360" name="楕円 359"/>
        <xdr:cNvSpPr/>
      </xdr:nvSpPr>
      <xdr:spPr>
        <a:xfrm>
          <a:off x="10426700" y="9933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75804</xdr:rowOff>
    </xdr:from>
    <xdr:ext cx="534377" cy="259045"/>
    <xdr:sp macro="" textlink="">
      <xdr:nvSpPr>
        <xdr:cNvPr id="361" name="農林水産業費該当値テキスト"/>
        <xdr:cNvSpPr txBox="1"/>
      </xdr:nvSpPr>
      <xdr:spPr>
        <a:xfrm>
          <a:off x="10528300" y="9848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163561</xdr:rowOff>
    </xdr:from>
    <xdr:to>
      <xdr:col>50</xdr:col>
      <xdr:colOff>165100</xdr:colOff>
      <xdr:row>58</xdr:row>
      <xdr:rowOff>93711</xdr:rowOff>
    </xdr:to>
    <xdr:sp macro="" textlink="">
      <xdr:nvSpPr>
        <xdr:cNvPr id="362" name="楕円 361"/>
        <xdr:cNvSpPr/>
      </xdr:nvSpPr>
      <xdr:spPr>
        <a:xfrm>
          <a:off x="9588500" y="993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84838</xdr:rowOff>
    </xdr:from>
    <xdr:ext cx="534377" cy="259045"/>
    <xdr:sp macro="" textlink="">
      <xdr:nvSpPr>
        <xdr:cNvPr id="363" name="テキスト ボックス 362"/>
        <xdr:cNvSpPr txBox="1"/>
      </xdr:nvSpPr>
      <xdr:spPr>
        <a:xfrm>
          <a:off x="9372111" y="10028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100435</xdr:rowOff>
    </xdr:from>
    <xdr:to>
      <xdr:col>46</xdr:col>
      <xdr:colOff>38100</xdr:colOff>
      <xdr:row>58</xdr:row>
      <xdr:rowOff>30585</xdr:rowOff>
    </xdr:to>
    <xdr:sp macro="" textlink="">
      <xdr:nvSpPr>
        <xdr:cNvPr id="364" name="楕円 363"/>
        <xdr:cNvSpPr/>
      </xdr:nvSpPr>
      <xdr:spPr>
        <a:xfrm>
          <a:off x="8699500" y="9873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21712</xdr:rowOff>
    </xdr:from>
    <xdr:ext cx="534377" cy="259045"/>
    <xdr:sp macro="" textlink="">
      <xdr:nvSpPr>
        <xdr:cNvPr id="365" name="テキスト ボックス 364"/>
        <xdr:cNvSpPr txBox="1"/>
      </xdr:nvSpPr>
      <xdr:spPr>
        <a:xfrm>
          <a:off x="8483111" y="9965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49119</xdr:rowOff>
    </xdr:from>
    <xdr:to>
      <xdr:col>41</xdr:col>
      <xdr:colOff>101600</xdr:colOff>
      <xdr:row>57</xdr:row>
      <xdr:rowOff>150719</xdr:rowOff>
    </xdr:to>
    <xdr:sp macro="" textlink="">
      <xdr:nvSpPr>
        <xdr:cNvPr id="366" name="楕円 365"/>
        <xdr:cNvSpPr/>
      </xdr:nvSpPr>
      <xdr:spPr>
        <a:xfrm>
          <a:off x="7810500" y="9821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141846</xdr:rowOff>
    </xdr:from>
    <xdr:ext cx="534377" cy="259045"/>
    <xdr:sp macro="" textlink="">
      <xdr:nvSpPr>
        <xdr:cNvPr id="367" name="テキスト ボックス 366"/>
        <xdr:cNvSpPr txBox="1"/>
      </xdr:nvSpPr>
      <xdr:spPr>
        <a:xfrm>
          <a:off x="7594111" y="9914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95131</xdr:rowOff>
    </xdr:from>
    <xdr:to>
      <xdr:col>36</xdr:col>
      <xdr:colOff>165100</xdr:colOff>
      <xdr:row>58</xdr:row>
      <xdr:rowOff>25281</xdr:rowOff>
    </xdr:to>
    <xdr:sp macro="" textlink="">
      <xdr:nvSpPr>
        <xdr:cNvPr id="368" name="楕円 367"/>
        <xdr:cNvSpPr/>
      </xdr:nvSpPr>
      <xdr:spPr>
        <a:xfrm>
          <a:off x="6921500" y="9867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16408</xdr:rowOff>
    </xdr:from>
    <xdr:ext cx="534377" cy="259045"/>
    <xdr:sp macro="" textlink="">
      <xdr:nvSpPr>
        <xdr:cNvPr id="369" name="テキスト ボックス 368"/>
        <xdr:cNvSpPr txBox="1"/>
      </xdr:nvSpPr>
      <xdr:spPr>
        <a:xfrm>
          <a:off x="6705111" y="9960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0" name="直線コネクタ 37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1" name="テキスト ボックス 38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2" name="直線コネクタ 38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3" name="テキスト ボックス 38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4" name="直線コネクタ 38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5" name="テキスト ボックス 38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6" name="直線コネクタ 38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7" name="テキスト ボックス 38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8" name="直線コネクタ 38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9" name="テキスト ボックス 38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98300</xdr:rowOff>
    </xdr:from>
    <xdr:to>
      <xdr:col>54</xdr:col>
      <xdr:colOff>189865</xdr:colOff>
      <xdr:row>79</xdr:row>
      <xdr:rowOff>32646</xdr:rowOff>
    </xdr:to>
    <xdr:cxnSp macro="">
      <xdr:nvCxnSpPr>
        <xdr:cNvPr id="393" name="直線コネクタ 392"/>
        <xdr:cNvCxnSpPr/>
      </xdr:nvCxnSpPr>
      <xdr:spPr>
        <a:xfrm flipV="1">
          <a:off x="10475595" y="12271250"/>
          <a:ext cx="1270" cy="1305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36473</xdr:rowOff>
    </xdr:from>
    <xdr:ext cx="469744" cy="259045"/>
    <xdr:sp macro="" textlink="">
      <xdr:nvSpPr>
        <xdr:cNvPr id="394" name="商工費最小値テキスト"/>
        <xdr:cNvSpPr txBox="1"/>
      </xdr:nvSpPr>
      <xdr:spPr>
        <a:xfrm>
          <a:off x="10528300" y="13581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32646</xdr:rowOff>
    </xdr:from>
    <xdr:to>
      <xdr:col>55</xdr:col>
      <xdr:colOff>88900</xdr:colOff>
      <xdr:row>79</xdr:row>
      <xdr:rowOff>32646</xdr:rowOff>
    </xdr:to>
    <xdr:cxnSp macro="">
      <xdr:nvCxnSpPr>
        <xdr:cNvPr id="395" name="直線コネクタ 394"/>
        <xdr:cNvCxnSpPr/>
      </xdr:nvCxnSpPr>
      <xdr:spPr>
        <a:xfrm>
          <a:off x="10388600" y="13577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44977</xdr:rowOff>
    </xdr:from>
    <xdr:ext cx="599010" cy="259045"/>
    <xdr:sp macro="" textlink="">
      <xdr:nvSpPr>
        <xdr:cNvPr id="396" name="商工費最大値テキスト"/>
        <xdr:cNvSpPr txBox="1"/>
      </xdr:nvSpPr>
      <xdr:spPr>
        <a:xfrm>
          <a:off x="10528300" y="12046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172,933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98300</xdr:rowOff>
    </xdr:from>
    <xdr:to>
      <xdr:col>55</xdr:col>
      <xdr:colOff>88900</xdr:colOff>
      <xdr:row>71</xdr:row>
      <xdr:rowOff>98300</xdr:rowOff>
    </xdr:to>
    <xdr:cxnSp macro="">
      <xdr:nvCxnSpPr>
        <xdr:cNvPr id="397" name="直線コネクタ 396"/>
        <xdr:cNvCxnSpPr/>
      </xdr:nvCxnSpPr>
      <xdr:spPr>
        <a:xfrm>
          <a:off x="10388600" y="12271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23304</xdr:rowOff>
    </xdr:from>
    <xdr:to>
      <xdr:col>55</xdr:col>
      <xdr:colOff>0</xdr:colOff>
      <xdr:row>78</xdr:row>
      <xdr:rowOff>75448</xdr:rowOff>
    </xdr:to>
    <xdr:cxnSp macro="">
      <xdr:nvCxnSpPr>
        <xdr:cNvPr id="398" name="直線コネクタ 397"/>
        <xdr:cNvCxnSpPr/>
      </xdr:nvCxnSpPr>
      <xdr:spPr>
        <a:xfrm>
          <a:off x="9639300" y="13396404"/>
          <a:ext cx="838200" cy="52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111610</xdr:rowOff>
    </xdr:from>
    <xdr:ext cx="534377" cy="259045"/>
    <xdr:sp macro="" textlink="">
      <xdr:nvSpPr>
        <xdr:cNvPr id="399" name="商工費平均値テキスト"/>
        <xdr:cNvSpPr txBox="1"/>
      </xdr:nvSpPr>
      <xdr:spPr>
        <a:xfrm>
          <a:off x="10528300" y="131418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88733</xdr:rowOff>
    </xdr:from>
    <xdr:to>
      <xdr:col>55</xdr:col>
      <xdr:colOff>50800</xdr:colOff>
      <xdr:row>78</xdr:row>
      <xdr:rowOff>18883</xdr:rowOff>
    </xdr:to>
    <xdr:sp macro="" textlink="">
      <xdr:nvSpPr>
        <xdr:cNvPr id="400" name="フローチャート: 判断 399"/>
        <xdr:cNvSpPr/>
      </xdr:nvSpPr>
      <xdr:spPr>
        <a:xfrm>
          <a:off x="10426700" y="13290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23304</xdr:rowOff>
    </xdr:from>
    <xdr:to>
      <xdr:col>50</xdr:col>
      <xdr:colOff>114300</xdr:colOff>
      <xdr:row>78</xdr:row>
      <xdr:rowOff>136461</xdr:rowOff>
    </xdr:to>
    <xdr:cxnSp macro="">
      <xdr:nvCxnSpPr>
        <xdr:cNvPr id="401" name="直線コネクタ 400"/>
        <xdr:cNvCxnSpPr/>
      </xdr:nvCxnSpPr>
      <xdr:spPr>
        <a:xfrm flipV="1">
          <a:off x="8750300" y="13396404"/>
          <a:ext cx="889000" cy="113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96033</xdr:rowOff>
    </xdr:from>
    <xdr:to>
      <xdr:col>50</xdr:col>
      <xdr:colOff>165100</xdr:colOff>
      <xdr:row>78</xdr:row>
      <xdr:rowOff>26183</xdr:rowOff>
    </xdr:to>
    <xdr:sp macro="" textlink="">
      <xdr:nvSpPr>
        <xdr:cNvPr id="402" name="フローチャート: 判断 401"/>
        <xdr:cNvSpPr/>
      </xdr:nvSpPr>
      <xdr:spPr>
        <a:xfrm>
          <a:off x="9588500" y="1329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42710</xdr:rowOff>
    </xdr:from>
    <xdr:ext cx="534377" cy="259045"/>
    <xdr:sp macro="" textlink="">
      <xdr:nvSpPr>
        <xdr:cNvPr id="403" name="テキスト ボックス 402"/>
        <xdr:cNvSpPr txBox="1"/>
      </xdr:nvSpPr>
      <xdr:spPr>
        <a:xfrm>
          <a:off x="9372111" y="13072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136461</xdr:rowOff>
    </xdr:from>
    <xdr:to>
      <xdr:col>45</xdr:col>
      <xdr:colOff>177800</xdr:colOff>
      <xdr:row>79</xdr:row>
      <xdr:rowOff>13314</xdr:rowOff>
    </xdr:to>
    <xdr:cxnSp macro="">
      <xdr:nvCxnSpPr>
        <xdr:cNvPr id="404" name="直線コネクタ 403"/>
        <xdr:cNvCxnSpPr/>
      </xdr:nvCxnSpPr>
      <xdr:spPr>
        <a:xfrm flipV="1">
          <a:off x="7861300" y="13509561"/>
          <a:ext cx="889000" cy="48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26355</xdr:rowOff>
    </xdr:from>
    <xdr:to>
      <xdr:col>46</xdr:col>
      <xdr:colOff>38100</xdr:colOff>
      <xdr:row>78</xdr:row>
      <xdr:rowOff>127955</xdr:rowOff>
    </xdr:to>
    <xdr:sp macro="" textlink="">
      <xdr:nvSpPr>
        <xdr:cNvPr id="405" name="フローチャート: 判断 404"/>
        <xdr:cNvSpPr/>
      </xdr:nvSpPr>
      <xdr:spPr>
        <a:xfrm>
          <a:off x="8699500" y="13399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144482</xdr:rowOff>
    </xdr:from>
    <xdr:ext cx="534377" cy="259045"/>
    <xdr:sp macro="" textlink="">
      <xdr:nvSpPr>
        <xdr:cNvPr id="406" name="テキスト ボックス 405"/>
        <xdr:cNvSpPr txBox="1"/>
      </xdr:nvSpPr>
      <xdr:spPr>
        <a:xfrm>
          <a:off x="8483111" y="13174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13314</xdr:rowOff>
    </xdr:from>
    <xdr:to>
      <xdr:col>41</xdr:col>
      <xdr:colOff>50800</xdr:colOff>
      <xdr:row>79</xdr:row>
      <xdr:rowOff>15021</xdr:rowOff>
    </xdr:to>
    <xdr:cxnSp macro="">
      <xdr:nvCxnSpPr>
        <xdr:cNvPr id="407" name="直線コネクタ 406"/>
        <xdr:cNvCxnSpPr/>
      </xdr:nvCxnSpPr>
      <xdr:spPr>
        <a:xfrm flipV="1">
          <a:off x="6972300" y="13557864"/>
          <a:ext cx="889000" cy="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24245</xdr:rowOff>
    </xdr:from>
    <xdr:to>
      <xdr:col>41</xdr:col>
      <xdr:colOff>101600</xdr:colOff>
      <xdr:row>78</xdr:row>
      <xdr:rowOff>125845</xdr:rowOff>
    </xdr:to>
    <xdr:sp macro="" textlink="">
      <xdr:nvSpPr>
        <xdr:cNvPr id="408" name="フローチャート: 判断 407"/>
        <xdr:cNvSpPr/>
      </xdr:nvSpPr>
      <xdr:spPr>
        <a:xfrm>
          <a:off x="7810500" y="13397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142372</xdr:rowOff>
    </xdr:from>
    <xdr:ext cx="534377" cy="259045"/>
    <xdr:sp macro="" textlink="">
      <xdr:nvSpPr>
        <xdr:cNvPr id="409" name="テキスト ボックス 408"/>
        <xdr:cNvSpPr txBox="1"/>
      </xdr:nvSpPr>
      <xdr:spPr>
        <a:xfrm>
          <a:off x="7594111" y="13172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2794</xdr:rowOff>
    </xdr:from>
    <xdr:to>
      <xdr:col>36</xdr:col>
      <xdr:colOff>165100</xdr:colOff>
      <xdr:row>78</xdr:row>
      <xdr:rowOff>104394</xdr:rowOff>
    </xdr:to>
    <xdr:sp macro="" textlink="">
      <xdr:nvSpPr>
        <xdr:cNvPr id="410" name="フローチャート: 判断 409"/>
        <xdr:cNvSpPr/>
      </xdr:nvSpPr>
      <xdr:spPr>
        <a:xfrm>
          <a:off x="6921500" y="1337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120921</xdr:rowOff>
    </xdr:from>
    <xdr:ext cx="534377" cy="259045"/>
    <xdr:sp macro="" textlink="">
      <xdr:nvSpPr>
        <xdr:cNvPr id="411" name="テキスト ボックス 410"/>
        <xdr:cNvSpPr txBox="1"/>
      </xdr:nvSpPr>
      <xdr:spPr>
        <a:xfrm>
          <a:off x="6705111" y="13151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24648</xdr:rowOff>
    </xdr:from>
    <xdr:to>
      <xdr:col>55</xdr:col>
      <xdr:colOff>50800</xdr:colOff>
      <xdr:row>78</xdr:row>
      <xdr:rowOff>126248</xdr:rowOff>
    </xdr:to>
    <xdr:sp macro="" textlink="">
      <xdr:nvSpPr>
        <xdr:cNvPr id="417" name="楕円 416"/>
        <xdr:cNvSpPr/>
      </xdr:nvSpPr>
      <xdr:spPr>
        <a:xfrm>
          <a:off x="10426700" y="13397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3075</xdr:rowOff>
    </xdr:from>
    <xdr:ext cx="534377" cy="259045"/>
    <xdr:sp macro="" textlink="">
      <xdr:nvSpPr>
        <xdr:cNvPr id="418" name="商工費該当値テキスト"/>
        <xdr:cNvSpPr txBox="1"/>
      </xdr:nvSpPr>
      <xdr:spPr>
        <a:xfrm>
          <a:off x="10528300" y="13376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143954</xdr:rowOff>
    </xdr:from>
    <xdr:to>
      <xdr:col>50</xdr:col>
      <xdr:colOff>165100</xdr:colOff>
      <xdr:row>78</xdr:row>
      <xdr:rowOff>74104</xdr:rowOff>
    </xdr:to>
    <xdr:sp macro="" textlink="">
      <xdr:nvSpPr>
        <xdr:cNvPr id="419" name="楕円 418"/>
        <xdr:cNvSpPr/>
      </xdr:nvSpPr>
      <xdr:spPr>
        <a:xfrm>
          <a:off x="9588500" y="1334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65231</xdr:rowOff>
    </xdr:from>
    <xdr:ext cx="534377" cy="259045"/>
    <xdr:sp macro="" textlink="">
      <xdr:nvSpPr>
        <xdr:cNvPr id="420" name="テキスト ボックス 419"/>
        <xdr:cNvSpPr txBox="1"/>
      </xdr:nvSpPr>
      <xdr:spPr>
        <a:xfrm>
          <a:off x="9372111" y="1343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85661</xdr:rowOff>
    </xdr:from>
    <xdr:to>
      <xdr:col>46</xdr:col>
      <xdr:colOff>38100</xdr:colOff>
      <xdr:row>79</xdr:row>
      <xdr:rowOff>15811</xdr:rowOff>
    </xdr:to>
    <xdr:sp macro="" textlink="">
      <xdr:nvSpPr>
        <xdr:cNvPr id="421" name="楕円 420"/>
        <xdr:cNvSpPr/>
      </xdr:nvSpPr>
      <xdr:spPr>
        <a:xfrm>
          <a:off x="8699500" y="13458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6938</xdr:rowOff>
    </xdr:from>
    <xdr:ext cx="534377" cy="259045"/>
    <xdr:sp macro="" textlink="">
      <xdr:nvSpPr>
        <xdr:cNvPr id="422" name="テキスト ボックス 421"/>
        <xdr:cNvSpPr txBox="1"/>
      </xdr:nvSpPr>
      <xdr:spPr>
        <a:xfrm>
          <a:off x="8483111" y="13551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133964</xdr:rowOff>
    </xdr:from>
    <xdr:to>
      <xdr:col>41</xdr:col>
      <xdr:colOff>101600</xdr:colOff>
      <xdr:row>79</xdr:row>
      <xdr:rowOff>64114</xdr:rowOff>
    </xdr:to>
    <xdr:sp macro="" textlink="">
      <xdr:nvSpPr>
        <xdr:cNvPr id="423" name="楕円 422"/>
        <xdr:cNvSpPr/>
      </xdr:nvSpPr>
      <xdr:spPr>
        <a:xfrm>
          <a:off x="7810500" y="13507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55241</xdr:rowOff>
    </xdr:from>
    <xdr:ext cx="469744" cy="259045"/>
    <xdr:sp macro="" textlink="">
      <xdr:nvSpPr>
        <xdr:cNvPr id="424" name="テキスト ボックス 423"/>
        <xdr:cNvSpPr txBox="1"/>
      </xdr:nvSpPr>
      <xdr:spPr>
        <a:xfrm>
          <a:off x="7626428" y="13599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135671</xdr:rowOff>
    </xdr:from>
    <xdr:to>
      <xdr:col>36</xdr:col>
      <xdr:colOff>165100</xdr:colOff>
      <xdr:row>79</xdr:row>
      <xdr:rowOff>65821</xdr:rowOff>
    </xdr:to>
    <xdr:sp macro="" textlink="">
      <xdr:nvSpPr>
        <xdr:cNvPr id="425" name="楕円 424"/>
        <xdr:cNvSpPr/>
      </xdr:nvSpPr>
      <xdr:spPr>
        <a:xfrm>
          <a:off x="6921500" y="13508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56948</xdr:rowOff>
    </xdr:from>
    <xdr:ext cx="469744" cy="259045"/>
    <xdr:sp macro="" textlink="">
      <xdr:nvSpPr>
        <xdr:cNvPr id="426" name="テキスト ボックス 425"/>
        <xdr:cNvSpPr txBox="1"/>
      </xdr:nvSpPr>
      <xdr:spPr>
        <a:xfrm>
          <a:off x="6737428" y="13601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67833</xdr:rowOff>
    </xdr:from>
    <xdr:to>
      <xdr:col>54</xdr:col>
      <xdr:colOff>189865</xdr:colOff>
      <xdr:row>98</xdr:row>
      <xdr:rowOff>66441</xdr:rowOff>
    </xdr:to>
    <xdr:cxnSp macro="">
      <xdr:nvCxnSpPr>
        <xdr:cNvPr id="448" name="直線コネクタ 447"/>
        <xdr:cNvCxnSpPr/>
      </xdr:nvCxnSpPr>
      <xdr:spPr>
        <a:xfrm flipV="1">
          <a:off x="10475595" y="15498333"/>
          <a:ext cx="1270" cy="1370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70268</xdr:rowOff>
    </xdr:from>
    <xdr:ext cx="534377" cy="259045"/>
    <xdr:sp macro="" textlink="">
      <xdr:nvSpPr>
        <xdr:cNvPr id="449" name="土木費最小値テキスト"/>
        <xdr:cNvSpPr txBox="1"/>
      </xdr:nvSpPr>
      <xdr:spPr>
        <a:xfrm>
          <a:off x="10528300" y="16872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66441</xdr:rowOff>
    </xdr:from>
    <xdr:to>
      <xdr:col>55</xdr:col>
      <xdr:colOff>88900</xdr:colOff>
      <xdr:row>98</xdr:row>
      <xdr:rowOff>66441</xdr:rowOff>
    </xdr:to>
    <xdr:cxnSp macro="">
      <xdr:nvCxnSpPr>
        <xdr:cNvPr id="450" name="直線コネクタ 449"/>
        <xdr:cNvCxnSpPr/>
      </xdr:nvCxnSpPr>
      <xdr:spPr>
        <a:xfrm>
          <a:off x="10388600" y="16868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14510</xdr:rowOff>
    </xdr:from>
    <xdr:ext cx="599010" cy="259045"/>
    <xdr:sp macro="" textlink="">
      <xdr:nvSpPr>
        <xdr:cNvPr id="451" name="土木費最大値テキスト"/>
        <xdr:cNvSpPr txBox="1"/>
      </xdr:nvSpPr>
      <xdr:spPr>
        <a:xfrm>
          <a:off x="10528300" y="15273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631,438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67833</xdr:rowOff>
    </xdr:from>
    <xdr:to>
      <xdr:col>55</xdr:col>
      <xdr:colOff>88900</xdr:colOff>
      <xdr:row>90</xdr:row>
      <xdr:rowOff>67833</xdr:rowOff>
    </xdr:to>
    <xdr:cxnSp macro="">
      <xdr:nvCxnSpPr>
        <xdr:cNvPr id="452" name="直線コネクタ 451"/>
        <xdr:cNvCxnSpPr/>
      </xdr:nvCxnSpPr>
      <xdr:spPr>
        <a:xfrm>
          <a:off x="10388600" y="15498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82857</xdr:rowOff>
    </xdr:from>
    <xdr:to>
      <xdr:col>55</xdr:col>
      <xdr:colOff>0</xdr:colOff>
      <xdr:row>97</xdr:row>
      <xdr:rowOff>110956</xdr:rowOff>
    </xdr:to>
    <xdr:cxnSp macro="">
      <xdr:nvCxnSpPr>
        <xdr:cNvPr id="453" name="直線コネクタ 452"/>
        <xdr:cNvCxnSpPr/>
      </xdr:nvCxnSpPr>
      <xdr:spPr>
        <a:xfrm>
          <a:off x="9639300" y="16713507"/>
          <a:ext cx="838200" cy="28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67502</xdr:rowOff>
    </xdr:from>
    <xdr:ext cx="534377" cy="259045"/>
    <xdr:sp macro="" textlink="">
      <xdr:nvSpPr>
        <xdr:cNvPr id="454" name="土木費平均値テキスト"/>
        <xdr:cNvSpPr txBox="1"/>
      </xdr:nvSpPr>
      <xdr:spPr>
        <a:xfrm>
          <a:off x="10528300" y="16526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44625</xdr:rowOff>
    </xdr:from>
    <xdr:to>
      <xdr:col>55</xdr:col>
      <xdr:colOff>50800</xdr:colOff>
      <xdr:row>97</xdr:row>
      <xdr:rowOff>146225</xdr:rowOff>
    </xdr:to>
    <xdr:sp macro="" textlink="">
      <xdr:nvSpPr>
        <xdr:cNvPr id="455" name="フローチャート: 判断 454"/>
        <xdr:cNvSpPr/>
      </xdr:nvSpPr>
      <xdr:spPr>
        <a:xfrm>
          <a:off x="10426700" y="16675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82857</xdr:rowOff>
    </xdr:from>
    <xdr:to>
      <xdr:col>50</xdr:col>
      <xdr:colOff>114300</xdr:colOff>
      <xdr:row>98</xdr:row>
      <xdr:rowOff>5028</xdr:rowOff>
    </xdr:to>
    <xdr:cxnSp macro="">
      <xdr:nvCxnSpPr>
        <xdr:cNvPr id="456" name="直線コネクタ 455"/>
        <xdr:cNvCxnSpPr/>
      </xdr:nvCxnSpPr>
      <xdr:spPr>
        <a:xfrm flipV="1">
          <a:off x="8750300" y="16713507"/>
          <a:ext cx="889000" cy="93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51974</xdr:rowOff>
    </xdr:from>
    <xdr:to>
      <xdr:col>50</xdr:col>
      <xdr:colOff>165100</xdr:colOff>
      <xdr:row>97</xdr:row>
      <xdr:rowOff>153574</xdr:rowOff>
    </xdr:to>
    <xdr:sp macro="" textlink="">
      <xdr:nvSpPr>
        <xdr:cNvPr id="457" name="フローチャート: 判断 456"/>
        <xdr:cNvSpPr/>
      </xdr:nvSpPr>
      <xdr:spPr>
        <a:xfrm>
          <a:off x="9588500" y="16682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144701</xdr:rowOff>
    </xdr:from>
    <xdr:ext cx="534377" cy="259045"/>
    <xdr:sp macro="" textlink="">
      <xdr:nvSpPr>
        <xdr:cNvPr id="458" name="テキスト ボックス 457"/>
        <xdr:cNvSpPr txBox="1"/>
      </xdr:nvSpPr>
      <xdr:spPr>
        <a:xfrm>
          <a:off x="9372111" y="16775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5028</xdr:rowOff>
    </xdr:from>
    <xdr:to>
      <xdr:col>45</xdr:col>
      <xdr:colOff>177800</xdr:colOff>
      <xdr:row>98</xdr:row>
      <xdr:rowOff>21586</xdr:rowOff>
    </xdr:to>
    <xdr:cxnSp macro="">
      <xdr:nvCxnSpPr>
        <xdr:cNvPr id="459" name="直線コネクタ 458"/>
        <xdr:cNvCxnSpPr/>
      </xdr:nvCxnSpPr>
      <xdr:spPr>
        <a:xfrm flipV="1">
          <a:off x="7861300" y="16807128"/>
          <a:ext cx="889000" cy="16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59868</xdr:rowOff>
    </xdr:from>
    <xdr:to>
      <xdr:col>46</xdr:col>
      <xdr:colOff>38100</xdr:colOff>
      <xdr:row>97</xdr:row>
      <xdr:rowOff>161468</xdr:rowOff>
    </xdr:to>
    <xdr:sp macro="" textlink="">
      <xdr:nvSpPr>
        <xdr:cNvPr id="460" name="フローチャート: 判断 459"/>
        <xdr:cNvSpPr/>
      </xdr:nvSpPr>
      <xdr:spPr>
        <a:xfrm>
          <a:off x="8699500" y="1669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6545</xdr:rowOff>
    </xdr:from>
    <xdr:ext cx="534377" cy="259045"/>
    <xdr:sp macro="" textlink="">
      <xdr:nvSpPr>
        <xdr:cNvPr id="461" name="テキスト ボックス 460"/>
        <xdr:cNvSpPr txBox="1"/>
      </xdr:nvSpPr>
      <xdr:spPr>
        <a:xfrm>
          <a:off x="8483111" y="16465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21586</xdr:rowOff>
    </xdr:from>
    <xdr:to>
      <xdr:col>41</xdr:col>
      <xdr:colOff>50800</xdr:colOff>
      <xdr:row>98</xdr:row>
      <xdr:rowOff>30169</xdr:rowOff>
    </xdr:to>
    <xdr:cxnSp macro="">
      <xdr:nvCxnSpPr>
        <xdr:cNvPr id="462" name="直線コネクタ 461"/>
        <xdr:cNvCxnSpPr/>
      </xdr:nvCxnSpPr>
      <xdr:spPr>
        <a:xfrm flipV="1">
          <a:off x="6972300" y="16823686"/>
          <a:ext cx="889000" cy="8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42410</xdr:rowOff>
    </xdr:from>
    <xdr:to>
      <xdr:col>41</xdr:col>
      <xdr:colOff>101600</xdr:colOff>
      <xdr:row>97</xdr:row>
      <xdr:rowOff>144010</xdr:rowOff>
    </xdr:to>
    <xdr:sp macro="" textlink="">
      <xdr:nvSpPr>
        <xdr:cNvPr id="463" name="フローチャート: 判断 462"/>
        <xdr:cNvSpPr/>
      </xdr:nvSpPr>
      <xdr:spPr>
        <a:xfrm>
          <a:off x="7810500" y="1667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160537</xdr:rowOff>
    </xdr:from>
    <xdr:ext cx="534377" cy="259045"/>
    <xdr:sp macro="" textlink="">
      <xdr:nvSpPr>
        <xdr:cNvPr id="464" name="テキスト ボックス 463"/>
        <xdr:cNvSpPr txBox="1"/>
      </xdr:nvSpPr>
      <xdr:spPr>
        <a:xfrm>
          <a:off x="7594111" y="1644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80879</xdr:rowOff>
    </xdr:from>
    <xdr:to>
      <xdr:col>36</xdr:col>
      <xdr:colOff>165100</xdr:colOff>
      <xdr:row>98</xdr:row>
      <xdr:rowOff>11029</xdr:rowOff>
    </xdr:to>
    <xdr:sp macro="" textlink="">
      <xdr:nvSpPr>
        <xdr:cNvPr id="465" name="フローチャート: 判断 464"/>
        <xdr:cNvSpPr/>
      </xdr:nvSpPr>
      <xdr:spPr>
        <a:xfrm>
          <a:off x="6921500" y="1671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27556</xdr:rowOff>
    </xdr:from>
    <xdr:ext cx="534377" cy="259045"/>
    <xdr:sp macro="" textlink="">
      <xdr:nvSpPr>
        <xdr:cNvPr id="466" name="テキスト ボックス 465"/>
        <xdr:cNvSpPr txBox="1"/>
      </xdr:nvSpPr>
      <xdr:spPr>
        <a:xfrm>
          <a:off x="6705111" y="16486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60156</xdr:rowOff>
    </xdr:from>
    <xdr:to>
      <xdr:col>55</xdr:col>
      <xdr:colOff>50800</xdr:colOff>
      <xdr:row>97</xdr:row>
      <xdr:rowOff>161756</xdr:rowOff>
    </xdr:to>
    <xdr:sp macro="" textlink="">
      <xdr:nvSpPr>
        <xdr:cNvPr id="472" name="楕円 471"/>
        <xdr:cNvSpPr/>
      </xdr:nvSpPr>
      <xdr:spPr>
        <a:xfrm>
          <a:off x="10426700" y="16690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23052</xdr:rowOff>
    </xdr:from>
    <xdr:ext cx="534377" cy="259045"/>
    <xdr:sp macro="" textlink="">
      <xdr:nvSpPr>
        <xdr:cNvPr id="473" name="土木費該当値テキスト"/>
        <xdr:cNvSpPr txBox="1"/>
      </xdr:nvSpPr>
      <xdr:spPr>
        <a:xfrm>
          <a:off x="10528300" y="16653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32057</xdr:rowOff>
    </xdr:from>
    <xdr:to>
      <xdr:col>50</xdr:col>
      <xdr:colOff>165100</xdr:colOff>
      <xdr:row>97</xdr:row>
      <xdr:rowOff>133657</xdr:rowOff>
    </xdr:to>
    <xdr:sp macro="" textlink="">
      <xdr:nvSpPr>
        <xdr:cNvPr id="474" name="楕円 473"/>
        <xdr:cNvSpPr/>
      </xdr:nvSpPr>
      <xdr:spPr>
        <a:xfrm>
          <a:off x="9588500" y="16662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150184</xdr:rowOff>
    </xdr:from>
    <xdr:ext cx="534377" cy="259045"/>
    <xdr:sp macro="" textlink="">
      <xdr:nvSpPr>
        <xdr:cNvPr id="475" name="テキスト ボックス 474"/>
        <xdr:cNvSpPr txBox="1"/>
      </xdr:nvSpPr>
      <xdr:spPr>
        <a:xfrm>
          <a:off x="9372111" y="16437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125678</xdr:rowOff>
    </xdr:from>
    <xdr:to>
      <xdr:col>46</xdr:col>
      <xdr:colOff>38100</xdr:colOff>
      <xdr:row>98</xdr:row>
      <xdr:rowOff>55828</xdr:rowOff>
    </xdr:to>
    <xdr:sp macro="" textlink="">
      <xdr:nvSpPr>
        <xdr:cNvPr id="476" name="楕円 475"/>
        <xdr:cNvSpPr/>
      </xdr:nvSpPr>
      <xdr:spPr>
        <a:xfrm>
          <a:off x="8699500" y="16756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46955</xdr:rowOff>
    </xdr:from>
    <xdr:ext cx="534377" cy="259045"/>
    <xdr:sp macro="" textlink="">
      <xdr:nvSpPr>
        <xdr:cNvPr id="477" name="テキスト ボックス 476"/>
        <xdr:cNvSpPr txBox="1"/>
      </xdr:nvSpPr>
      <xdr:spPr>
        <a:xfrm>
          <a:off x="8483111" y="16849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142236</xdr:rowOff>
    </xdr:from>
    <xdr:to>
      <xdr:col>41</xdr:col>
      <xdr:colOff>101600</xdr:colOff>
      <xdr:row>98</xdr:row>
      <xdr:rowOff>72386</xdr:rowOff>
    </xdr:to>
    <xdr:sp macro="" textlink="">
      <xdr:nvSpPr>
        <xdr:cNvPr id="478" name="楕円 477"/>
        <xdr:cNvSpPr/>
      </xdr:nvSpPr>
      <xdr:spPr>
        <a:xfrm>
          <a:off x="7810500" y="16772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63513</xdr:rowOff>
    </xdr:from>
    <xdr:ext cx="534377" cy="259045"/>
    <xdr:sp macro="" textlink="">
      <xdr:nvSpPr>
        <xdr:cNvPr id="479" name="テキスト ボックス 478"/>
        <xdr:cNvSpPr txBox="1"/>
      </xdr:nvSpPr>
      <xdr:spPr>
        <a:xfrm>
          <a:off x="7594111" y="16865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150819</xdr:rowOff>
    </xdr:from>
    <xdr:to>
      <xdr:col>36</xdr:col>
      <xdr:colOff>165100</xdr:colOff>
      <xdr:row>98</xdr:row>
      <xdr:rowOff>80969</xdr:rowOff>
    </xdr:to>
    <xdr:sp macro="" textlink="">
      <xdr:nvSpPr>
        <xdr:cNvPr id="480" name="楕円 479"/>
        <xdr:cNvSpPr/>
      </xdr:nvSpPr>
      <xdr:spPr>
        <a:xfrm>
          <a:off x="6921500" y="1678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72096</xdr:rowOff>
    </xdr:from>
    <xdr:ext cx="534377" cy="259045"/>
    <xdr:sp macro="" textlink="">
      <xdr:nvSpPr>
        <xdr:cNvPr id="481" name="テキスト ボックス 480"/>
        <xdr:cNvSpPr txBox="1"/>
      </xdr:nvSpPr>
      <xdr:spPr>
        <a:xfrm>
          <a:off x="6705111" y="16874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2" name="テキスト ボックス 49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3" name="直線コネクタ 49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494" name="テキスト ボックス 493"/>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5" name="直線コネクタ 49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6" name="テキスト ボックス 49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7" name="直線コネクタ 49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8" name="テキスト ボックス 49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9" name="直線コネクタ 49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0" name="テキスト ボックス 49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1" name="直線コネクタ 50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2" name="テキスト ボックス 501"/>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4" name="テキスト ボックス 50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104419</xdr:rowOff>
    </xdr:from>
    <xdr:to>
      <xdr:col>85</xdr:col>
      <xdr:colOff>126364</xdr:colOff>
      <xdr:row>39</xdr:row>
      <xdr:rowOff>116725</xdr:rowOff>
    </xdr:to>
    <xdr:cxnSp macro="">
      <xdr:nvCxnSpPr>
        <xdr:cNvPr id="506" name="直線コネクタ 505"/>
        <xdr:cNvCxnSpPr/>
      </xdr:nvCxnSpPr>
      <xdr:spPr>
        <a:xfrm flipV="1">
          <a:off x="16317595" y="5247919"/>
          <a:ext cx="1269" cy="1555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120552</xdr:rowOff>
    </xdr:from>
    <xdr:ext cx="534377" cy="259045"/>
    <xdr:sp macro="" textlink="">
      <xdr:nvSpPr>
        <xdr:cNvPr id="507" name="消防費最小値テキスト"/>
        <xdr:cNvSpPr txBox="1"/>
      </xdr:nvSpPr>
      <xdr:spPr>
        <a:xfrm>
          <a:off x="16370300" y="6807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116725</xdr:rowOff>
    </xdr:from>
    <xdr:to>
      <xdr:col>86</xdr:col>
      <xdr:colOff>25400</xdr:colOff>
      <xdr:row>39</xdr:row>
      <xdr:rowOff>116725</xdr:rowOff>
    </xdr:to>
    <xdr:cxnSp macro="">
      <xdr:nvCxnSpPr>
        <xdr:cNvPr id="508" name="直線コネクタ 507"/>
        <xdr:cNvCxnSpPr/>
      </xdr:nvCxnSpPr>
      <xdr:spPr>
        <a:xfrm>
          <a:off x="16230600" y="6803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51096</xdr:rowOff>
    </xdr:from>
    <xdr:ext cx="534377" cy="259045"/>
    <xdr:sp macro="" textlink="">
      <xdr:nvSpPr>
        <xdr:cNvPr id="509" name="消防費最大値テキスト"/>
        <xdr:cNvSpPr txBox="1"/>
      </xdr:nvSpPr>
      <xdr:spPr>
        <a:xfrm>
          <a:off x="16370300" y="5023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97,852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104419</xdr:rowOff>
    </xdr:from>
    <xdr:to>
      <xdr:col>86</xdr:col>
      <xdr:colOff>25400</xdr:colOff>
      <xdr:row>30</xdr:row>
      <xdr:rowOff>104419</xdr:rowOff>
    </xdr:to>
    <xdr:cxnSp macro="">
      <xdr:nvCxnSpPr>
        <xdr:cNvPr id="510" name="直線コネクタ 509"/>
        <xdr:cNvCxnSpPr/>
      </xdr:nvCxnSpPr>
      <xdr:spPr>
        <a:xfrm>
          <a:off x="16230600" y="5247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142634</xdr:rowOff>
    </xdr:from>
    <xdr:to>
      <xdr:col>85</xdr:col>
      <xdr:colOff>127000</xdr:colOff>
      <xdr:row>39</xdr:row>
      <xdr:rowOff>9151</xdr:rowOff>
    </xdr:to>
    <xdr:cxnSp macro="">
      <xdr:nvCxnSpPr>
        <xdr:cNvPr id="511" name="直線コネクタ 510"/>
        <xdr:cNvCxnSpPr/>
      </xdr:nvCxnSpPr>
      <xdr:spPr>
        <a:xfrm>
          <a:off x="15481300" y="6657734"/>
          <a:ext cx="838200" cy="37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114406</xdr:rowOff>
    </xdr:from>
    <xdr:ext cx="534377" cy="259045"/>
    <xdr:sp macro="" textlink="">
      <xdr:nvSpPr>
        <xdr:cNvPr id="512" name="消防費平均値テキスト"/>
        <xdr:cNvSpPr txBox="1"/>
      </xdr:nvSpPr>
      <xdr:spPr>
        <a:xfrm>
          <a:off x="16370300" y="62866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91529</xdr:rowOff>
    </xdr:from>
    <xdr:to>
      <xdr:col>85</xdr:col>
      <xdr:colOff>177800</xdr:colOff>
      <xdr:row>38</xdr:row>
      <xdr:rowOff>21679</xdr:rowOff>
    </xdr:to>
    <xdr:sp macro="" textlink="">
      <xdr:nvSpPr>
        <xdr:cNvPr id="513" name="フローチャート: 判断 512"/>
        <xdr:cNvSpPr/>
      </xdr:nvSpPr>
      <xdr:spPr>
        <a:xfrm>
          <a:off x="16268700" y="6435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142634</xdr:rowOff>
    </xdr:from>
    <xdr:to>
      <xdr:col>81</xdr:col>
      <xdr:colOff>50800</xdr:colOff>
      <xdr:row>38</xdr:row>
      <xdr:rowOff>148958</xdr:rowOff>
    </xdr:to>
    <xdr:cxnSp macro="">
      <xdr:nvCxnSpPr>
        <xdr:cNvPr id="514" name="直線コネクタ 513"/>
        <xdr:cNvCxnSpPr/>
      </xdr:nvCxnSpPr>
      <xdr:spPr>
        <a:xfrm flipV="1">
          <a:off x="14592300" y="6657734"/>
          <a:ext cx="889000" cy="6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111913</xdr:rowOff>
    </xdr:from>
    <xdr:to>
      <xdr:col>81</xdr:col>
      <xdr:colOff>101600</xdr:colOff>
      <xdr:row>37</xdr:row>
      <xdr:rowOff>42063</xdr:rowOff>
    </xdr:to>
    <xdr:sp macro="" textlink="">
      <xdr:nvSpPr>
        <xdr:cNvPr id="515" name="フローチャート: 判断 514"/>
        <xdr:cNvSpPr/>
      </xdr:nvSpPr>
      <xdr:spPr>
        <a:xfrm>
          <a:off x="15430500" y="6284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58590</xdr:rowOff>
    </xdr:from>
    <xdr:ext cx="534377" cy="259045"/>
    <xdr:sp macro="" textlink="">
      <xdr:nvSpPr>
        <xdr:cNvPr id="516" name="テキスト ボックス 515"/>
        <xdr:cNvSpPr txBox="1"/>
      </xdr:nvSpPr>
      <xdr:spPr>
        <a:xfrm>
          <a:off x="15214111" y="6059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142005</xdr:rowOff>
    </xdr:from>
    <xdr:to>
      <xdr:col>76</xdr:col>
      <xdr:colOff>114300</xdr:colOff>
      <xdr:row>38</xdr:row>
      <xdr:rowOff>148958</xdr:rowOff>
    </xdr:to>
    <xdr:cxnSp macro="">
      <xdr:nvCxnSpPr>
        <xdr:cNvPr id="517" name="直線コネクタ 516"/>
        <xdr:cNvCxnSpPr/>
      </xdr:nvCxnSpPr>
      <xdr:spPr>
        <a:xfrm>
          <a:off x="13703300" y="6657105"/>
          <a:ext cx="889000" cy="6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39618</xdr:rowOff>
    </xdr:from>
    <xdr:to>
      <xdr:col>76</xdr:col>
      <xdr:colOff>165100</xdr:colOff>
      <xdr:row>37</xdr:row>
      <xdr:rowOff>141218</xdr:rowOff>
    </xdr:to>
    <xdr:sp macro="" textlink="">
      <xdr:nvSpPr>
        <xdr:cNvPr id="518" name="フローチャート: 判断 517"/>
        <xdr:cNvSpPr/>
      </xdr:nvSpPr>
      <xdr:spPr>
        <a:xfrm>
          <a:off x="14541500" y="638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157745</xdr:rowOff>
    </xdr:from>
    <xdr:ext cx="534377" cy="259045"/>
    <xdr:sp macro="" textlink="">
      <xdr:nvSpPr>
        <xdr:cNvPr id="519" name="テキスト ボックス 518"/>
        <xdr:cNvSpPr txBox="1"/>
      </xdr:nvSpPr>
      <xdr:spPr>
        <a:xfrm>
          <a:off x="14325111" y="6158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142005</xdr:rowOff>
    </xdr:from>
    <xdr:to>
      <xdr:col>71</xdr:col>
      <xdr:colOff>177800</xdr:colOff>
      <xdr:row>38</xdr:row>
      <xdr:rowOff>168275</xdr:rowOff>
    </xdr:to>
    <xdr:cxnSp macro="">
      <xdr:nvCxnSpPr>
        <xdr:cNvPr id="520" name="直線コネクタ 519"/>
        <xdr:cNvCxnSpPr/>
      </xdr:nvCxnSpPr>
      <xdr:spPr>
        <a:xfrm flipV="1">
          <a:off x="12814300" y="6657105"/>
          <a:ext cx="889000" cy="26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103664</xdr:rowOff>
    </xdr:from>
    <xdr:to>
      <xdr:col>72</xdr:col>
      <xdr:colOff>38100</xdr:colOff>
      <xdr:row>38</xdr:row>
      <xdr:rowOff>33813</xdr:rowOff>
    </xdr:to>
    <xdr:sp macro="" textlink="">
      <xdr:nvSpPr>
        <xdr:cNvPr id="521" name="フローチャート: 判断 520"/>
        <xdr:cNvSpPr/>
      </xdr:nvSpPr>
      <xdr:spPr>
        <a:xfrm>
          <a:off x="13652500" y="64473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50341</xdr:rowOff>
    </xdr:from>
    <xdr:ext cx="534377" cy="259045"/>
    <xdr:sp macro="" textlink="">
      <xdr:nvSpPr>
        <xdr:cNvPr id="522" name="テキスト ボックス 521"/>
        <xdr:cNvSpPr txBox="1"/>
      </xdr:nvSpPr>
      <xdr:spPr>
        <a:xfrm>
          <a:off x="13436111" y="6222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84537</xdr:rowOff>
    </xdr:from>
    <xdr:to>
      <xdr:col>67</xdr:col>
      <xdr:colOff>101600</xdr:colOff>
      <xdr:row>38</xdr:row>
      <xdr:rowOff>14687</xdr:rowOff>
    </xdr:to>
    <xdr:sp macro="" textlink="">
      <xdr:nvSpPr>
        <xdr:cNvPr id="523" name="フローチャート: 判断 522"/>
        <xdr:cNvSpPr/>
      </xdr:nvSpPr>
      <xdr:spPr>
        <a:xfrm>
          <a:off x="12763500" y="6428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31214</xdr:rowOff>
    </xdr:from>
    <xdr:ext cx="534377" cy="259045"/>
    <xdr:sp macro="" textlink="">
      <xdr:nvSpPr>
        <xdr:cNvPr id="524" name="テキスト ボックス 523"/>
        <xdr:cNvSpPr txBox="1"/>
      </xdr:nvSpPr>
      <xdr:spPr>
        <a:xfrm>
          <a:off x="12547111" y="6203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129801</xdr:rowOff>
    </xdr:from>
    <xdr:to>
      <xdr:col>85</xdr:col>
      <xdr:colOff>177800</xdr:colOff>
      <xdr:row>39</xdr:row>
      <xdr:rowOff>59951</xdr:rowOff>
    </xdr:to>
    <xdr:sp macro="" textlink="">
      <xdr:nvSpPr>
        <xdr:cNvPr id="530" name="楕円 529"/>
        <xdr:cNvSpPr/>
      </xdr:nvSpPr>
      <xdr:spPr>
        <a:xfrm>
          <a:off x="16268700" y="6644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44728</xdr:rowOff>
    </xdr:from>
    <xdr:ext cx="534377" cy="259045"/>
    <xdr:sp macro="" textlink="">
      <xdr:nvSpPr>
        <xdr:cNvPr id="531" name="消防費該当値テキスト"/>
        <xdr:cNvSpPr txBox="1"/>
      </xdr:nvSpPr>
      <xdr:spPr>
        <a:xfrm>
          <a:off x="16370300" y="655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91834</xdr:rowOff>
    </xdr:from>
    <xdr:to>
      <xdr:col>81</xdr:col>
      <xdr:colOff>101600</xdr:colOff>
      <xdr:row>39</xdr:row>
      <xdr:rowOff>21984</xdr:rowOff>
    </xdr:to>
    <xdr:sp macro="" textlink="">
      <xdr:nvSpPr>
        <xdr:cNvPr id="532" name="楕円 531"/>
        <xdr:cNvSpPr/>
      </xdr:nvSpPr>
      <xdr:spPr>
        <a:xfrm>
          <a:off x="15430500" y="6606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13111</xdr:rowOff>
    </xdr:from>
    <xdr:ext cx="534377" cy="259045"/>
    <xdr:sp macro="" textlink="">
      <xdr:nvSpPr>
        <xdr:cNvPr id="533" name="テキスト ボックス 532"/>
        <xdr:cNvSpPr txBox="1"/>
      </xdr:nvSpPr>
      <xdr:spPr>
        <a:xfrm>
          <a:off x="15214111" y="6699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98158</xdr:rowOff>
    </xdr:from>
    <xdr:to>
      <xdr:col>76</xdr:col>
      <xdr:colOff>165100</xdr:colOff>
      <xdr:row>39</xdr:row>
      <xdr:rowOff>28308</xdr:rowOff>
    </xdr:to>
    <xdr:sp macro="" textlink="">
      <xdr:nvSpPr>
        <xdr:cNvPr id="534" name="楕円 533"/>
        <xdr:cNvSpPr/>
      </xdr:nvSpPr>
      <xdr:spPr>
        <a:xfrm>
          <a:off x="14541500" y="6613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19435</xdr:rowOff>
    </xdr:from>
    <xdr:ext cx="534377" cy="259045"/>
    <xdr:sp macro="" textlink="">
      <xdr:nvSpPr>
        <xdr:cNvPr id="535" name="テキスト ボックス 534"/>
        <xdr:cNvSpPr txBox="1"/>
      </xdr:nvSpPr>
      <xdr:spPr>
        <a:xfrm>
          <a:off x="14325111" y="6705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91205</xdr:rowOff>
    </xdr:from>
    <xdr:to>
      <xdr:col>72</xdr:col>
      <xdr:colOff>38100</xdr:colOff>
      <xdr:row>39</xdr:row>
      <xdr:rowOff>21355</xdr:rowOff>
    </xdr:to>
    <xdr:sp macro="" textlink="">
      <xdr:nvSpPr>
        <xdr:cNvPr id="536" name="楕円 535"/>
        <xdr:cNvSpPr/>
      </xdr:nvSpPr>
      <xdr:spPr>
        <a:xfrm>
          <a:off x="13652500" y="660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12482</xdr:rowOff>
    </xdr:from>
    <xdr:ext cx="534377" cy="259045"/>
    <xdr:sp macro="" textlink="">
      <xdr:nvSpPr>
        <xdr:cNvPr id="537" name="テキスト ボックス 536"/>
        <xdr:cNvSpPr txBox="1"/>
      </xdr:nvSpPr>
      <xdr:spPr>
        <a:xfrm>
          <a:off x="13436111" y="6699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117475</xdr:rowOff>
    </xdr:from>
    <xdr:to>
      <xdr:col>67</xdr:col>
      <xdr:colOff>101600</xdr:colOff>
      <xdr:row>39</xdr:row>
      <xdr:rowOff>47625</xdr:rowOff>
    </xdr:to>
    <xdr:sp macro="" textlink="">
      <xdr:nvSpPr>
        <xdr:cNvPr id="538" name="楕円 537"/>
        <xdr:cNvSpPr/>
      </xdr:nvSpPr>
      <xdr:spPr>
        <a:xfrm>
          <a:off x="12763500" y="663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38752</xdr:rowOff>
    </xdr:from>
    <xdr:ext cx="534377" cy="259045"/>
    <xdr:sp macro="" textlink="">
      <xdr:nvSpPr>
        <xdr:cNvPr id="539" name="テキスト ボックス 538"/>
        <xdr:cNvSpPr txBox="1"/>
      </xdr:nvSpPr>
      <xdr:spPr>
        <a:xfrm>
          <a:off x="12547111" y="6725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0" name="直線コネクタ 549"/>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1" name="テキスト ボックス 550"/>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2" name="直線コネクタ 551"/>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3" name="テキスト ボックス 552"/>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4" name="直線コネクタ 553"/>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5" name="テキスト ボックス 554"/>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6" name="直線コネクタ 555"/>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57" name="テキスト ボックス 556"/>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9" name="テキスト ボックス 55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47496</xdr:rowOff>
    </xdr:from>
    <xdr:to>
      <xdr:col>85</xdr:col>
      <xdr:colOff>126364</xdr:colOff>
      <xdr:row>57</xdr:row>
      <xdr:rowOff>129564</xdr:rowOff>
    </xdr:to>
    <xdr:cxnSp macro="">
      <xdr:nvCxnSpPr>
        <xdr:cNvPr id="561" name="直線コネクタ 560"/>
        <xdr:cNvCxnSpPr/>
      </xdr:nvCxnSpPr>
      <xdr:spPr>
        <a:xfrm flipV="1">
          <a:off x="16317595" y="8791446"/>
          <a:ext cx="1269" cy="1110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133391</xdr:rowOff>
    </xdr:from>
    <xdr:ext cx="534377" cy="259045"/>
    <xdr:sp macro="" textlink="">
      <xdr:nvSpPr>
        <xdr:cNvPr id="562" name="教育費最小値テキスト"/>
        <xdr:cNvSpPr txBox="1"/>
      </xdr:nvSpPr>
      <xdr:spPr>
        <a:xfrm>
          <a:off x="16370300" y="9906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129564</xdr:rowOff>
    </xdr:from>
    <xdr:to>
      <xdr:col>86</xdr:col>
      <xdr:colOff>25400</xdr:colOff>
      <xdr:row>57</xdr:row>
      <xdr:rowOff>129564</xdr:rowOff>
    </xdr:to>
    <xdr:cxnSp macro="">
      <xdr:nvCxnSpPr>
        <xdr:cNvPr id="563" name="直線コネクタ 562"/>
        <xdr:cNvCxnSpPr/>
      </xdr:nvCxnSpPr>
      <xdr:spPr>
        <a:xfrm>
          <a:off x="16230600" y="990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165623</xdr:rowOff>
    </xdr:from>
    <xdr:ext cx="599010" cy="259045"/>
    <xdr:sp macro="" textlink="">
      <xdr:nvSpPr>
        <xdr:cNvPr id="564" name="教育費最大値テキスト"/>
        <xdr:cNvSpPr txBox="1"/>
      </xdr:nvSpPr>
      <xdr:spPr>
        <a:xfrm>
          <a:off x="16370300" y="8566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282,667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47496</xdr:rowOff>
    </xdr:from>
    <xdr:to>
      <xdr:col>86</xdr:col>
      <xdr:colOff>25400</xdr:colOff>
      <xdr:row>51</xdr:row>
      <xdr:rowOff>47496</xdr:rowOff>
    </xdr:to>
    <xdr:cxnSp macro="">
      <xdr:nvCxnSpPr>
        <xdr:cNvPr id="565" name="直線コネクタ 564"/>
        <xdr:cNvCxnSpPr/>
      </xdr:nvCxnSpPr>
      <xdr:spPr>
        <a:xfrm>
          <a:off x="16230600" y="8791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24842</xdr:rowOff>
    </xdr:from>
    <xdr:to>
      <xdr:col>85</xdr:col>
      <xdr:colOff>127000</xdr:colOff>
      <xdr:row>57</xdr:row>
      <xdr:rowOff>84470</xdr:rowOff>
    </xdr:to>
    <xdr:cxnSp macro="">
      <xdr:nvCxnSpPr>
        <xdr:cNvPr id="566" name="直線コネクタ 565"/>
        <xdr:cNvCxnSpPr/>
      </xdr:nvCxnSpPr>
      <xdr:spPr>
        <a:xfrm>
          <a:off x="15481300" y="9797492"/>
          <a:ext cx="838200" cy="59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73048</xdr:rowOff>
    </xdr:from>
    <xdr:ext cx="534377" cy="259045"/>
    <xdr:sp macro="" textlink="">
      <xdr:nvSpPr>
        <xdr:cNvPr id="567" name="教育費平均値テキスト"/>
        <xdr:cNvSpPr txBox="1"/>
      </xdr:nvSpPr>
      <xdr:spPr>
        <a:xfrm>
          <a:off x="16370300" y="95027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50171</xdr:rowOff>
    </xdr:from>
    <xdr:to>
      <xdr:col>85</xdr:col>
      <xdr:colOff>177800</xdr:colOff>
      <xdr:row>56</xdr:row>
      <xdr:rowOff>151771</xdr:rowOff>
    </xdr:to>
    <xdr:sp macro="" textlink="">
      <xdr:nvSpPr>
        <xdr:cNvPr id="568" name="フローチャート: 判断 567"/>
        <xdr:cNvSpPr/>
      </xdr:nvSpPr>
      <xdr:spPr>
        <a:xfrm>
          <a:off x="16268700" y="965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16626</xdr:rowOff>
    </xdr:from>
    <xdr:to>
      <xdr:col>81</xdr:col>
      <xdr:colOff>50800</xdr:colOff>
      <xdr:row>57</xdr:row>
      <xdr:rowOff>24842</xdr:rowOff>
    </xdr:to>
    <xdr:cxnSp macro="">
      <xdr:nvCxnSpPr>
        <xdr:cNvPr id="569" name="直線コネクタ 568"/>
        <xdr:cNvCxnSpPr/>
      </xdr:nvCxnSpPr>
      <xdr:spPr>
        <a:xfrm>
          <a:off x="14592300" y="9789276"/>
          <a:ext cx="889000" cy="8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67905</xdr:rowOff>
    </xdr:from>
    <xdr:to>
      <xdr:col>81</xdr:col>
      <xdr:colOff>101600</xdr:colOff>
      <xdr:row>56</xdr:row>
      <xdr:rowOff>169505</xdr:rowOff>
    </xdr:to>
    <xdr:sp macro="" textlink="">
      <xdr:nvSpPr>
        <xdr:cNvPr id="570" name="フローチャート: 判断 569"/>
        <xdr:cNvSpPr/>
      </xdr:nvSpPr>
      <xdr:spPr>
        <a:xfrm>
          <a:off x="15430500" y="966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14582</xdr:rowOff>
    </xdr:from>
    <xdr:ext cx="534377" cy="259045"/>
    <xdr:sp macro="" textlink="">
      <xdr:nvSpPr>
        <xdr:cNvPr id="571" name="テキスト ボックス 570"/>
        <xdr:cNvSpPr txBox="1"/>
      </xdr:nvSpPr>
      <xdr:spPr>
        <a:xfrm>
          <a:off x="15214111" y="9444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16626</xdr:rowOff>
    </xdr:from>
    <xdr:to>
      <xdr:col>76</xdr:col>
      <xdr:colOff>114300</xdr:colOff>
      <xdr:row>57</xdr:row>
      <xdr:rowOff>77136</xdr:rowOff>
    </xdr:to>
    <xdr:cxnSp macro="">
      <xdr:nvCxnSpPr>
        <xdr:cNvPr id="572" name="直線コネクタ 571"/>
        <xdr:cNvCxnSpPr/>
      </xdr:nvCxnSpPr>
      <xdr:spPr>
        <a:xfrm flipV="1">
          <a:off x="13703300" y="9789276"/>
          <a:ext cx="889000" cy="60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95964</xdr:rowOff>
    </xdr:from>
    <xdr:to>
      <xdr:col>76</xdr:col>
      <xdr:colOff>165100</xdr:colOff>
      <xdr:row>57</xdr:row>
      <xdr:rowOff>26114</xdr:rowOff>
    </xdr:to>
    <xdr:sp macro="" textlink="">
      <xdr:nvSpPr>
        <xdr:cNvPr id="573" name="フローチャート: 判断 572"/>
        <xdr:cNvSpPr/>
      </xdr:nvSpPr>
      <xdr:spPr>
        <a:xfrm>
          <a:off x="14541500" y="969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42641</xdr:rowOff>
    </xdr:from>
    <xdr:ext cx="534377" cy="259045"/>
    <xdr:sp macro="" textlink="">
      <xdr:nvSpPr>
        <xdr:cNvPr id="574" name="テキスト ボックス 573"/>
        <xdr:cNvSpPr txBox="1"/>
      </xdr:nvSpPr>
      <xdr:spPr>
        <a:xfrm>
          <a:off x="14325111" y="9472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77136</xdr:rowOff>
    </xdr:from>
    <xdr:to>
      <xdr:col>71</xdr:col>
      <xdr:colOff>177800</xdr:colOff>
      <xdr:row>57</xdr:row>
      <xdr:rowOff>86651</xdr:rowOff>
    </xdr:to>
    <xdr:cxnSp macro="">
      <xdr:nvCxnSpPr>
        <xdr:cNvPr id="575" name="直線コネクタ 574"/>
        <xdr:cNvCxnSpPr/>
      </xdr:nvCxnSpPr>
      <xdr:spPr>
        <a:xfrm flipV="1">
          <a:off x="12814300" y="9849786"/>
          <a:ext cx="889000" cy="9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125764</xdr:rowOff>
    </xdr:from>
    <xdr:to>
      <xdr:col>72</xdr:col>
      <xdr:colOff>38100</xdr:colOff>
      <xdr:row>57</xdr:row>
      <xdr:rowOff>55914</xdr:rowOff>
    </xdr:to>
    <xdr:sp macro="" textlink="">
      <xdr:nvSpPr>
        <xdr:cNvPr id="576" name="フローチャート: 判断 575"/>
        <xdr:cNvSpPr/>
      </xdr:nvSpPr>
      <xdr:spPr>
        <a:xfrm>
          <a:off x="13652500" y="972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72441</xdr:rowOff>
    </xdr:from>
    <xdr:ext cx="534377" cy="259045"/>
    <xdr:sp macro="" textlink="">
      <xdr:nvSpPr>
        <xdr:cNvPr id="577" name="テキスト ボックス 576"/>
        <xdr:cNvSpPr txBox="1"/>
      </xdr:nvSpPr>
      <xdr:spPr>
        <a:xfrm>
          <a:off x="13436111" y="9502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100257</xdr:rowOff>
    </xdr:from>
    <xdr:to>
      <xdr:col>67</xdr:col>
      <xdr:colOff>101600</xdr:colOff>
      <xdr:row>57</xdr:row>
      <xdr:rowOff>30407</xdr:rowOff>
    </xdr:to>
    <xdr:sp macro="" textlink="">
      <xdr:nvSpPr>
        <xdr:cNvPr id="578" name="フローチャート: 判断 577"/>
        <xdr:cNvSpPr/>
      </xdr:nvSpPr>
      <xdr:spPr>
        <a:xfrm>
          <a:off x="12763500" y="970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46934</xdr:rowOff>
    </xdr:from>
    <xdr:ext cx="534377" cy="259045"/>
    <xdr:sp macro="" textlink="">
      <xdr:nvSpPr>
        <xdr:cNvPr id="579" name="テキスト ボックス 578"/>
        <xdr:cNvSpPr txBox="1"/>
      </xdr:nvSpPr>
      <xdr:spPr>
        <a:xfrm>
          <a:off x="12547111" y="9476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33670</xdr:rowOff>
    </xdr:from>
    <xdr:to>
      <xdr:col>85</xdr:col>
      <xdr:colOff>177800</xdr:colOff>
      <xdr:row>57</xdr:row>
      <xdr:rowOff>135270</xdr:rowOff>
    </xdr:to>
    <xdr:sp macro="" textlink="">
      <xdr:nvSpPr>
        <xdr:cNvPr id="585" name="楕円 584"/>
        <xdr:cNvSpPr/>
      </xdr:nvSpPr>
      <xdr:spPr>
        <a:xfrm>
          <a:off x="16268700" y="9806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120047</xdr:rowOff>
    </xdr:from>
    <xdr:ext cx="534377" cy="259045"/>
    <xdr:sp macro="" textlink="">
      <xdr:nvSpPr>
        <xdr:cNvPr id="586" name="教育費該当値テキスト"/>
        <xdr:cNvSpPr txBox="1"/>
      </xdr:nvSpPr>
      <xdr:spPr>
        <a:xfrm>
          <a:off x="16370300" y="9721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145492</xdr:rowOff>
    </xdr:from>
    <xdr:to>
      <xdr:col>81</xdr:col>
      <xdr:colOff>101600</xdr:colOff>
      <xdr:row>57</xdr:row>
      <xdr:rowOff>75642</xdr:rowOff>
    </xdr:to>
    <xdr:sp macro="" textlink="">
      <xdr:nvSpPr>
        <xdr:cNvPr id="587" name="楕円 586"/>
        <xdr:cNvSpPr/>
      </xdr:nvSpPr>
      <xdr:spPr>
        <a:xfrm>
          <a:off x="15430500" y="974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66769</xdr:rowOff>
    </xdr:from>
    <xdr:ext cx="534377" cy="259045"/>
    <xdr:sp macro="" textlink="">
      <xdr:nvSpPr>
        <xdr:cNvPr id="588" name="テキスト ボックス 587"/>
        <xdr:cNvSpPr txBox="1"/>
      </xdr:nvSpPr>
      <xdr:spPr>
        <a:xfrm>
          <a:off x="15214111" y="9839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137276</xdr:rowOff>
    </xdr:from>
    <xdr:to>
      <xdr:col>76</xdr:col>
      <xdr:colOff>165100</xdr:colOff>
      <xdr:row>57</xdr:row>
      <xdr:rowOff>67426</xdr:rowOff>
    </xdr:to>
    <xdr:sp macro="" textlink="">
      <xdr:nvSpPr>
        <xdr:cNvPr id="589" name="楕円 588"/>
        <xdr:cNvSpPr/>
      </xdr:nvSpPr>
      <xdr:spPr>
        <a:xfrm>
          <a:off x="14541500" y="9738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58553</xdr:rowOff>
    </xdr:from>
    <xdr:ext cx="534377" cy="259045"/>
    <xdr:sp macro="" textlink="">
      <xdr:nvSpPr>
        <xdr:cNvPr id="590" name="テキスト ボックス 589"/>
        <xdr:cNvSpPr txBox="1"/>
      </xdr:nvSpPr>
      <xdr:spPr>
        <a:xfrm>
          <a:off x="14325111" y="9831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26336</xdr:rowOff>
    </xdr:from>
    <xdr:to>
      <xdr:col>72</xdr:col>
      <xdr:colOff>38100</xdr:colOff>
      <xdr:row>57</xdr:row>
      <xdr:rowOff>127936</xdr:rowOff>
    </xdr:to>
    <xdr:sp macro="" textlink="">
      <xdr:nvSpPr>
        <xdr:cNvPr id="591" name="楕円 590"/>
        <xdr:cNvSpPr/>
      </xdr:nvSpPr>
      <xdr:spPr>
        <a:xfrm>
          <a:off x="13652500" y="9798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119063</xdr:rowOff>
    </xdr:from>
    <xdr:ext cx="534377" cy="259045"/>
    <xdr:sp macro="" textlink="">
      <xdr:nvSpPr>
        <xdr:cNvPr id="592" name="テキスト ボックス 591"/>
        <xdr:cNvSpPr txBox="1"/>
      </xdr:nvSpPr>
      <xdr:spPr>
        <a:xfrm>
          <a:off x="13436111" y="9891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35851</xdr:rowOff>
    </xdr:from>
    <xdr:to>
      <xdr:col>67</xdr:col>
      <xdr:colOff>101600</xdr:colOff>
      <xdr:row>57</xdr:row>
      <xdr:rowOff>137451</xdr:rowOff>
    </xdr:to>
    <xdr:sp macro="" textlink="">
      <xdr:nvSpPr>
        <xdr:cNvPr id="593" name="楕円 592"/>
        <xdr:cNvSpPr/>
      </xdr:nvSpPr>
      <xdr:spPr>
        <a:xfrm>
          <a:off x="12763500" y="980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128578</xdr:rowOff>
    </xdr:from>
    <xdr:ext cx="534377" cy="259045"/>
    <xdr:sp macro="" textlink="">
      <xdr:nvSpPr>
        <xdr:cNvPr id="594" name="テキスト ボックス 593"/>
        <xdr:cNvSpPr txBox="1"/>
      </xdr:nvSpPr>
      <xdr:spPr>
        <a:xfrm>
          <a:off x="12547111" y="9901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5" name="直線コネクタ 60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6" name="テキスト ボックス 60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7" name="直線コネクタ 60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8" name="テキスト ボックス 607"/>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9" name="直線コネクタ 60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0" name="テキスト ボックス 609"/>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1" name="直線コネクタ 61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2" name="テキスト ボックス 611"/>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87735</xdr:rowOff>
    </xdr:from>
    <xdr:to>
      <xdr:col>85</xdr:col>
      <xdr:colOff>126364</xdr:colOff>
      <xdr:row>78</xdr:row>
      <xdr:rowOff>139700</xdr:rowOff>
    </xdr:to>
    <xdr:cxnSp macro="">
      <xdr:nvCxnSpPr>
        <xdr:cNvPr id="616" name="直線コネクタ 615"/>
        <xdr:cNvCxnSpPr/>
      </xdr:nvCxnSpPr>
      <xdr:spPr>
        <a:xfrm flipV="1">
          <a:off x="16317595" y="12260685"/>
          <a:ext cx="1269" cy="1252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144227</xdr:rowOff>
    </xdr:from>
    <xdr:ext cx="249299" cy="259045"/>
    <xdr:sp macro="" textlink="">
      <xdr:nvSpPr>
        <xdr:cNvPr id="617" name="災害復旧費最小値テキスト"/>
        <xdr:cNvSpPr txBox="1"/>
      </xdr:nvSpPr>
      <xdr:spPr>
        <a:xfrm>
          <a:off x="16370300" y="13517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18" name="直線コネクタ 617"/>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34412</xdr:rowOff>
    </xdr:from>
    <xdr:ext cx="599010" cy="259045"/>
    <xdr:sp macro="" textlink="">
      <xdr:nvSpPr>
        <xdr:cNvPr id="619" name="災害復旧費最大値テキスト"/>
        <xdr:cNvSpPr txBox="1"/>
      </xdr:nvSpPr>
      <xdr:spPr>
        <a:xfrm>
          <a:off x="16370300" y="12035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273,866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87735</xdr:rowOff>
    </xdr:from>
    <xdr:to>
      <xdr:col>86</xdr:col>
      <xdr:colOff>25400</xdr:colOff>
      <xdr:row>71</xdr:row>
      <xdr:rowOff>87735</xdr:rowOff>
    </xdr:to>
    <xdr:cxnSp macro="">
      <xdr:nvCxnSpPr>
        <xdr:cNvPr id="620" name="直線コネクタ 619"/>
        <xdr:cNvCxnSpPr/>
      </xdr:nvCxnSpPr>
      <xdr:spPr>
        <a:xfrm>
          <a:off x="16230600" y="12260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138616</xdr:rowOff>
    </xdr:from>
    <xdr:to>
      <xdr:col>85</xdr:col>
      <xdr:colOff>127000</xdr:colOff>
      <xdr:row>78</xdr:row>
      <xdr:rowOff>139700</xdr:rowOff>
    </xdr:to>
    <xdr:cxnSp macro="">
      <xdr:nvCxnSpPr>
        <xdr:cNvPr id="621" name="直線コネクタ 620"/>
        <xdr:cNvCxnSpPr/>
      </xdr:nvCxnSpPr>
      <xdr:spPr>
        <a:xfrm>
          <a:off x="15481300" y="13511716"/>
          <a:ext cx="838200" cy="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61678</xdr:rowOff>
    </xdr:from>
    <xdr:ext cx="534377" cy="259045"/>
    <xdr:sp macro="" textlink="">
      <xdr:nvSpPr>
        <xdr:cNvPr id="622" name="災害復旧費平均値テキスト"/>
        <xdr:cNvSpPr txBox="1"/>
      </xdr:nvSpPr>
      <xdr:spPr>
        <a:xfrm>
          <a:off x="16370300" y="132633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38801</xdr:rowOff>
    </xdr:from>
    <xdr:to>
      <xdr:col>85</xdr:col>
      <xdr:colOff>177800</xdr:colOff>
      <xdr:row>78</xdr:row>
      <xdr:rowOff>140401</xdr:rowOff>
    </xdr:to>
    <xdr:sp macro="" textlink="">
      <xdr:nvSpPr>
        <xdr:cNvPr id="623" name="フローチャート: 判断 622"/>
        <xdr:cNvSpPr/>
      </xdr:nvSpPr>
      <xdr:spPr>
        <a:xfrm>
          <a:off x="16268700" y="1341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138616</xdr:rowOff>
    </xdr:from>
    <xdr:to>
      <xdr:col>81</xdr:col>
      <xdr:colOff>50800</xdr:colOff>
      <xdr:row>78</xdr:row>
      <xdr:rowOff>139695</xdr:rowOff>
    </xdr:to>
    <xdr:cxnSp macro="">
      <xdr:nvCxnSpPr>
        <xdr:cNvPr id="624" name="直線コネクタ 623"/>
        <xdr:cNvCxnSpPr/>
      </xdr:nvCxnSpPr>
      <xdr:spPr>
        <a:xfrm flipV="1">
          <a:off x="14592300" y="13511716"/>
          <a:ext cx="889000" cy="1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41566</xdr:rowOff>
    </xdr:from>
    <xdr:to>
      <xdr:col>81</xdr:col>
      <xdr:colOff>101600</xdr:colOff>
      <xdr:row>78</xdr:row>
      <xdr:rowOff>143166</xdr:rowOff>
    </xdr:to>
    <xdr:sp macro="" textlink="">
      <xdr:nvSpPr>
        <xdr:cNvPr id="625" name="フローチャート: 判断 624"/>
        <xdr:cNvSpPr/>
      </xdr:nvSpPr>
      <xdr:spPr>
        <a:xfrm>
          <a:off x="15430500" y="13414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159693</xdr:rowOff>
    </xdr:from>
    <xdr:ext cx="534377" cy="259045"/>
    <xdr:sp macro="" textlink="">
      <xdr:nvSpPr>
        <xdr:cNvPr id="626" name="テキスト ボックス 625"/>
        <xdr:cNvSpPr txBox="1"/>
      </xdr:nvSpPr>
      <xdr:spPr>
        <a:xfrm>
          <a:off x="15214111" y="13189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136097</xdr:rowOff>
    </xdr:from>
    <xdr:to>
      <xdr:col>76</xdr:col>
      <xdr:colOff>114300</xdr:colOff>
      <xdr:row>78</xdr:row>
      <xdr:rowOff>139695</xdr:rowOff>
    </xdr:to>
    <xdr:cxnSp macro="">
      <xdr:nvCxnSpPr>
        <xdr:cNvPr id="627" name="直線コネクタ 626"/>
        <xdr:cNvCxnSpPr/>
      </xdr:nvCxnSpPr>
      <xdr:spPr>
        <a:xfrm>
          <a:off x="13703300" y="13509197"/>
          <a:ext cx="889000" cy="3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48845</xdr:rowOff>
    </xdr:from>
    <xdr:to>
      <xdr:col>76</xdr:col>
      <xdr:colOff>165100</xdr:colOff>
      <xdr:row>78</xdr:row>
      <xdr:rowOff>150445</xdr:rowOff>
    </xdr:to>
    <xdr:sp macro="" textlink="">
      <xdr:nvSpPr>
        <xdr:cNvPr id="628" name="フローチャート: 判断 627"/>
        <xdr:cNvSpPr/>
      </xdr:nvSpPr>
      <xdr:spPr>
        <a:xfrm>
          <a:off x="14541500" y="1342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166972</xdr:rowOff>
    </xdr:from>
    <xdr:ext cx="469744" cy="259045"/>
    <xdr:sp macro="" textlink="">
      <xdr:nvSpPr>
        <xdr:cNvPr id="629" name="テキスト ボックス 628"/>
        <xdr:cNvSpPr txBox="1"/>
      </xdr:nvSpPr>
      <xdr:spPr>
        <a:xfrm>
          <a:off x="14357428" y="13197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128856</xdr:rowOff>
    </xdr:from>
    <xdr:to>
      <xdr:col>71</xdr:col>
      <xdr:colOff>177800</xdr:colOff>
      <xdr:row>78</xdr:row>
      <xdr:rowOff>136097</xdr:rowOff>
    </xdr:to>
    <xdr:cxnSp macro="">
      <xdr:nvCxnSpPr>
        <xdr:cNvPr id="630" name="直線コネクタ 629"/>
        <xdr:cNvCxnSpPr/>
      </xdr:nvCxnSpPr>
      <xdr:spPr>
        <a:xfrm>
          <a:off x="12814300" y="13501956"/>
          <a:ext cx="889000" cy="7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44410</xdr:rowOff>
    </xdr:from>
    <xdr:to>
      <xdr:col>72</xdr:col>
      <xdr:colOff>38100</xdr:colOff>
      <xdr:row>78</xdr:row>
      <xdr:rowOff>146010</xdr:rowOff>
    </xdr:to>
    <xdr:sp macro="" textlink="">
      <xdr:nvSpPr>
        <xdr:cNvPr id="631" name="フローチャート: 判断 630"/>
        <xdr:cNvSpPr/>
      </xdr:nvSpPr>
      <xdr:spPr>
        <a:xfrm>
          <a:off x="13652500" y="13417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162537</xdr:rowOff>
    </xdr:from>
    <xdr:ext cx="469744" cy="259045"/>
    <xdr:sp macro="" textlink="">
      <xdr:nvSpPr>
        <xdr:cNvPr id="632" name="テキスト ボックス 631"/>
        <xdr:cNvSpPr txBox="1"/>
      </xdr:nvSpPr>
      <xdr:spPr>
        <a:xfrm>
          <a:off x="13468428" y="13192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44382</xdr:rowOff>
    </xdr:from>
    <xdr:to>
      <xdr:col>67</xdr:col>
      <xdr:colOff>101600</xdr:colOff>
      <xdr:row>78</xdr:row>
      <xdr:rowOff>145982</xdr:rowOff>
    </xdr:to>
    <xdr:sp macro="" textlink="">
      <xdr:nvSpPr>
        <xdr:cNvPr id="633" name="フローチャート: 判断 632"/>
        <xdr:cNvSpPr/>
      </xdr:nvSpPr>
      <xdr:spPr>
        <a:xfrm>
          <a:off x="12763500" y="1341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162509</xdr:rowOff>
    </xdr:from>
    <xdr:ext cx="469744" cy="259045"/>
    <xdr:sp macro="" textlink="">
      <xdr:nvSpPr>
        <xdr:cNvPr id="634" name="テキスト ボックス 633"/>
        <xdr:cNvSpPr txBox="1"/>
      </xdr:nvSpPr>
      <xdr:spPr>
        <a:xfrm>
          <a:off x="12579428" y="13192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40" name="楕円 639"/>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17227</xdr:rowOff>
    </xdr:from>
    <xdr:ext cx="249299" cy="259045"/>
    <xdr:sp macro="" textlink="">
      <xdr:nvSpPr>
        <xdr:cNvPr id="641" name="災害復旧費該当値テキスト"/>
        <xdr:cNvSpPr txBox="1"/>
      </xdr:nvSpPr>
      <xdr:spPr>
        <a:xfrm>
          <a:off x="16370300" y="13390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87816</xdr:rowOff>
    </xdr:from>
    <xdr:to>
      <xdr:col>81</xdr:col>
      <xdr:colOff>101600</xdr:colOff>
      <xdr:row>79</xdr:row>
      <xdr:rowOff>17966</xdr:rowOff>
    </xdr:to>
    <xdr:sp macro="" textlink="">
      <xdr:nvSpPr>
        <xdr:cNvPr id="642" name="楕円 641"/>
        <xdr:cNvSpPr/>
      </xdr:nvSpPr>
      <xdr:spPr>
        <a:xfrm>
          <a:off x="15430500" y="1346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9093</xdr:rowOff>
    </xdr:from>
    <xdr:ext cx="378565" cy="259045"/>
    <xdr:sp macro="" textlink="">
      <xdr:nvSpPr>
        <xdr:cNvPr id="643" name="テキスト ボックス 642"/>
        <xdr:cNvSpPr txBox="1"/>
      </xdr:nvSpPr>
      <xdr:spPr>
        <a:xfrm>
          <a:off x="15292017" y="135536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88895</xdr:rowOff>
    </xdr:from>
    <xdr:to>
      <xdr:col>76</xdr:col>
      <xdr:colOff>165100</xdr:colOff>
      <xdr:row>79</xdr:row>
      <xdr:rowOff>19045</xdr:rowOff>
    </xdr:to>
    <xdr:sp macro="" textlink="">
      <xdr:nvSpPr>
        <xdr:cNvPr id="644" name="楕円 643"/>
        <xdr:cNvSpPr/>
      </xdr:nvSpPr>
      <xdr:spPr>
        <a:xfrm>
          <a:off x="14541500" y="1346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10172</xdr:rowOff>
    </xdr:from>
    <xdr:ext cx="249299" cy="259045"/>
    <xdr:sp macro="" textlink="">
      <xdr:nvSpPr>
        <xdr:cNvPr id="645" name="テキスト ボックス 644"/>
        <xdr:cNvSpPr txBox="1"/>
      </xdr:nvSpPr>
      <xdr:spPr>
        <a:xfrm>
          <a:off x="14467650" y="135547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85297</xdr:rowOff>
    </xdr:from>
    <xdr:to>
      <xdr:col>72</xdr:col>
      <xdr:colOff>38100</xdr:colOff>
      <xdr:row>79</xdr:row>
      <xdr:rowOff>15447</xdr:rowOff>
    </xdr:to>
    <xdr:sp macro="" textlink="">
      <xdr:nvSpPr>
        <xdr:cNvPr id="646" name="楕円 645"/>
        <xdr:cNvSpPr/>
      </xdr:nvSpPr>
      <xdr:spPr>
        <a:xfrm>
          <a:off x="13652500" y="13458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6574</xdr:rowOff>
    </xdr:from>
    <xdr:ext cx="378565" cy="259045"/>
    <xdr:sp macro="" textlink="">
      <xdr:nvSpPr>
        <xdr:cNvPr id="647" name="テキスト ボックス 646"/>
        <xdr:cNvSpPr txBox="1"/>
      </xdr:nvSpPr>
      <xdr:spPr>
        <a:xfrm>
          <a:off x="13514017" y="135511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78056</xdr:rowOff>
    </xdr:from>
    <xdr:to>
      <xdr:col>67</xdr:col>
      <xdr:colOff>101600</xdr:colOff>
      <xdr:row>79</xdr:row>
      <xdr:rowOff>8206</xdr:rowOff>
    </xdr:to>
    <xdr:sp macro="" textlink="">
      <xdr:nvSpPr>
        <xdr:cNvPr id="648" name="楕円 647"/>
        <xdr:cNvSpPr/>
      </xdr:nvSpPr>
      <xdr:spPr>
        <a:xfrm>
          <a:off x="12763500" y="13451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170783</xdr:rowOff>
    </xdr:from>
    <xdr:ext cx="469744" cy="259045"/>
    <xdr:sp macro="" textlink="">
      <xdr:nvSpPr>
        <xdr:cNvPr id="649" name="テキスト ボックス 648"/>
        <xdr:cNvSpPr txBox="1"/>
      </xdr:nvSpPr>
      <xdr:spPr>
        <a:xfrm>
          <a:off x="12579428" y="13543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0" name="直線コネクタ 65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1" name="テキスト ボックス 66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2" name="直線コネクタ 66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3" name="テキスト ボックス 662"/>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4" name="直線コネクタ 66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5" name="テキスト ボックス 664"/>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6" name="直線コネクタ 66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7" name="テキスト ボックス 666"/>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160694</xdr:rowOff>
    </xdr:from>
    <xdr:to>
      <xdr:col>85</xdr:col>
      <xdr:colOff>126364</xdr:colOff>
      <xdr:row>98</xdr:row>
      <xdr:rowOff>135654</xdr:rowOff>
    </xdr:to>
    <xdr:cxnSp macro="">
      <xdr:nvCxnSpPr>
        <xdr:cNvPr id="671" name="直線コネクタ 670"/>
        <xdr:cNvCxnSpPr/>
      </xdr:nvCxnSpPr>
      <xdr:spPr>
        <a:xfrm flipV="1">
          <a:off x="16317595" y="15591194"/>
          <a:ext cx="1269" cy="1346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139481</xdr:rowOff>
    </xdr:from>
    <xdr:ext cx="378565" cy="259045"/>
    <xdr:sp macro="" textlink="">
      <xdr:nvSpPr>
        <xdr:cNvPr id="672" name="公債費最小値テキスト"/>
        <xdr:cNvSpPr txBox="1"/>
      </xdr:nvSpPr>
      <xdr:spPr>
        <a:xfrm>
          <a:off x="16370300" y="169415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135654</xdr:rowOff>
    </xdr:from>
    <xdr:to>
      <xdr:col>86</xdr:col>
      <xdr:colOff>25400</xdr:colOff>
      <xdr:row>98</xdr:row>
      <xdr:rowOff>135654</xdr:rowOff>
    </xdr:to>
    <xdr:cxnSp macro="">
      <xdr:nvCxnSpPr>
        <xdr:cNvPr id="673" name="直線コネクタ 672"/>
        <xdr:cNvCxnSpPr/>
      </xdr:nvCxnSpPr>
      <xdr:spPr>
        <a:xfrm>
          <a:off x="16230600" y="16937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107371</xdr:rowOff>
    </xdr:from>
    <xdr:ext cx="599010" cy="259045"/>
    <xdr:sp macro="" textlink="">
      <xdr:nvSpPr>
        <xdr:cNvPr id="674" name="公債費最大値テキスト"/>
        <xdr:cNvSpPr txBox="1"/>
      </xdr:nvSpPr>
      <xdr:spPr>
        <a:xfrm>
          <a:off x="16370300" y="15366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295,408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160694</xdr:rowOff>
    </xdr:from>
    <xdr:to>
      <xdr:col>86</xdr:col>
      <xdr:colOff>25400</xdr:colOff>
      <xdr:row>90</xdr:row>
      <xdr:rowOff>160694</xdr:rowOff>
    </xdr:to>
    <xdr:cxnSp macro="">
      <xdr:nvCxnSpPr>
        <xdr:cNvPr id="675" name="直線コネクタ 674"/>
        <xdr:cNvCxnSpPr/>
      </xdr:nvCxnSpPr>
      <xdr:spPr>
        <a:xfrm>
          <a:off x="16230600" y="1559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78938</xdr:rowOff>
    </xdr:from>
    <xdr:to>
      <xdr:col>85</xdr:col>
      <xdr:colOff>127000</xdr:colOff>
      <xdr:row>97</xdr:row>
      <xdr:rowOff>91452</xdr:rowOff>
    </xdr:to>
    <xdr:cxnSp macro="">
      <xdr:nvCxnSpPr>
        <xdr:cNvPr id="676" name="直線コネクタ 675"/>
        <xdr:cNvCxnSpPr/>
      </xdr:nvCxnSpPr>
      <xdr:spPr>
        <a:xfrm flipV="1">
          <a:off x="15481300" y="16709588"/>
          <a:ext cx="838200" cy="1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80596</xdr:rowOff>
    </xdr:from>
    <xdr:ext cx="534377" cy="259045"/>
    <xdr:sp macro="" textlink="">
      <xdr:nvSpPr>
        <xdr:cNvPr id="677" name="公債費平均値テキスト"/>
        <xdr:cNvSpPr txBox="1"/>
      </xdr:nvSpPr>
      <xdr:spPr>
        <a:xfrm>
          <a:off x="16370300" y="16368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57719</xdr:rowOff>
    </xdr:from>
    <xdr:to>
      <xdr:col>85</xdr:col>
      <xdr:colOff>177800</xdr:colOff>
      <xdr:row>96</xdr:row>
      <xdr:rowOff>159319</xdr:rowOff>
    </xdr:to>
    <xdr:sp macro="" textlink="">
      <xdr:nvSpPr>
        <xdr:cNvPr id="678" name="フローチャート: 判断 677"/>
        <xdr:cNvSpPr/>
      </xdr:nvSpPr>
      <xdr:spPr>
        <a:xfrm>
          <a:off x="16268700" y="16516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91452</xdr:rowOff>
    </xdr:from>
    <xdr:to>
      <xdr:col>81</xdr:col>
      <xdr:colOff>50800</xdr:colOff>
      <xdr:row>97</xdr:row>
      <xdr:rowOff>102352</xdr:rowOff>
    </xdr:to>
    <xdr:cxnSp macro="">
      <xdr:nvCxnSpPr>
        <xdr:cNvPr id="679" name="直線コネクタ 678"/>
        <xdr:cNvCxnSpPr/>
      </xdr:nvCxnSpPr>
      <xdr:spPr>
        <a:xfrm flipV="1">
          <a:off x="14592300" y="16722102"/>
          <a:ext cx="889000" cy="10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79391</xdr:rowOff>
    </xdr:from>
    <xdr:to>
      <xdr:col>81</xdr:col>
      <xdr:colOff>101600</xdr:colOff>
      <xdr:row>97</xdr:row>
      <xdr:rowOff>9541</xdr:rowOff>
    </xdr:to>
    <xdr:sp macro="" textlink="">
      <xdr:nvSpPr>
        <xdr:cNvPr id="680" name="フローチャート: 判断 679"/>
        <xdr:cNvSpPr/>
      </xdr:nvSpPr>
      <xdr:spPr>
        <a:xfrm>
          <a:off x="15430500" y="165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26068</xdr:rowOff>
    </xdr:from>
    <xdr:ext cx="534377" cy="259045"/>
    <xdr:sp macro="" textlink="">
      <xdr:nvSpPr>
        <xdr:cNvPr id="681" name="テキスト ボックス 680"/>
        <xdr:cNvSpPr txBox="1"/>
      </xdr:nvSpPr>
      <xdr:spPr>
        <a:xfrm>
          <a:off x="15214111" y="16313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100016</xdr:rowOff>
    </xdr:from>
    <xdr:to>
      <xdr:col>76</xdr:col>
      <xdr:colOff>114300</xdr:colOff>
      <xdr:row>97</xdr:row>
      <xdr:rowOff>102352</xdr:rowOff>
    </xdr:to>
    <xdr:cxnSp macro="">
      <xdr:nvCxnSpPr>
        <xdr:cNvPr id="682" name="直線コネクタ 681"/>
        <xdr:cNvCxnSpPr/>
      </xdr:nvCxnSpPr>
      <xdr:spPr>
        <a:xfrm>
          <a:off x="13703300" y="16730666"/>
          <a:ext cx="889000" cy="2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88489</xdr:rowOff>
    </xdr:from>
    <xdr:to>
      <xdr:col>76</xdr:col>
      <xdr:colOff>165100</xdr:colOff>
      <xdr:row>97</xdr:row>
      <xdr:rowOff>18639</xdr:rowOff>
    </xdr:to>
    <xdr:sp macro="" textlink="">
      <xdr:nvSpPr>
        <xdr:cNvPr id="683" name="フローチャート: 判断 682"/>
        <xdr:cNvSpPr/>
      </xdr:nvSpPr>
      <xdr:spPr>
        <a:xfrm>
          <a:off x="14541500" y="165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35166</xdr:rowOff>
    </xdr:from>
    <xdr:ext cx="534377" cy="259045"/>
    <xdr:sp macro="" textlink="">
      <xdr:nvSpPr>
        <xdr:cNvPr id="684" name="テキスト ボックス 683"/>
        <xdr:cNvSpPr txBox="1"/>
      </xdr:nvSpPr>
      <xdr:spPr>
        <a:xfrm>
          <a:off x="14325111" y="1632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100016</xdr:rowOff>
    </xdr:from>
    <xdr:to>
      <xdr:col>71</xdr:col>
      <xdr:colOff>177800</xdr:colOff>
      <xdr:row>97</xdr:row>
      <xdr:rowOff>104116</xdr:rowOff>
    </xdr:to>
    <xdr:cxnSp macro="">
      <xdr:nvCxnSpPr>
        <xdr:cNvPr id="685" name="直線コネクタ 684"/>
        <xdr:cNvCxnSpPr/>
      </xdr:nvCxnSpPr>
      <xdr:spPr>
        <a:xfrm flipV="1">
          <a:off x="12814300" y="16730666"/>
          <a:ext cx="889000" cy="4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116816</xdr:rowOff>
    </xdr:from>
    <xdr:to>
      <xdr:col>72</xdr:col>
      <xdr:colOff>38100</xdr:colOff>
      <xdr:row>97</xdr:row>
      <xdr:rowOff>46966</xdr:rowOff>
    </xdr:to>
    <xdr:sp macro="" textlink="">
      <xdr:nvSpPr>
        <xdr:cNvPr id="686" name="フローチャート: 判断 685"/>
        <xdr:cNvSpPr/>
      </xdr:nvSpPr>
      <xdr:spPr>
        <a:xfrm>
          <a:off x="13652500" y="16576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63493</xdr:rowOff>
    </xdr:from>
    <xdr:ext cx="534377" cy="259045"/>
    <xdr:sp macro="" textlink="">
      <xdr:nvSpPr>
        <xdr:cNvPr id="687" name="テキスト ボックス 686"/>
        <xdr:cNvSpPr txBox="1"/>
      </xdr:nvSpPr>
      <xdr:spPr>
        <a:xfrm>
          <a:off x="13436111" y="16351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111454</xdr:rowOff>
    </xdr:from>
    <xdr:to>
      <xdr:col>67</xdr:col>
      <xdr:colOff>101600</xdr:colOff>
      <xdr:row>97</xdr:row>
      <xdr:rowOff>41604</xdr:rowOff>
    </xdr:to>
    <xdr:sp macro="" textlink="">
      <xdr:nvSpPr>
        <xdr:cNvPr id="688" name="フローチャート: 判断 687"/>
        <xdr:cNvSpPr/>
      </xdr:nvSpPr>
      <xdr:spPr>
        <a:xfrm>
          <a:off x="12763500" y="1657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58131</xdr:rowOff>
    </xdr:from>
    <xdr:ext cx="534377" cy="259045"/>
    <xdr:sp macro="" textlink="">
      <xdr:nvSpPr>
        <xdr:cNvPr id="689" name="テキスト ボックス 688"/>
        <xdr:cNvSpPr txBox="1"/>
      </xdr:nvSpPr>
      <xdr:spPr>
        <a:xfrm>
          <a:off x="12547111" y="1634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28138</xdr:rowOff>
    </xdr:from>
    <xdr:to>
      <xdr:col>85</xdr:col>
      <xdr:colOff>177800</xdr:colOff>
      <xdr:row>97</xdr:row>
      <xdr:rowOff>129738</xdr:rowOff>
    </xdr:to>
    <xdr:sp macro="" textlink="">
      <xdr:nvSpPr>
        <xdr:cNvPr id="695" name="楕円 694"/>
        <xdr:cNvSpPr/>
      </xdr:nvSpPr>
      <xdr:spPr>
        <a:xfrm>
          <a:off x="16268700" y="16658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6565</xdr:rowOff>
    </xdr:from>
    <xdr:ext cx="534377" cy="259045"/>
    <xdr:sp macro="" textlink="">
      <xdr:nvSpPr>
        <xdr:cNvPr id="696" name="公債費該当値テキスト"/>
        <xdr:cNvSpPr txBox="1"/>
      </xdr:nvSpPr>
      <xdr:spPr>
        <a:xfrm>
          <a:off x="16370300" y="16637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40652</xdr:rowOff>
    </xdr:from>
    <xdr:to>
      <xdr:col>81</xdr:col>
      <xdr:colOff>101600</xdr:colOff>
      <xdr:row>97</xdr:row>
      <xdr:rowOff>142252</xdr:rowOff>
    </xdr:to>
    <xdr:sp macro="" textlink="">
      <xdr:nvSpPr>
        <xdr:cNvPr id="697" name="楕円 696"/>
        <xdr:cNvSpPr/>
      </xdr:nvSpPr>
      <xdr:spPr>
        <a:xfrm>
          <a:off x="15430500" y="16671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133379</xdr:rowOff>
    </xdr:from>
    <xdr:ext cx="534377" cy="259045"/>
    <xdr:sp macro="" textlink="">
      <xdr:nvSpPr>
        <xdr:cNvPr id="698" name="テキスト ボックス 697"/>
        <xdr:cNvSpPr txBox="1"/>
      </xdr:nvSpPr>
      <xdr:spPr>
        <a:xfrm>
          <a:off x="15214111" y="16764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51552</xdr:rowOff>
    </xdr:from>
    <xdr:to>
      <xdr:col>76</xdr:col>
      <xdr:colOff>165100</xdr:colOff>
      <xdr:row>97</xdr:row>
      <xdr:rowOff>153152</xdr:rowOff>
    </xdr:to>
    <xdr:sp macro="" textlink="">
      <xdr:nvSpPr>
        <xdr:cNvPr id="699" name="楕円 698"/>
        <xdr:cNvSpPr/>
      </xdr:nvSpPr>
      <xdr:spPr>
        <a:xfrm>
          <a:off x="14541500" y="1668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144279</xdr:rowOff>
    </xdr:from>
    <xdr:ext cx="534377" cy="259045"/>
    <xdr:sp macro="" textlink="">
      <xdr:nvSpPr>
        <xdr:cNvPr id="700" name="テキスト ボックス 699"/>
        <xdr:cNvSpPr txBox="1"/>
      </xdr:nvSpPr>
      <xdr:spPr>
        <a:xfrm>
          <a:off x="14325111" y="16774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49216</xdr:rowOff>
    </xdr:from>
    <xdr:to>
      <xdr:col>72</xdr:col>
      <xdr:colOff>38100</xdr:colOff>
      <xdr:row>97</xdr:row>
      <xdr:rowOff>150816</xdr:rowOff>
    </xdr:to>
    <xdr:sp macro="" textlink="">
      <xdr:nvSpPr>
        <xdr:cNvPr id="701" name="楕円 700"/>
        <xdr:cNvSpPr/>
      </xdr:nvSpPr>
      <xdr:spPr>
        <a:xfrm>
          <a:off x="13652500" y="16679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141943</xdr:rowOff>
    </xdr:from>
    <xdr:ext cx="534377" cy="259045"/>
    <xdr:sp macro="" textlink="">
      <xdr:nvSpPr>
        <xdr:cNvPr id="702" name="テキスト ボックス 701"/>
        <xdr:cNvSpPr txBox="1"/>
      </xdr:nvSpPr>
      <xdr:spPr>
        <a:xfrm>
          <a:off x="13436111" y="16772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53316</xdr:rowOff>
    </xdr:from>
    <xdr:to>
      <xdr:col>67</xdr:col>
      <xdr:colOff>101600</xdr:colOff>
      <xdr:row>97</xdr:row>
      <xdr:rowOff>154916</xdr:rowOff>
    </xdr:to>
    <xdr:sp macro="" textlink="">
      <xdr:nvSpPr>
        <xdr:cNvPr id="703" name="楕円 702"/>
        <xdr:cNvSpPr/>
      </xdr:nvSpPr>
      <xdr:spPr>
        <a:xfrm>
          <a:off x="12763500" y="16683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146043</xdr:rowOff>
    </xdr:from>
    <xdr:ext cx="534377" cy="259045"/>
    <xdr:sp macro="" textlink="">
      <xdr:nvSpPr>
        <xdr:cNvPr id="704" name="テキスト ボックス 703"/>
        <xdr:cNvSpPr txBox="1"/>
      </xdr:nvSpPr>
      <xdr:spPr>
        <a:xfrm>
          <a:off x="12547111" y="16776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15" name="直線コネクタ 714"/>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16" name="テキスト ボックス 715"/>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7" name="直線コネクタ 71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8" name="テキスト ボックス 717"/>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19" name="直線コネクタ 718"/>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0" name="テキスト ボックス 719"/>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1" name="直線コネクタ 72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2" name="テキスト ボックス 72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139986</xdr:rowOff>
    </xdr:from>
    <xdr:to>
      <xdr:col>116</xdr:col>
      <xdr:colOff>62864</xdr:colOff>
      <xdr:row>38</xdr:row>
      <xdr:rowOff>25400</xdr:rowOff>
    </xdr:to>
    <xdr:cxnSp macro="">
      <xdr:nvCxnSpPr>
        <xdr:cNvPr id="724" name="直線コネクタ 723"/>
        <xdr:cNvCxnSpPr/>
      </xdr:nvCxnSpPr>
      <xdr:spPr>
        <a:xfrm flipV="1">
          <a:off x="22159595" y="5283486"/>
          <a:ext cx="1269" cy="1257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46194</xdr:rowOff>
    </xdr:from>
    <xdr:ext cx="249299" cy="259045"/>
    <xdr:sp macro="" textlink="">
      <xdr:nvSpPr>
        <xdr:cNvPr id="725" name="諸支出金最小値テキスト"/>
        <xdr:cNvSpPr txBox="1"/>
      </xdr:nvSpPr>
      <xdr:spPr>
        <a:xfrm>
          <a:off x="22212300" y="65612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26" name="直線コネクタ 725"/>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86663</xdr:rowOff>
    </xdr:from>
    <xdr:ext cx="534377" cy="259045"/>
    <xdr:sp macro="" textlink="">
      <xdr:nvSpPr>
        <xdr:cNvPr id="727" name="諸支出金最大値テキスト"/>
        <xdr:cNvSpPr txBox="1"/>
      </xdr:nvSpPr>
      <xdr:spPr>
        <a:xfrm>
          <a:off x="22212300" y="5058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21,995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139986</xdr:rowOff>
    </xdr:from>
    <xdr:to>
      <xdr:col>116</xdr:col>
      <xdr:colOff>152400</xdr:colOff>
      <xdr:row>30</xdr:row>
      <xdr:rowOff>139986</xdr:rowOff>
    </xdr:to>
    <xdr:cxnSp macro="">
      <xdr:nvCxnSpPr>
        <xdr:cNvPr id="728" name="直線コネクタ 727"/>
        <xdr:cNvCxnSpPr/>
      </xdr:nvCxnSpPr>
      <xdr:spPr>
        <a:xfrm>
          <a:off x="22072600" y="5283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29" name="直線コネクタ 728"/>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135094</xdr:rowOff>
    </xdr:from>
    <xdr:ext cx="378565" cy="259045"/>
    <xdr:sp macro="" textlink="">
      <xdr:nvSpPr>
        <xdr:cNvPr id="730" name="諸支出金平均値テキスト"/>
        <xdr:cNvSpPr txBox="1"/>
      </xdr:nvSpPr>
      <xdr:spPr>
        <a:xfrm>
          <a:off x="22212300" y="63072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112217</xdr:rowOff>
    </xdr:from>
    <xdr:to>
      <xdr:col>116</xdr:col>
      <xdr:colOff>114300</xdr:colOff>
      <xdr:row>38</xdr:row>
      <xdr:rowOff>42367</xdr:rowOff>
    </xdr:to>
    <xdr:sp macro="" textlink="">
      <xdr:nvSpPr>
        <xdr:cNvPr id="731" name="フローチャート: 判断 730"/>
        <xdr:cNvSpPr/>
      </xdr:nvSpPr>
      <xdr:spPr>
        <a:xfrm>
          <a:off x="22110700" y="6455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32" name="直線コネクタ 731"/>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125019</xdr:rowOff>
    </xdr:from>
    <xdr:to>
      <xdr:col>112</xdr:col>
      <xdr:colOff>38100</xdr:colOff>
      <xdr:row>38</xdr:row>
      <xdr:rowOff>55169</xdr:rowOff>
    </xdr:to>
    <xdr:sp macro="" textlink="">
      <xdr:nvSpPr>
        <xdr:cNvPr id="733" name="フローチャート: 判断 732"/>
        <xdr:cNvSpPr/>
      </xdr:nvSpPr>
      <xdr:spPr>
        <a:xfrm>
          <a:off x="21272500" y="6468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71696</xdr:rowOff>
    </xdr:from>
    <xdr:ext cx="378565" cy="259045"/>
    <xdr:sp macro="" textlink="">
      <xdr:nvSpPr>
        <xdr:cNvPr id="734" name="テキスト ボックス 733"/>
        <xdr:cNvSpPr txBox="1"/>
      </xdr:nvSpPr>
      <xdr:spPr>
        <a:xfrm>
          <a:off x="21134017" y="62438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35" name="直線コネクタ 734"/>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133648</xdr:rowOff>
    </xdr:from>
    <xdr:to>
      <xdr:col>107</xdr:col>
      <xdr:colOff>101600</xdr:colOff>
      <xdr:row>38</xdr:row>
      <xdr:rowOff>63798</xdr:rowOff>
    </xdr:to>
    <xdr:sp macro="" textlink="">
      <xdr:nvSpPr>
        <xdr:cNvPr id="736" name="フローチャート: 判断 735"/>
        <xdr:cNvSpPr/>
      </xdr:nvSpPr>
      <xdr:spPr>
        <a:xfrm>
          <a:off x="20383500" y="6477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80325</xdr:rowOff>
    </xdr:from>
    <xdr:ext cx="378565" cy="259045"/>
    <xdr:sp macro="" textlink="">
      <xdr:nvSpPr>
        <xdr:cNvPr id="737" name="テキスト ボックス 736"/>
        <xdr:cNvSpPr txBox="1"/>
      </xdr:nvSpPr>
      <xdr:spPr>
        <a:xfrm>
          <a:off x="20245017" y="62525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38" name="直線コネクタ 737"/>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132220</xdr:rowOff>
    </xdr:from>
    <xdr:to>
      <xdr:col>102</xdr:col>
      <xdr:colOff>165100</xdr:colOff>
      <xdr:row>38</xdr:row>
      <xdr:rowOff>62370</xdr:rowOff>
    </xdr:to>
    <xdr:sp macro="" textlink="">
      <xdr:nvSpPr>
        <xdr:cNvPr id="739" name="フローチャート: 判断 738"/>
        <xdr:cNvSpPr/>
      </xdr:nvSpPr>
      <xdr:spPr>
        <a:xfrm>
          <a:off x="19494500" y="647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78897</xdr:rowOff>
    </xdr:from>
    <xdr:ext cx="378565" cy="259045"/>
    <xdr:sp macro="" textlink="">
      <xdr:nvSpPr>
        <xdr:cNvPr id="740" name="テキスト ボックス 739"/>
        <xdr:cNvSpPr txBox="1"/>
      </xdr:nvSpPr>
      <xdr:spPr>
        <a:xfrm>
          <a:off x="19356017" y="6251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134677</xdr:rowOff>
    </xdr:from>
    <xdr:to>
      <xdr:col>98</xdr:col>
      <xdr:colOff>38100</xdr:colOff>
      <xdr:row>38</xdr:row>
      <xdr:rowOff>64827</xdr:rowOff>
    </xdr:to>
    <xdr:sp macro="" textlink="">
      <xdr:nvSpPr>
        <xdr:cNvPr id="741" name="フローチャート: 判断 740"/>
        <xdr:cNvSpPr/>
      </xdr:nvSpPr>
      <xdr:spPr>
        <a:xfrm>
          <a:off x="18605500" y="647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81354</xdr:rowOff>
    </xdr:from>
    <xdr:ext cx="378565" cy="259045"/>
    <xdr:sp macro="" textlink="">
      <xdr:nvSpPr>
        <xdr:cNvPr id="742" name="テキスト ボックス 741"/>
        <xdr:cNvSpPr txBox="1"/>
      </xdr:nvSpPr>
      <xdr:spPr>
        <a:xfrm>
          <a:off x="18467017" y="6253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3" name="テキスト ボックス 74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4" name="テキスト ボックス 74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5" name="テキスト ボックス 74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6" name="テキスト ボックス 74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7" name="テキスト ボックス 74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48" name="楕円 747"/>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90644</xdr:rowOff>
    </xdr:from>
    <xdr:ext cx="249299" cy="259045"/>
    <xdr:sp macro="" textlink="">
      <xdr:nvSpPr>
        <xdr:cNvPr id="749" name="諸支出金該当値テキスト"/>
        <xdr:cNvSpPr txBox="1"/>
      </xdr:nvSpPr>
      <xdr:spPr>
        <a:xfrm>
          <a:off x="22212300" y="64342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50" name="楕円 749"/>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51" name="テキスト ボックス 750"/>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52" name="楕円 751"/>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53" name="テキスト ボックス 752"/>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54" name="楕円 753"/>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55" name="テキスト ボックス 754"/>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56" name="楕円 755"/>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57" name="テキスト ボックス 756"/>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8" name="正方形/長方形 75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9" name="正方形/長方形 75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0" name="正方形/長方形 75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1" name="正方形/長方形 76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2" name="正方形/長方形 76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3" name="正方形/長方形 76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4" name="正方形/長方形 76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5" name="正方形/長方形 76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6" name="テキスト ボックス 76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7" name="直線コネクタ 76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68" name="直線コネクタ 76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69" name="テキスト ボックス 76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0" name="直線コネクタ 76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1" name="テキスト ボックス 77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3" name="直線コネクタ 77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5" name="直線コネクタ 77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7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7" name="直線コネクタ 77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78" name="直線コネクタ 77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7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0" name="フローチャート: 判断 77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1" name="直線コネクタ 78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2" name="フローチャート: 判断 78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83" name="テキスト ボックス 782"/>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4" name="直線コネクタ 78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85" name="フローチャート: 判断 78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86" name="テキスト ボックス 785"/>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87" name="直線コネクタ 78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88" name="フローチャート: 判断 78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89" name="テキスト ボックス 788"/>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0" name="フローチャート: 判断 78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1" name="テキスト ボックス 790"/>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2" name="テキスト ボックス 79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3" name="テキスト ボックス 79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4" name="テキスト ボックス 79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5" name="テキスト ボックス 79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6" name="テキスト ボックス 79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楕円 79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9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799" name="楕円 79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0" name="テキスト ボックス 799"/>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1" name="楕円 80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2" name="テキスト ボックス 801"/>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3" name="楕円 80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4" name="テキスト ボックス 803"/>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楕円 80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06" name="テキスト ボックス 805"/>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07" name="正方形/長方形 80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08" name="正方形/長方形 80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09" name="テキスト ボックス 80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総務費は住民一人当たり</a:t>
          </a:r>
          <a:r>
            <a:rPr kumimoji="1" lang="en-US" altLang="ja-JP" sz="1300">
              <a:latin typeface="ＭＳ Ｐゴシック" panose="020B0600070205080204" pitchFamily="50" charset="-128"/>
              <a:ea typeface="ＭＳ Ｐゴシック" panose="020B0600070205080204" pitchFamily="50" charset="-128"/>
            </a:rPr>
            <a:t>136,666</a:t>
          </a:r>
          <a:r>
            <a:rPr kumimoji="1" lang="ja-JP" altLang="en-US" sz="1300">
              <a:latin typeface="ＭＳ Ｐゴシック" panose="020B0600070205080204" pitchFamily="50" charset="-128"/>
              <a:ea typeface="ＭＳ Ｐゴシック" panose="020B0600070205080204" pitchFamily="50" charset="-128"/>
            </a:rPr>
            <a:t>円となっており、前年度より</a:t>
          </a:r>
          <a:r>
            <a:rPr kumimoji="1" lang="en-US" altLang="ja-JP" sz="1300">
              <a:latin typeface="ＭＳ Ｐゴシック" panose="020B0600070205080204" pitchFamily="50" charset="-128"/>
              <a:ea typeface="ＭＳ Ｐゴシック" panose="020B0600070205080204" pitchFamily="50" charset="-128"/>
            </a:rPr>
            <a:t>43,682</a:t>
          </a:r>
          <a:r>
            <a:rPr kumimoji="1" lang="ja-JP" altLang="en-US" sz="1300">
              <a:latin typeface="ＭＳ Ｐゴシック" panose="020B0600070205080204" pitchFamily="50" charset="-128"/>
              <a:ea typeface="ＭＳ Ｐゴシック" panose="020B0600070205080204" pitchFamily="50" charset="-128"/>
            </a:rPr>
            <a:t>円減少している。これは、特別定額給付金給付事業の完了などによる減少が主な要因である。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民生費は住民一人当たり</a:t>
          </a:r>
          <a:r>
            <a:rPr kumimoji="1" lang="en-US" altLang="ja-JP" sz="1300">
              <a:latin typeface="ＭＳ Ｐゴシック" panose="020B0600070205080204" pitchFamily="50" charset="-128"/>
              <a:ea typeface="ＭＳ Ｐゴシック" panose="020B0600070205080204" pitchFamily="50" charset="-128"/>
            </a:rPr>
            <a:t>170,620</a:t>
          </a:r>
          <a:r>
            <a:rPr kumimoji="1" lang="ja-JP" altLang="en-US" sz="1300">
              <a:latin typeface="ＭＳ Ｐゴシック" panose="020B0600070205080204" pitchFamily="50" charset="-128"/>
              <a:ea typeface="ＭＳ Ｐゴシック" panose="020B0600070205080204" pitchFamily="50" charset="-128"/>
            </a:rPr>
            <a:t>円となっており、前年度より</a:t>
          </a:r>
          <a:r>
            <a:rPr kumimoji="1" lang="en-US" altLang="ja-JP" sz="1300">
              <a:latin typeface="ＭＳ Ｐゴシック" panose="020B0600070205080204" pitchFamily="50" charset="-128"/>
              <a:ea typeface="ＭＳ Ｐゴシック" panose="020B0600070205080204" pitchFamily="50" charset="-128"/>
            </a:rPr>
            <a:t>28,764</a:t>
          </a:r>
          <a:r>
            <a:rPr kumimoji="1" lang="ja-JP" altLang="en-US" sz="1300">
              <a:latin typeface="ＭＳ Ｐゴシック" panose="020B0600070205080204" pitchFamily="50" charset="-128"/>
              <a:ea typeface="ＭＳ Ｐゴシック" panose="020B0600070205080204" pitchFamily="50" charset="-128"/>
            </a:rPr>
            <a:t>円増加している。これは、子育て世帯臨時特別給付金や住民税非課税世帯臨時特別給付金などの計上による増加が主な要因である。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衛生費は住民一人当たり</a:t>
          </a:r>
          <a:r>
            <a:rPr kumimoji="1" lang="en-US" altLang="ja-JP" sz="1300">
              <a:latin typeface="ＭＳ Ｐゴシック" panose="020B0600070205080204" pitchFamily="50" charset="-128"/>
              <a:ea typeface="ＭＳ Ｐゴシック" panose="020B0600070205080204" pitchFamily="50" charset="-128"/>
            </a:rPr>
            <a:t>42,630</a:t>
          </a:r>
          <a:r>
            <a:rPr kumimoji="1" lang="ja-JP" altLang="en-US" sz="1300">
              <a:latin typeface="ＭＳ Ｐゴシック" panose="020B0600070205080204" pitchFamily="50" charset="-128"/>
              <a:ea typeface="ＭＳ Ｐゴシック" panose="020B0600070205080204" pitchFamily="50" charset="-128"/>
            </a:rPr>
            <a:t>円となっており、前年度より</a:t>
          </a:r>
          <a:r>
            <a:rPr kumimoji="1" lang="en-US" altLang="ja-JP" sz="1300">
              <a:latin typeface="ＭＳ Ｐゴシック" panose="020B0600070205080204" pitchFamily="50" charset="-128"/>
              <a:ea typeface="ＭＳ Ｐゴシック" panose="020B0600070205080204" pitchFamily="50" charset="-128"/>
            </a:rPr>
            <a:t>10,231</a:t>
          </a:r>
          <a:r>
            <a:rPr kumimoji="1" lang="ja-JP" altLang="en-US" sz="1300">
              <a:latin typeface="ＭＳ Ｐゴシック" panose="020B0600070205080204" pitchFamily="50" charset="-128"/>
              <a:ea typeface="ＭＳ Ｐゴシック" panose="020B0600070205080204" pitchFamily="50" charset="-128"/>
            </a:rPr>
            <a:t>円増加している。これは、新型コロナウイルスワクチン接種事業の実施による増加が主な要因である。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教育費は住民一人当たり</a:t>
          </a:r>
          <a:r>
            <a:rPr kumimoji="1" lang="en-US" altLang="ja-JP" sz="1300">
              <a:latin typeface="ＭＳ Ｐゴシック" panose="020B0600070205080204" pitchFamily="50" charset="-128"/>
              <a:ea typeface="ＭＳ Ｐゴシック" panose="020B0600070205080204" pitchFamily="50" charset="-128"/>
            </a:rPr>
            <a:t>49,580</a:t>
          </a:r>
          <a:r>
            <a:rPr kumimoji="1" lang="ja-JP" altLang="en-US" sz="1300">
              <a:latin typeface="ＭＳ Ｐゴシック" panose="020B0600070205080204" pitchFamily="50" charset="-128"/>
              <a:ea typeface="ＭＳ Ｐゴシック" panose="020B0600070205080204" pitchFamily="50" charset="-128"/>
            </a:rPr>
            <a:t>円となっており、前年度より</a:t>
          </a:r>
          <a:r>
            <a:rPr kumimoji="1" lang="en-US" altLang="ja-JP" sz="1300">
              <a:latin typeface="ＭＳ Ｐゴシック" panose="020B0600070205080204" pitchFamily="50" charset="-128"/>
              <a:ea typeface="ＭＳ Ｐゴシック" panose="020B0600070205080204" pitchFamily="50" charset="-128"/>
            </a:rPr>
            <a:t>13,042</a:t>
          </a:r>
          <a:r>
            <a:rPr kumimoji="1" lang="ja-JP" altLang="en-US" sz="1300">
              <a:latin typeface="ＭＳ Ｐゴシック" panose="020B0600070205080204" pitchFamily="50" charset="-128"/>
              <a:ea typeface="ＭＳ Ｐゴシック" panose="020B0600070205080204" pitchFamily="50" charset="-128"/>
            </a:rPr>
            <a:t>円減少している。これは、令和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年度に実施した「</a:t>
          </a:r>
          <a:r>
            <a:rPr kumimoji="1" lang="en-US" altLang="ja-JP" sz="1300">
              <a:latin typeface="ＭＳ Ｐゴシック" panose="020B0600070205080204" pitchFamily="50" charset="-128"/>
              <a:ea typeface="ＭＳ Ｐゴシック" panose="020B0600070205080204" pitchFamily="50" charset="-128"/>
            </a:rPr>
            <a:t>GIGA</a:t>
          </a:r>
          <a:r>
            <a:rPr kumimoji="1" lang="ja-JP" altLang="en-US" sz="1300">
              <a:latin typeface="ＭＳ Ｐゴシック" panose="020B0600070205080204" pitchFamily="50" charset="-128"/>
              <a:ea typeface="ＭＳ Ｐゴシック" panose="020B0600070205080204" pitchFamily="50" charset="-128"/>
            </a:rPr>
            <a:t>スクール構想」でのタブレット端末購入及びネットワーク環境整備工事の完了などによる減少が主な要因である。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岐阜県富加町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財政調整基金残高は、令和</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年度は前年度決算剰余金や普通交付税の増加等の影響により、</a:t>
          </a:r>
          <a:r>
            <a:rPr kumimoji="1" lang="en-US" altLang="ja-JP" sz="1200">
              <a:latin typeface="ＭＳ ゴシック" pitchFamily="49" charset="-128"/>
              <a:ea typeface="ＭＳ ゴシック" pitchFamily="49" charset="-128"/>
            </a:rPr>
            <a:t>269,661</a:t>
          </a:r>
          <a:r>
            <a:rPr kumimoji="1" lang="ja-JP" altLang="en-US" sz="1200">
              <a:latin typeface="ＭＳ ゴシック" pitchFamily="49" charset="-128"/>
              <a:ea typeface="ＭＳ ゴシック" pitchFamily="49" charset="-128"/>
            </a:rPr>
            <a:t>千円の積立を行った。これに伴い、標準財政規模に占める比率が前年度より</a:t>
          </a:r>
          <a:r>
            <a:rPr kumimoji="1" lang="en-US" altLang="ja-JP" sz="1200">
              <a:latin typeface="ＭＳ ゴシック" pitchFamily="49" charset="-128"/>
              <a:ea typeface="ＭＳ ゴシック" pitchFamily="49" charset="-128"/>
            </a:rPr>
            <a:t>7.68</a:t>
          </a:r>
          <a:r>
            <a:rPr kumimoji="1" lang="ja-JP" altLang="en-US" sz="1200">
              <a:latin typeface="ＭＳ ゴシック" pitchFamily="49" charset="-128"/>
              <a:ea typeface="ＭＳ ゴシック" pitchFamily="49" charset="-128"/>
            </a:rPr>
            <a:t>ポイント増加した。また、実質単年度収支も財政調整基金への積立額が大幅に増加したことに伴い、前年度より</a:t>
          </a:r>
          <a:r>
            <a:rPr kumimoji="1" lang="en-US" altLang="ja-JP" sz="1200">
              <a:latin typeface="ＭＳ ゴシック" pitchFamily="49" charset="-128"/>
              <a:ea typeface="ＭＳ ゴシック" pitchFamily="49" charset="-128"/>
            </a:rPr>
            <a:t>11.21</a:t>
          </a:r>
          <a:r>
            <a:rPr kumimoji="1" lang="ja-JP" altLang="en-US" sz="1200">
              <a:latin typeface="ＭＳ ゴシック" pitchFamily="49" charset="-128"/>
              <a:ea typeface="ＭＳ ゴシック" pitchFamily="49" charset="-128"/>
            </a:rPr>
            <a:t>ポイント改善した。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今後も新型コロナウイルス感染症や急激な物価高騰の影響により厳しい財政運営が予想されるため、時々の財政状況も踏まえ慎重に取崩の必要性を検討しつつ計画的に基金への積立を行い、基金残高の増額を図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岐阜県富加町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latin typeface="ＭＳ ゴシック" pitchFamily="49" charset="-128"/>
              <a:ea typeface="ＭＳ ゴシック" pitchFamily="49" charset="-128"/>
            </a:rPr>
            <a:t> 一般会計、特別会計及び公営企業会計は全て黒字となっているが、標準財政規模比は</a:t>
          </a:r>
          <a:r>
            <a:rPr kumimoji="1" lang="en-US" altLang="ja-JP" sz="1400" baseline="0">
              <a:latin typeface="ＭＳ ゴシック" pitchFamily="49" charset="-128"/>
              <a:ea typeface="ＭＳ ゴシック" pitchFamily="49" charset="-128"/>
            </a:rPr>
            <a:t>0.52</a:t>
          </a:r>
          <a:r>
            <a:rPr kumimoji="1" lang="ja-JP" altLang="en-US" sz="1400" baseline="0">
              <a:latin typeface="ＭＳ ゴシック" pitchFamily="49" charset="-128"/>
              <a:ea typeface="ＭＳ ゴシック" pitchFamily="49" charset="-128"/>
            </a:rPr>
            <a:t>ポイント減少した。これは、一般会計及び介護保険特別会計の黒字額が若干減少したことが主な要因である。</a:t>
          </a:r>
          <a:endParaRPr kumimoji="1" lang="en-US" altLang="ja-JP" sz="1400" baseline="0">
            <a:latin typeface="ＭＳ ゴシック" pitchFamily="49" charset="-128"/>
            <a:ea typeface="ＭＳ ゴシック" pitchFamily="49" charset="-128"/>
          </a:endParaRPr>
        </a:p>
        <a:p>
          <a:r>
            <a:rPr kumimoji="1" lang="ja-JP" altLang="en-US" sz="1400" baseline="0">
              <a:latin typeface="ＭＳ ゴシック" pitchFamily="49" charset="-128"/>
              <a:ea typeface="ＭＳ ゴシック" pitchFamily="49" charset="-128"/>
            </a:rPr>
            <a:t>　今後も全ての会計で黒字を継続できるよう、持続可能で安定的な財政の確立・維持に努める。</a:t>
          </a:r>
          <a:endParaRPr kumimoji="1" lang="en-US" altLang="ja-JP" sz="1400" baseline="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DO56"/>
  <sheetViews>
    <sheetView showGridLines="0" tabSelected="1" workbookViewId="0"/>
  </sheetViews>
  <sheetFormatPr defaultColWidth="0" defaultRowHeight="10.8" zeroHeight="1" x14ac:dyDescent="0.2"/>
  <cols>
    <col min="1" max="11" width="2.109375" style="177" customWidth="1"/>
    <col min="12" max="12" width="2.21875" style="177" customWidth="1"/>
    <col min="13" max="17" width="2.33203125" style="177" customWidth="1"/>
    <col min="18" max="119" width="2.109375" style="177" customWidth="1"/>
    <col min="120" max="16384" width="0" style="177" hidden="1"/>
  </cols>
  <sheetData>
    <row r="1" spans="1:119" ht="33" customHeight="1" x14ac:dyDescent="0.2">
      <c r="B1" s="595" t="s">
        <v>80</v>
      </c>
      <c r="C1" s="595"/>
      <c r="D1" s="595"/>
      <c r="E1" s="595"/>
      <c r="F1" s="595"/>
      <c r="G1" s="595"/>
      <c r="H1" s="595"/>
      <c r="I1" s="595"/>
      <c r="J1" s="595"/>
      <c r="K1" s="595"/>
      <c r="L1" s="595"/>
      <c r="M1" s="595"/>
      <c r="N1" s="595"/>
      <c r="O1" s="595"/>
      <c r="P1" s="595"/>
      <c r="Q1" s="595"/>
      <c r="R1" s="595"/>
      <c r="S1" s="595"/>
      <c r="T1" s="595"/>
      <c r="U1" s="595"/>
      <c r="V1" s="595"/>
      <c r="W1" s="595"/>
      <c r="X1" s="595"/>
      <c r="Y1" s="595"/>
      <c r="Z1" s="595"/>
      <c r="AA1" s="595"/>
      <c r="AB1" s="595"/>
      <c r="AC1" s="595"/>
      <c r="AD1" s="595"/>
      <c r="AE1" s="595"/>
      <c r="AF1" s="595"/>
      <c r="AG1" s="595"/>
      <c r="AH1" s="595"/>
      <c r="AI1" s="595"/>
      <c r="AJ1" s="595"/>
      <c r="AK1" s="595"/>
      <c r="AL1" s="595"/>
      <c r="AM1" s="595"/>
      <c r="AN1" s="595"/>
      <c r="AO1" s="595"/>
      <c r="AP1" s="595"/>
      <c r="AQ1" s="595"/>
      <c r="AR1" s="595"/>
      <c r="AS1" s="595"/>
      <c r="AT1" s="595"/>
      <c r="AU1" s="595"/>
      <c r="AV1" s="595"/>
      <c r="AW1" s="595"/>
      <c r="AX1" s="595"/>
      <c r="AY1" s="595"/>
      <c r="AZ1" s="595"/>
      <c r="BA1" s="595"/>
      <c r="BB1" s="595"/>
      <c r="BC1" s="595"/>
      <c r="BD1" s="595"/>
      <c r="BE1" s="595"/>
      <c r="BF1" s="595"/>
      <c r="BG1" s="595"/>
      <c r="BH1" s="595"/>
      <c r="BI1" s="595"/>
      <c r="BJ1" s="595"/>
      <c r="BK1" s="595"/>
      <c r="BL1" s="595"/>
      <c r="BM1" s="595"/>
      <c r="BN1" s="595"/>
      <c r="BO1" s="595"/>
      <c r="BP1" s="595"/>
      <c r="BQ1" s="595"/>
      <c r="BR1" s="595"/>
      <c r="BS1" s="595"/>
      <c r="BT1" s="595"/>
      <c r="BU1" s="595"/>
      <c r="BV1" s="595"/>
      <c r="BW1" s="595"/>
      <c r="BX1" s="595"/>
      <c r="BY1" s="595"/>
      <c r="BZ1" s="595"/>
      <c r="CA1" s="595"/>
      <c r="CB1" s="595"/>
      <c r="CC1" s="595"/>
      <c r="CD1" s="595"/>
      <c r="CE1" s="595"/>
      <c r="CF1" s="595"/>
      <c r="CG1" s="595"/>
      <c r="CH1" s="595"/>
      <c r="CI1" s="595"/>
      <c r="CJ1" s="595"/>
      <c r="CK1" s="595"/>
      <c r="CL1" s="595"/>
      <c r="CM1" s="595"/>
      <c r="CN1" s="595"/>
      <c r="CO1" s="595"/>
      <c r="CP1" s="595"/>
      <c r="CQ1" s="595"/>
      <c r="CR1" s="595"/>
      <c r="CS1" s="595"/>
      <c r="CT1" s="595"/>
      <c r="CU1" s="595"/>
      <c r="CV1" s="595"/>
      <c r="CW1" s="595"/>
      <c r="CX1" s="595"/>
      <c r="CY1" s="595"/>
      <c r="CZ1" s="595"/>
      <c r="DA1" s="595"/>
      <c r="DB1" s="595"/>
      <c r="DC1" s="595"/>
      <c r="DD1" s="595"/>
      <c r="DE1" s="595"/>
      <c r="DF1" s="595"/>
      <c r="DG1" s="595"/>
      <c r="DH1" s="595"/>
      <c r="DI1" s="595"/>
      <c r="DJ1" s="178"/>
      <c r="DK1" s="178"/>
      <c r="DL1" s="178"/>
      <c r="DM1" s="178"/>
      <c r="DN1" s="178"/>
      <c r="DO1" s="178"/>
    </row>
    <row r="2" spans="1:119" ht="24" thickBot="1" x14ac:dyDescent="0.25">
      <c r="B2" s="179" t="s">
        <v>81</v>
      </c>
      <c r="C2" s="179"/>
      <c r="D2" s="180"/>
    </row>
    <row r="3" spans="1:119" ht="18.75" customHeight="1" thickBot="1" x14ac:dyDescent="0.25">
      <c r="A3" s="178"/>
      <c r="B3" s="596" t="s">
        <v>82</v>
      </c>
      <c r="C3" s="597"/>
      <c r="D3" s="597"/>
      <c r="E3" s="598"/>
      <c r="F3" s="598"/>
      <c r="G3" s="598"/>
      <c r="H3" s="598"/>
      <c r="I3" s="598"/>
      <c r="J3" s="598"/>
      <c r="K3" s="598"/>
      <c r="L3" s="598" t="s">
        <v>83</v>
      </c>
      <c r="M3" s="598"/>
      <c r="N3" s="598"/>
      <c r="O3" s="598"/>
      <c r="P3" s="598"/>
      <c r="Q3" s="598"/>
      <c r="R3" s="601"/>
      <c r="S3" s="601"/>
      <c r="T3" s="601"/>
      <c r="U3" s="601"/>
      <c r="V3" s="602"/>
      <c r="W3" s="492" t="s">
        <v>84</v>
      </c>
      <c r="X3" s="493"/>
      <c r="Y3" s="493"/>
      <c r="Z3" s="493"/>
      <c r="AA3" s="493"/>
      <c r="AB3" s="597"/>
      <c r="AC3" s="601" t="s">
        <v>85</v>
      </c>
      <c r="AD3" s="493"/>
      <c r="AE3" s="493"/>
      <c r="AF3" s="493"/>
      <c r="AG3" s="493"/>
      <c r="AH3" s="493"/>
      <c r="AI3" s="493"/>
      <c r="AJ3" s="493"/>
      <c r="AK3" s="493"/>
      <c r="AL3" s="563"/>
      <c r="AM3" s="492" t="s">
        <v>86</v>
      </c>
      <c r="AN3" s="493"/>
      <c r="AO3" s="493"/>
      <c r="AP3" s="493"/>
      <c r="AQ3" s="493"/>
      <c r="AR3" s="493"/>
      <c r="AS3" s="493"/>
      <c r="AT3" s="493"/>
      <c r="AU3" s="493"/>
      <c r="AV3" s="493"/>
      <c r="AW3" s="493"/>
      <c r="AX3" s="563"/>
      <c r="AY3" s="555" t="s">
        <v>1</v>
      </c>
      <c r="AZ3" s="556"/>
      <c r="BA3" s="556"/>
      <c r="BB3" s="556"/>
      <c r="BC3" s="556"/>
      <c r="BD3" s="556"/>
      <c r="BE3" s="556"/>
      <c r="BF3" s="556"/>
      <c r="BG3" s="556"/>
      <c r="BH3" s="556"/>
      <c r="BI3" s="556"/>
      <c r="BJ3" s="556"/>
      <c r="BK3" s="556"/>
      <c r="BL3" s="556"/>
      <c r="BM3" s="605"/>
      <c r="BN3" s="492" t="s">
        <v>87</v>
      </c>
      <c r="BO3" s="493"/>
      <c r="BP3" s="493"/>
      <c r="BQ3" s="493"/>
      <c r="BR3" s="493"/>
      <c r="BS3" s="493"/>
      <c r="BT3" s="493"/>
      <c r="BU3" s="563"/>
      <c r="BV3" s="492" t="s">
        <v>88</v>
      </c>
      <c r="BW3" s="493"/>
      <c r="BX3" s="493"/>
      <c r="BY3" s="493"/>
      <c r="BZ3" s="493"/>
      <c r="CA3" s="493"/>
      <c r="CB3" s="493"/>
      <c r="CC3" s="563"/>
      <c r="CD3" s="555" t="s">
        <v>1</v>
      </c>
      <c r="CE3" s="556"/>
      <c r="CF3" s="556"/>
      <c r="CG3" s="556"/>
      <c r="CH3" s="556"/>
      <c r="CI3" s="556"/>
      <c r="CJ3" s="556"/>
      <c r="CK3" s="556"/>
      <c r="CL3" s="556"/>
      <c r="CM3" s="556"/>
      <c r="CN3" s="556"/>
      <c r="CO3" s="556"/>
      <c r="CP3" s="556"/>
      <c r="CQ3" s="556"/>
      <c r="CR3" s="556"/>
      <c r="CS3" s="605"/>
      <c r="CT3" s="492" t="s">
        <v>89</v>
      </c>
      <c r="CU3" s="493"/>
      <c r="CV3" s="493"/>
      <c r="CW3" s="493"/>
      <c r="CX3" s="493"/>
      <c r="CY3" s="493"/>
      <c r="CZ3" s="493"/>
      <c r="DA3" s="563"/>
      <c r="DB3" s="492" t="s">
        <v>90</v>
      </c>
      <c r="DC3" s="493"/>
      <c r="DD3" s="493"/>
      <c r="DE3" s="493"/>
      <c r="DF3" s="493"/>
      <c r="DG3" s="493"/>
      <c r="DH3" s="493"/>
      <c r="DI3" s="563"/>
    </row>
    <row r="4" spans="1:119" ht="18.75" customHeight="1" x14ac:dyDescent="0.2">
      <c r="A4" s="178"/>
      <c r="B4" s="571"/>
      <c r="C4" s="572"/>
      <c r="D4" s="572"/>
      <c r="E4" s="573"/>
      <c r="F4" s="573"/>
      <c r="G4" s="573"/>
      <c r="H4" s="573"/>
      <c r="I4" s="573"/>
      <c r="J4" s="573"/>
      <c r="K4" s="573"/>
      <c r="L4" s="573"/>
      <c r="M4" s="573"/>
      <c r="N4" s="573"/>
      <c r="O4" s="573"/>
      <c r="P4" s="573"/>
      <c r="Q4" s="573"/>
      <c r="R4" s="577"/>
      <c r="S4" s="577"/>
      <c r="T4" s="577"/>
      <c r="U4" s="577"/>
      <c r="V4" s="578"/>
      <c r="W4" s="564"/>
      <c r="X4" s="374"/>
      <c r="Y4" s="374"/>
      <c r="Z4" s="374"/>
      <c r="AA4" s="374"/>
      <c r="AB4" s="572"/>
      <c r="AC4" s="577"/>
      <c r="AD4" s="374"/>
      <c r="AE4" s="374"/>
      <c r="AF4" s="374"/>
      <c r="AG4" s="374"/>
      <c r="AH4" s="374"/>
      <c r="AI4" s="374"/>
      <c r="AJ4" s="374"/>
      <c r="AK4" s="374"/>
      <c r="AL4" s="565"/>
      <c r="AM4" s="514"/>
      <c r="AN4" s="412"/>
      <c r="AO4" s="412"/>
      <c r="AP4" s="412"/>
      <c r="AQ4" s="412"/>
      <c r="AR4" s="412"/>
      <c r="AS4" s="412"/>
      <c r="AT4" s="412"/>
      <c r="AU4" s="412"/>
      <c r="AV4" s="412"/>
      <c r="AW4" s="412"/>
      <c r="AX4" s="604"/>
      <c r="AY4" s="449" t="s">
        <v>91</v>
      </c>
      <c r="AZ4" s="450"/>
      <c r="BA4" s="450"/>
      <c r="BB4" s="450"/>
      <c r="BC4" s="450"/>
      <c r="BD4" s="450"/>
      <c r="BE4" s="450"/>
      <c r="BF4" s="450"/>
      <c r="BG4" s="450"/>
      <c r="BH4" s="450"/>
      <c r="BI4" s="450"/>
      <c r="BJ4" s="450"/>
      <c r="BK4" s="450"/>
      <c r="BL4" s="450"/>
      <c r="BM4" s="451"/>
      <c r="BN4" s="452">
        <v>3663983</v>
      </c>
      <c r="BO4" s="453"/>
      <c r="BP4" s="453"/>
      <c r="BQ4" s="453"/>
      <c r="BR4" s="453"/>
      <c r="BS4" s="453"/>
      <c r="BT4" s="453"/>
      <c r="BU4" s="454"/>
      <c r="BV4" s="452">
        <v>3935759</v>
      </c>
      <c r="BW4" s="453"/>
      <c r="BX4" s="453"/>
      <c r="BY4" s="453"/>
      <c r="BZ4" s="453"/>
      <c r="CA4" s="453"/>
      <c r="CB4" s="453"/>
      <c r="CC4" s="454"/>
      <c r="CD4" s="589" t="s">
        <v>92</v>
      </c>
      <c r="CE4" s="590"/>
      <c r="CF4" s="590"/>
      <c r="CG4" s="590"/>
      <c r="CH4" s="590"/>
      <c r="CI4" s="590"/>
      <c r="CJ4" s="590"/>
      <c r="CK4" s="590"/>
      <c r="CL4" s="590"/>
      <c r="CM4" s="590"/>
      <c r="CN4" s="590"/>
      <c r="CO4" s="590"/>
      <c r="CP4" s="590"/>
      <c r="CQ4" s="590"/>
      <c r="CR4" s="590"/>
      <c r="CS4" s="591"/>
      <c r="CT4" s="592">
        <v>8.9</v>
      </c>
      <c r="CU4" s="593"/>
      <c r="CV4" s="593"/>
      <c r="CW4" s="593"/>
      <c r="CX4" s="593"/>
      <c r="CY4" s="593"/>
      <c r="CZ4" s="593"/>
      <c r="DA4" s="594"/>
      <c r="DB4" s="592">
        <v>9.3000000000000007</v>
      </c>
      <c r="DC4" s="593"/>
      <c r="DD4" s="593"/>
      <c r="DE4" s="593"/>
      <c r="DF4" s="593"/>
      <c r="DG4" s="593"/>
      <c r="DH4" s="593"/>
      <c r="DI4" s="594"/>
    </row>
    <row r="5" spans="1:119" ht="18.75" customHeight="1" x14ac:dyDescent="0.2">
      <c r="A5" s="178"/>
      <c r="B5" s="599"/>
      <c r="C5" s="413"/>
      <c r="D5" s="413"/>
      <c r="E5" s="600"/>
      <c r="F5" s="600"/>
      <c r="G5" s="600"/>
      <c r="H5" s="600"/>
      <c r="I5" s="600"/>
      <c r="J5" s="600"/>
      <c r="K5" s="600"/>
      <c r="L5" s="600"/>
      <c r="M5" s="600"/>
      <c r="N5" s="600"/>
      <c r="O5" s="600"/>
      <c r="P5" s="600"/>
      <c r="Q5" s="600"/>
      <c r="R5" s="411"/>
      <c r="S5" s="411"/>
      <c r="T5" s="411"/>
      <c r="U5" s="411"/>
      <c r="V5" s="603"/>
      <c r="W5" s="514"/>
      <c r="X5" s="412"/>
      <c r="Y5" s="412"/>
      <c r="Z5" s="412"/>
      <c r="AA5" s="412"/>
      <c r="AB5" s="413"/>
      <c r="AC5" s="411"/>
      <c r="AD5" s="412"/>
      <c r="AE5" s="412"/>
      <c r="AF5" s="412"/>
      <c r="AG5" s="412"/>
      <c r="AH5" s="412"/>
      <c r="AI5" s="412"/>
      <c r="AJ5" s="412"/>
      <c r="AK5" s="412"/>
      <c r="AL5" s="604"/>
      <c r="AM5" s="480" t="s">
        <v>93</v>
      </c>
      <c r="AN5" s="380"/>
      <c r="AO5" s="380"/>
      <c r="AP5" s="380"/>
      <c r="AQ5" s="380"/>
      <c r="AR5" s="380"/>
      <c r="AS5" s="380"/>
      <c r="AT5" s="381"/>
      <c r="AU5" s="481" t="s">
        <v>94</v>
      </c>
      <c r="AV5" s="482"/>
      <c r="AW5" s="482"/>
      <c r="AX5" s="482"/>
      <c r="AY5" s="437" t="s">
        <v>95</v>
      </c>
      <c r="AZ5" s="438"/>
      <c r="BA5" s="438"/>
      <c r="BB5" s="438"/>
      <c r="BC5" s="438"/>
      <c r="BD5" s="438"/>
      <c r="BE5" s="438"/>
      <c r="BF5" s="438"/>
      <c r="BG5" s="438"/>
      <c r="BH5" s="438"/>
      <c r="BI5" s="438"/>
      <c r="BJ5" s="438"/>
      <c r="BK5" s="438"/>
      <c r="BL5" s="438"/>
      <c r="BM5" s="439"/>
      <c r="BN5" s="423">
        <v>3462209</v>
      </c>
      <c r="BO5" s="424"/>
      <c r="BP5" s="424"/>
      <c r="BQ5" s="424"/>
      <c r="BR5" s="424"/>
      <c r="BS5" s="424"/>
      <c r="BT5" s="424"/>
      <c r="BU5" s="425"/>
      <c r="BV5" s="423">
        <v>3701789</v>
      </c>
      <c r="BW5" s="424"/>
      <c r="BX5" s="424"/>
      <c r="BY5" s="424"/>
      <c r="BZ5" s="424"/>
      <c r="CA5" s="424"/>
      <c r="CB5" s="424"/>
      <c r="CC5" s="425"/>
      <c r="CD5" s="463" t="s">
        <v>96</v>
      </c>
      <c r="CE5" s="383"/>
      <c r="CF5" s="383"/>
      <c r="CG5" s="383"/>
      <c r="CH5" s="383"/>
      <c r="CI5" s="383"/>
      <c r="CJ5" s="383"/>
      <c r="CK5" s="383"/>
      <c r="CL5" s="383"/>
      <c r="CM5" s="383"/>
      <c r="CN5" s="383"/>
      <c r="CO5" s="383"/>
      <c r="CP5" s="383"/>
      <c r="CQ5" s="383"/>
      <c r="CR5" s="383"/>
      <c r="CS5" s="464"/>
      <c r="CT5" s="420">
        <v>81.5</v>
      </c>
      <c r="CU5" s="421"/>
      <c r="CV5" s="421"/>
      <c r="CW5" s="421"/>
      <c r="CX5" s="421"/>
      <c r="CY5" s="421"/>
      <c r="CZ5" s="421"/>
      <c r="DA5" s="422"/>
      <c r="DB5" s="420">
        <v>92</v>
      </c>
      <c r="DC5" s="421"/>
      <c r="DD5" s="421"/>
      <c r="DE5" s="421"/>
      <c r="DF5" s="421"/>
      <c r="DG5" s="421"/>
      <c r="DH5" s="421"/>
      <c r="DI5" s="422"/>
    </row>
    <row r="6" spans="1:119" ht="18.75" customHeight="1" x14ac:dyDescent="0.2">
      <c r="A6" s="178"/>
      <c r="B6" s="569" t="s">
        <v>97</v>
      </c>
      <c r="C6" s="410"/>
      <c r="D6" s="410"/>
      <c r="E6" s="570"/>
      <c r="F6" s="570"/>
      <c r="G6" s="570"/>
      <c r="H6" s="570"/>
      <c r="I6" s="570"/>
      <c r="J6" s="570"/>
      <c r="K6" s="570"/>
      <c r="L6" s="570" t="s">
        <v>98</v>
      </c>
      <c r="M6" s="570"/>
      <c r="N6" s="570"/>
      <c r="O6" s="570"/>
      <c r="P6" s="570"/>
      <c r="Q6" s="570"/>
      <c r="R6" s="408"/>
      <c r="S6" s="408"/>
      <c r="T6" s="408"/>
      <c r="U6" s="408"/>
      <c r="V6" s="576"/>
      <c r="W6" s="513" t="s">
        <v>99</v>
      </c>
      <c r="X6" s="409"/>
      <c r="Y6" s="409"/>
      <c r="Z6" s="409"/>
      <c r="AA6" s="409"/>
      <c r="AB6" s="410"/>
      <c r="AC6" s="581" t="s">
        <v>100</v>
      </c>
      <c r="AD6" s="582"/>
      <c r="AE6" s="582"/>
      <c r="AF6" s="582"/>
      <c r="AG6" s="582"/>
      <c r="AH6" s="582"/>
      <c r="AI6" s="582"/>
      <c r="AJ6" s="582"/>
      <c r="AK6" s="582"/>
      <c r="AL6" s="583"/>
      <c r="AM6" s="480" t="s">
        <v>101</v>
      </c>
      <c r="AN6" s="380"/>
      <c r="AO6" s="380"/>
      <c r="AP6" s="380"/>
      <c r="AQ6" s="380"/>
      <c r="AR6" s="380"/>
      <c r="AS6" s="380"/>
      <c r="AT6" s="381"/>
      <c r="AU6" s="481" t="s">
        <v>102</v>
      </c>
      <c r="AV6" s="482"/>
      <c r="AW6" s="482"/>
      <c r="AX6" s="482"/>
      <c r="AY6" s="437" t="s">
        <v>103</v>
      </c>
      <c r="AZ6" s="438"/>
      <c r="BA6" s="438"/>
      <c r="BB6" s="438"/>
      <c r="BC6" s="438"/>
      <c r="BD6" s="438"/>
      <c r="BE6" s="438"/>
      <c r="BF6" s="438"/>
      <c r="BG6" s="438"/>
      <c r="BH6" s="438"/>
      <c r="BI6" s="438"/>
      <c r="BJ6" s="438"/>
      <c r="BK6" s="438"/>
      <c r="BL6" s="438"/>
      <c r="BM6" s="439"/>
      <c r="BN6" s="423">
        <v>201774</v>
      </c>
      <c r="BO6" s="424"/>
      <c r="BP6" s="424"/>
      <c r="BQ6" s="424"/>
      <c r="BR6" s="424"/>
      <c r="BS6" s="424"/>
      <c r="BT6" s="424"/>
      <c r="BU6" s="425"/>
      <c r="BV6" s="423">
        <v>233970</v>
      </c>
      <c r="BW6" s="424"/>
      <c r="BX6" s="424"/>
      <c r="BY6" s="424"/>
      <c r="BZ6" s="424"/>
      <c r="CA6" s="424"/>
      <c r="CB6" s="424"/>
      <c r="CC6" s="425"/>
      <c r="CD6" s="463" t="s">
        <v>104</v>
      </c>
      <c r="CE6" s="383"/>
      <c r="CF6" s="383"/>
      <c r="CG6" s="383"/>
      <c r="CH6" s="383"/>
      <c r="CI6" s="383"/>
      <c r="CJ6" s="383"/>
      <c r="CK6" s="383"/>
      <c r="CL6" s="383"/>
      <c r="CM6" s="383"/>
      <c r="CN6" s="383"/>
      <c r="CO6" s="383"/>
      <c r="CP6" s="383"/>
      <c r="CQ6" s="383"/>
      <c r="CR6" s="383"/>
      <c r="CS6" s="464"/>
      <c r="CT6" s="566">
        <v>86.1</v>
      </c>
      <c r="CU6" s="567"/>
      <c r="CV6" s="567"/>
      <c r="CW6" s="567"/>
      <c r="CX6" s="567"/>
      <c r="CY6" s="567"/>
      <c r="CZ6" s="567"/>
      <c r="DA6" s="568"/>
      <c r="DB6" s="566">
        <v>96.1</v>
      </c>
      <c r="DC6" s="567"/>
      <c r="DD6" s="567"/>
      <c r="DE6" s="567"/>
      <c r="DF6" s="567"/>
      <c r="DG6" s="567"/>
      <c r="DH6" s="567"/>
      <c r="DI6" s="568"/>
    </row>
    <row r="7" spans="1:119" ht="18.75" customHeight="1" x14ac:dyDescent="0.2">
      <c r="A7" s="178"/>
      <c r="B7" s="571"/>
      <c r="C7" s="572"/>
      <c r="D7" s="572"/>
      <c r="E7" s="573"/>
      <c r="F7" s="573"/>
      <c r="G7" s="573"/>
      <c r="H7" s="573"/>
      <c r="I7" s="573"/>
      <c r="J7" s="573"/>
      <c r="K7" s="573"/>
      <c r="L7" s="573"/>
      <c r="M7" s="573"/>
      <c r="N7" s="573"/>
      <c r="O7" s="573"/>
      <c r="P7" s="573"/>
      <c r="Q7" s="573"/>
      <c r="R7" s="577"/>
      <c r="S7" s="577"/>
      <c r="T7" s="577"/>
      <c r="U7" s="577"/>
      <c r="V7" s="578"/>
      <c r="W7" s="564"/>
      <c r="X7" s="374"/>
      <c r="Y7" s="374"/>
      <c r="Z7" s="374"/>
      <c r="AA7" s="374"/>
      <c r="AB7" s="572"/>
      <c r="AC7" s="584"/>
      <c r="AD7" s="375"/>
      <c r="AE7" s="375"/>
      <c r="AF7" s="375"/>
      <c r="AG7" s="375"/>
      <c r="AH7" s="375"/>
      <c r="AI7" s="375"/>
      <c r="AJ7" s="375"/>
      <c r="AK7" s="375"/>
      <c r="AL7" s="585"/>
      <c r="AM7" s="480" t="s">
        <v>105</v>
      </c>
      <c r="AN7" s="380"/>
      <c r="AO7" s="380"/>
      <c r="AP7" s="380"/>
      <c r="AQ7" s="380"/>
      <c r="AR7" s="380"/>
      <c r="AS7" s="380"/>
      <c r="AT7" s="381"/>
      <c r="AU7" s="481" t="s">
        <v>94</v>
      </c>
      <c r="AV7" s="482"/>
      <c r="AW7" s="482"/>
      <c r="AX7" s="482"/>
      <c r="AY7" s="437" t="s">
        <v>106</v>
      </c>
      <c r="AZ7" s="438"/>
      <c r="BA7" s="438"/>
      <c r="BB7" s="438"/>
      <c r="BC7" s="438"/>
      <c r="BD7" s="438"/>
      <c r="BE7" s="438"/>
      <c r="BF7" s="438"/>
      <c r="BG7" s="438"/>
      <c r="BH7" s="438"/>
      <c r="BI7" s="438"/>
      <c r="BJ7" s="438"/>
      <c r="BK7" s="438"/>
      <c r="BL7" s="438"/>
      <c r="BM7" s="439"/>
      <c r="BN7" s="423">
        <v>0</v>
      </c>
      <c r="BO7" s="424"/>
      <c r="BP7" s="424"/>
      <c r="BQ7" s="424"/>
      <c r="BR7" s="424"/>
      <c r="BS7" s="424"/>
      <c r="BT7" s="424"/>
      <c r="BU7" s="425"/>
      <c r="BV7" s="423">
        <v>40248</v>
      </c>
      <c r="BW7" s="424"/>
      <c r="BX7" s="424"/>
      <c r="BY7" s="424"/>
      <c r="BZ7" s="424"/>
      <c r="CA7" s="424"/>
      <c r="CB7" s="424"/>
      <c r="CC7" s="425"/>
      <c r="CD7" s="463" t="s">
        <v>107</v>
      </c>
      <c r="CE7" s="383"/>
      <c r="CF7" s="383"/>
      <c r="CG7" s="383"/>
      <c r="CH7" s="383"/>
      <c r="CI7" s="383"/>
      <c r="CJ7" s="383"/>
      <c r="CK7" s="383"/>
      <c r="CL7" s="383"/>
      <c r="CM7" s="383"/>
      <c r="CN7" s="383"/>
      <c r="CO7" s="383"/>
      <c r="CP7" s="383"/>
      <c r="CQ7" s="383"/>
      <c r="CR7" s="383"/>
      <c r="CS7" s="464"/>
      <c r="CT7" s="423">
        <v>2273567</v>
      </c>
      <c r="CU7" s="424"/>
      <c r="CV7" s="424"/>
      <c r="CW7" s="424"/>
      <c r="CX7" s="424"/>
      <c r="CY7" s="424"/>
      <c r="CZ7" s="424"/>
      <c r="DA7" s="425"/>
      <c r="DB7" s="423">
        <v>2089725</v>
      </c>
      <c r="DC7" s="424"/>
      <c r="DD7" s="424"/>
      <c r="DE7" s="424"/>
      <c r="DF7" s="424"/>
      <c r="DG7" s="424"/>
      <c r="DH7" s="424"/>
      <c r="DI7" s="425"/>
    </row>
    <row r="8" spans="1:119" ht="18.75" customHeight="1" thickBot="1" x14ac:dyDescent="0.25">
      <c r="A8" s="178"/>
      <c r="B8" s="574"/>
      <c r="C8" s="519"/>
      <c r="D8" s="519"/>
      <c r="E8" s="575"/>
      <c r="F8" s="575"/>
      <c r="G8" s="575"/>
      <c r="H8" s="575"/>
      <c r="I8" s="575"/>
      <c r="J8" s="575"/>
      <c r="K8" s="575"/>
      <c r="L8" s="575"/>
      <c r="M8" s="575"/>
      <c r="N8" s="575"/>
      <c r="O8" s="575"/>
      <c r="P8" s="575"/>
      <c r="Q8" s="575"/>
      <c r="R8" s="579"/>
      <c r="S8" s="579"/>
      <c r="T8" s="579"/>
      <c r="U8" s="579"/>
      <c r="V8" s="580"/>
      <c r="W8" s="494"/>
      <c r="X8" s="495"/>
      <c r="Y8" s="495"/>
      <c r="Z8" s="495"/>
      <c r="AA8" s="495"/>
      <c r="AB8" s="519"/>
      <c r="AC8" s="586"/>
      <c r="AD8" s="587"/>
      <c r="AE8" s="587"/>
      <c r="AF8" s="587"/>
      <c r="AG8" s="587"/>
      <c r="AH8" s="587"/>
      <c r="AI8" s="587"/>
      <c r="AJ8" s="587"/>
      <c r="AK8" s="587"/>
      <c r="AL8" s="588"/>
      <c r="AM8" s="480" t="s">
        <v>108</v>
      </c>
      <c r="AN8" s="380"/>
      <c r="AO8" s="380"/>
      <c r="AP8" s="380"/>
      <c r="AQ8" s="380"/>
      <c r="AR8" s="380"/>
      <c r="AS8" s="380"/>
      <c r="AT8" s="381"/>
      <c r="AU8" s="481" t="s">
        <v>109</v>
      </c>
      <c r="AV8" s="482"/>
      <c r="AW8" s="482"/>
      <c r="AX8" s="482"/>
      <c r="AY8" s="437" t="s">
        <v>110</v>
      </c>
      <c r="AZ8" s="438"/>
      <c r="BA8" s="438"/>
      <c r="BB8" s="438"/>
      <c r="BC8" s="438"/>
      <c r="BD8" s="438"/>
      <c r="BE8" s="438"/>
      <c r="BF8" s="438"/>
      <c r="BG8" s="438"/>
      <c r="BH8" s="438"/>
      <c r="BI8" s="438"/>
      <c r="BJ8" s="438"/>
      <c r="BK8" s="438"/>
      <c r="BL8" s="438"/>
      <c r="BM8" s="439"/>
      <c r="BN8" s="423">
        <v>201774</v>
      </c>
      <c r="BO8" s="424"/>
      <c r="BP8" s="424"/>
      <c r="BQ8" s="424"/>
      <c r="BR8" s="424"/>
      <c r="BS8" s="424"/>
      <c r="BT8" s="424"/>
      <c r="BU8" s="425"/>
      <c r="BV8" s="423">
        <v>193722</v>
      </c>
      <c r="BW8" s="424"/>
      <c r="BX8" s="424"/>
      <c r="BY8" s="424"/>
      <c r="BZ8" s="424"/>
      <c r="CA8" s="424"/>
      <c r="CB8" s="424"/>
      <c r="CC8" s="425"/>
      <c r="CD8" s="463" t="s">
        <v>111</v>
      </c>
      <c r="CE8" s="383"/>
      <c r="CF8" s="383"/>
      <c r="CG8" s="383"/>
      <c r="CH8" s="383"/>
      <c r="CI8" s="383"/>
      <c r="CJ8" s="383"/>
      <c r="CK8" s="383"/>
      <c r="CL8" s="383"/>
      <c r="CM8" s="383"/>
      <c r="CN8" s="383"/>
      <c r="CO8" s="383"/>
      <c r="CP8" s="383"/>
      <c r="CQ8" s="383"/>
      <c r="CR8" s="383"/>
      <c r="CS8" s="464"/>
      <c r="CT8" s="526">
        <v>0.46</v>
      </c>
      <c r="CU8" s="527"/>
      <c r="CV8" s="527"/>
      <c r="CW8" s="527"/>
      <c r="CX8" s="527"/>
      <c r="CY8" s="527"/>
      <c r="CZ8" s="527"/>
      <c r="DA8" s="528"/>
      <c r="DB8" s="526">
        <v>0.49</v>
      </c>
      <c r="DC8" s="527"/>
      <c r="DD8" s="527"/>
      <c r="DE8" s="527"/>
      <c r="DF8" s="527"/>
      <c r="DG8" s="527"/>
      <c r="DH8" s="527"/>
      <c r="DI8" s="528"/>
    </row>
    <row r="9" spans="1:119" ht="18.75" customHeight="1" thickBot="1" x14ac:dyDescent="0.25">
      <c r="A9" s="178"/>
      <c r="B9" s="555" t="s">
        <v>112</v>
      </c>
      <c r="C9" s="556"/>
      <c r="D9" s="556"/>
      <c r="E9" s="556"/>
      <c r="F9" s="556"/>
      <c r="G9" s="556"/>
      <c r="H9" s="556"/>
      <c r="I9" s="556"/>
      <c r="J9" s="556"/>
      <c r="K9" s="474"/>
      <c r="L9" s="557" t="s">
        <v>113</v>
      </c>
      <c r="M9" s="558"/>
      <c r="N9" s="558"/>
      <c r="O9" s="558"/>
      <c r="P9" s="558"/>
      <c r="Q9" s="559"/>
      <c r="R9" s="560">
        <v>5626</v>
      </c>
      <c r="S9" s="561"/>
      <c r="T9" s="561"/>
      <c r="U9" s="561"/>
      <c r="V9" s="562"/>
      <c r="W9" s="492" t="s">
        <v>114</v>
      </c>
      <c r="X9" s="493"/>
      <c r="Y9" s="493"/>
      <c r="Z9" s="493"/>
      <c r="AA9" s="493"/>
      <c r="AB9" s="493"/>
      <c r="AC9" s="493"/>
      <c r="AD9" s="493"/>
      <c r="AE9" s="493"/>
      <c r="AF9" s="493"/>
      <c r="AG9" s="493"/>
      <c r="AH9" s="493"/>
      <c r="AI9" s="493"/>
      <c r="AJ9" s="493"/>
      <c r="AK9" s="493"/>
      <c r="AL9" s="563"/>
      <c r="AM9" s="480" t="s">
        <v>115</v>
      </c>
      <c r="AN9" s="380"/>
      <c r="AO9" s="380"/>
      <c r="AP9" s="380"/>
      <c r="AQ9" s="380"/>
      <c r="AR9" s="380"/>
      <c r="AS9" s="380"/>
      <c r="AT9" s="381"/>
      <c r="AU9" s="481" t="s">
        <v>116</v>
      </c>
      <c r="AV9" s="482"/>
      <c r="AW9" s="482"/>
      <c r="AX9" s="482"/>
      <c r="AY9" s="437" t="s">
        <v>117</v>
      </c>
      <c r="AZ9" s="438"/>
      <c r="BA9" s="438"/>
      <c r="BB9" s="438"/>
      <c r="BC9" s="438"/>
      <c r="BD9" s="438"/>
      <c r="BE9" s="438"/>
      <c r="BF9" s="438"/>
      <c r="BG9" s="438"/>
      <c r="BH9" s="438"/>
      <c r="BI9" s="438"/>
      <c r="BJ9" s="438"/>
      <c r="BK9" s="438"/>
      <c r="BL9" s="438"/>
      <c r="BM9" s="439"/>
      <c r="BN9" s="423">
        <v>8052</v>
      </c>
      <c r="BO9" s="424"/>
      <c r="BP9" s="424"/>
      <c r="BQ9" s="424"/>
      <c r="BR9" s="424"/>
      <c r="BS9" s="424"/>
      <c r="BT9" s="424"/>
      <c r="BU9" s="425"/>
      <c r="BV9" s="423">
        <v>111335</v>
      </c>
      <c r="BW9" s="424"/>
      <c r="BX9" s="424"/>
      <c r="BY9" s="424"/>
      <c r="BZ9" s="424"/>
      <c r="CA9" s="424"/>
      <c r="CB9" s="424"/>
      <c r="CC9" s="425"/>
      <c r="CD9" s="463" t="s">
        <v>118</v>
      </c>
      <c r="CE9" s="383"/>
      <c r="CF9" s="383"/>
      <c r="CG9" s="383"/>
      <c r="CH9" s="383"/>
      <c r="CI9" s="383"/>
      <c r="CJ9" s="383"/>
      <c r="CK9" s="383"/>
      <c r="CL9" s="383"/>
      <c r="CM9" s="383"/>
      <c r="CN9" s="383"/>
      <c r="CO9" s="383"/>
      <c r="CP9" s="383"/>
      <c r="CQ9" s="383"/>
      <c r="CR9" s="383"/>
      <c r="CS9" s="464"/>
      <c r="CT9" s="420">
        <v>9.9</v>
      </c>
      <c r="CU9" s="421"/>
      <c r="CV9" s="421"/>
      <c r="CW9" s="421"/>
      <c r="CX9" s="421"/>
      <c r="CY9" s="421"/>
      <c r="CZ9" s="421"/>
      <c r="DA9" s="422"/>
      <c r="DB9" s="420">
        <v>9.8000000000000007</v>
      </c>
      <c r="DC9" s="421"/>
      <c r="DD9" s="421"/>
      <c r="DE9" s="421"/>
      <c r="DF9" s="421"/>
      <c r="DG9" s="421"/>
      <c r="DH9" s="421"/>
      <c r="DI9" s="422"/>
    </row>
    <row r="10" spans="1:119" ht="18.75" customHeight="1" thickBot="1" x14ac:dyDescent="0.25">
      <c r="A10" s="178"/>
      <c r="B10" s="555"/>
      <c r="C10" s="556"/>
      <c r="D10" s="556"/>
      <c r="E10" s="556"/>
      <c r="F10" s="556"/>
      <c r="G10" s="556"/>
      <c r="H10" s="556"/>
      <c r="I10" s="556"/>
      <c r="J10" s="556"/>
      <c r="K10" s="474"/>
      <c r="L10" s="379" t="s">
        <v>119</v>
      </c>
      <c r="M10" s="380"/>
      <c r="N10" s="380"/>
      <c r="O10" s="380"/>
      <c r="P10" s="380"/>
      <c r="Q10" s="381"/>
      <c r="R10" s="376">
        <v>5564</v>
      </c>
      <c r="S10" s="377"/>
      <c r="T10" s="377"/>
      <c r="U10" s="377"/>
      <c r="V10" s="436"/>
      <c r="W10" s="564"/>
      <c r="X10" s="374"/>
      <c r="Y10" s="374"/>
      <c r="Z10" s="374"/>
      <c r="AA10" s="374"/>
      <c r="AB10" s="374"/>
      <c r="AC10" s="374"/>
      <c r="AD10" s="374"/>
      <c r="AE10" s="374"/>
      <c r="AF10" s="374"/>
      <c r="AG10" s="374"/>
      <c r="AH10" s="374"/>
      <c r="AI10" s="374"/>
      <c r="AJ10" s="374"/>
      <c r="AK10" s="374"/>
      <c r="AL10" s="565"/>
      <c r="AM10" s="480" t="s">
        <v>120</v>
      </c>
      <c r="AN10" s="380"/>
      <c r="AO10" s="380"/>
      <c r="AP10" s="380"/>
      <c r="AQ10" s="380"/>
      <c r="AR10" s="380"/>
      <c r="AS10" s="380"/>
      <c r="AT10" s="381"/>
      <c r="AU10" s="481" t="s">
        <v>121</v>
      </c>
      <c r="AV10" s="482"/>
      <c r="AW10" s="482"/>
      <c r="AX10" s="482"/>
      <c r="AY10" s="437" t="s">
        <v>122</v>
      </c>
      <c r="AZ10" s="438"/>
      <c r="BA10" s="438"/>
      <c r="BB10" s="438"/>
      <c r="BC10" s="438"/>
      <c r="BD10" s="438"/>
      <c r="BE10" s="438"/>
      <c r="BF10" s="438"/>
      <c r="BG10" s="438"/>
      <c r="BH10" s="438"/>
      <c r="BI10" s="438"/>
      <c r="BJ10" s="438"/>
      <c r="BK10" s="438"/>
      <c r="BL10" s="438"/>
      <c r="BM10" s="439"/>
      <c r="BN10" s="423">
        <v>269661</v>
      </c>
      <c r="BO10" s="424"/>
      <c r="BP10" s="424"/>
      <c r="BQ10" s="424"/>
      <c r="BR10" s="424"/>
      <c r="BS10" s="424"/>
      <c r="BT10" s="424"/>
      <c r="BU10" s="425"/>
      <c r="BV10" s="423">
        <v>8651</v>
      </c>
      <c r="BW10" s="424"/>
      <c r="BX10" s="424"/>
      <c r="BY10" s="424"/>
      <c r="BZ10" s="424"/>
      <c r="CA10" s="424"/>
      <c r="CB10" s="424"/>
      <c r="CC10" s="425"/>
      <c r="CD10" s="181" t="s">
        <v>123</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5">
      <c r="A11" s="178"/>
      <c r="B11" s="555"/>
      <c r="C11" s="556"/>
      <c r="D11" s="556"/>
      <c r="E11" s="556"/>
      <c r="F11" s="556"/>
      <c r="G11" s="556"/>
      <c r="H11" s="556"/>
      <c r="I11" s="556"/>
      <c r="J11" s="556"/>
      <c r="K11" s="474"/>
      <c r="L11" s="384" t="s">
        <v>124</v>
      </c>
      <c r="M11" s="385"/>
      <c r="N11" s="385"/>
      <c r="O11" s="385"/>
      <c r="P11" s="385"/>
      <c r="Q11" s="386"/>
      <c r="R11" s="552" t="s">
        <v>125</v>
      </c>
      <c r="S11" s="553"/>
      <c r="T11" s="553"/>
      <c r="U11" s="553"/>
      <c r="V11" s="554"/>
      <c r="W11" s="564"/>
      <c r="X11" s="374"/>
      <c r="Y11" s="374"/>
      <c r="Z11" s="374"/>
      <c r="AA11" s="374"/>
      <c r="AB11" s="374"/>
      <c r="AC11" s="374"/>
      <c r="AD11" s="374"/>
      <c r="AE11" s="374"/>
      <c r="AF11" s="374"/>
      <c r="AG11" s="374"/>
      <c r="AH11" s="374"/>
      <c r="AI11" s="374"/>
      <c r="AJ11" s="374"/>
      <c r="AK11" s="374"/>
      <c r="AL11" s="565"/>
      <c r="AM11" s="480" t="s">
        <v>126</v>
      </c>
      <c r="AN11" s="380"/>
      <c r="AO11" s="380"/>
      <c r="AP11" s="380"/>
      <c r="AQ11" s="380"/>
      <c r="AR11" s="380"/>
      <c r="AS11" s="380"/>
      <c r="AT11" s="381"/>
      <c r="AU11" s="481" t="s">
        <v>94</v>
      </c>
      <c r="AV11" s="482"/>
      <c r="AW11" s="482"/>
      <c r="AX11" s="482"/>
      <c r="AY11" s="437" t="s">
        <v>127</v>
      </c>
      <c r="AZ11" s="438"/>
      <c r="BA11" s="438"/>
      <c r="BB11" s="438"/>
      <c r="BC11" s="438"/>
      <c r="BD11" s="438"/>
      <c r="BE11" s="438"/>
      <c r="BF11" s="438"/>
      <c r="BG11" s="438"/>
      <c r="BH11" s="438"/>
      <c r="BI11" s="438"/>
      <c r="BJ11" s="438"/>
      <c r="BK11" s="438"/>
      <c r="BL11" s="438"/>
      <c r="BM11" s="439"/>
      <c r="BN11" s="423">
        <v>0</v>
      </c>
      <c r="BO11" s="424"/>
      <c r="BP11" s="424"/>
      <c r="BQ11" s="424"/>
      <c r="BR11" s="424"/>
      <c r="BS11" s="424"/>
      <c r="BT11" s="424"/>
      <c r="BU11" s="425"/>
      <c r="BV11" s="423">
        <v>0</v>
      </c>
      <c r="BW11" s="424"/>
      <c r="BX11" s="424"/>
      <c r="BY11" s="424"/>
      <c r="BZ11" s="424"/>
      <c r="CA11" s="424"/>
      <c r="CB11" s="424"/>
      <c r="CC11" s="425"/>
      <c r="CD11" s="463" t="s">
        <v>128</v>
      </c>
      <c r="CE11" s="383"/>
      <c r="CF11" s="383"/>
      <c r="CG11" s="383"/>
      <c r="CH11" s="383"/>
      <c r="CI11" s="383"/>
      <c r="CJ11" s="383"/>
      <c r="CK11" s="383"/>
      <c r="CL11" s="383"/>
      <c r="CM11" s="383"/>
      <c r="CN11" s="383"/>
      <c r="CO11" s="383"/>
      <c r="CP11" s="383"/>
      <c r="CQ11" s="383"/>
      <c r="CR11" s="383"/>
      <c r="CS11" s="464"/>
      <c r="CT11" s="526" t="s">
        <v>129</v>
      </c>
      <c r="CU11" s="527"/>
      <c r="CV11" s="527"/>
      <c r="CW11" s="527"/>
      <c r="CX11" s="527"/>
      <c r="CY11" s="527"/>
      <c r="CZ11" s="527"/>
      <c r="DA11" s="528"/>
      <c r="DB11" s="526" t="s">
        <v>129</v>
      </c>
      <c r="DC11" s="527"/>
      <c r="DD11" s="527"/>
      <c r="DE11" s="527"/>
      <c r="DF11" s="527"/>
      <c r="DG11" s="527"/>
      <c r="DH11" s="527"/>
      <c r="DI11" s="528"/>
    </row>
    <row r="12" spans="1:119" ht="18.75" customHeight="1" x14ac:dyDescent="0.2">
      <c r="A12" s="178"/>
      <c r="B12" s="529" t="s">
        <v>130</v>
      </c>
      <c r="C12" s="530"/>
      <c r="D12" s="530"/>
      <c r="E12" s="530"/>
      <c r="F12" s="530"/>
      <c r="G12" s="530"/>
      <c r="H12" s="530"/>
      <c r="I12" s="530"/>
      <c r="J12" s="530"/>
      <c r="K12" s="531"/>
      <c r="L12" s="538" t="s">
        <v>131</v>
      </c>
      <c r="M12" s="539"/>
      <c r="N12" s="539"/>
      <c r="O12" s="539"/>
      <c r="P12" s="539"/>
      <c r="Q12" s="540"/>
      <c r="R12" s="541">
        <v>5696</v>
      </c>
      <c r="S12" s="542"/>
      <c r="T12" s="542"/>
      <c r="U12" s="542"/>
      <c r="V12" s="543"/>
      <c r="W12" s="544" t="s">
        <v>1</v>
      </c>
      <c r="X12" s="482"/>
      <c r="Y12" s="482"/>
      <c r="Z12" s="482"/>
      <c r="AA12" s="482"/>
      <c r="AB12" s="545"/>
      <c r="AC12" s="546" t="s">
        <v>132</v>
      </c>
      <c r="AD12" s="547"/>
      <c r="AE12" s="547"/>
      <c r="AF12" s="547"/>
      <c r="AG12" s="548"/>
      <c r="AH12" s="546" t="s">
        <v>133</v>
      </c>
      <c r="AI12" s="547"/>
      <c r="AJ12" s="547"/>
      <c r="AK12" s="547"/>
      <c r="AL12" s="549"/>
      <c r="AM12" s="480" t="s">
        <v>134</v>
      </c>
      <c r="AN12" s="380"/>
      <c r="AO12" s="380"/>
      <c r="AP12" s="380"/>
      <c r="AQ12" s="380"/>
      <c r="AR12" s="380"/>
      <c r="AS12" s="380"/>
      <c r="AT12" s="381"/>
      <c r="AU12" s="481" t="s">
        <v>94</v>
      </c>
      <c r="AV12" s="482"/>
      <c r="AW12" s="482"/>
      <c r="AX12" s="482"/>
      <c r="AY12" s="437" t="s">
        <v>135</v>
      </c>
      <c r="AZ12" s="438"/>
      <c r="BA12" s="438"/>
      <c r="BB12" s="438"/>
      <c r="BC12" s="438"/>
      <c r="BD12" s="438"/>
      <c r="BE12" s="438"/>
      <c r="BF12" s="438"/>
      <c r="BG12" s="438"/>
      <c r="BH12" s="438"/>
      <c r="BI12" s="438"/>
      <c r="BJ12" s="438"/>
      <c r="BK12" s="438"/>
      <c r="BL12" s="438"/>
      <c r="BM12" s="439"/>
      <c r="BN12" s="423">
        <v>0</v>
      </c>
      <c r="BO12" s="424"/>
      <c r="BP12" s="424"/>
      <c r="BQ12" s="424"/>
      <c r="BR12" s="424"/>
      <c r="BS12" s="424"/>
      <c r="BT12" s="424"/>
      <c r="BU12" s="425"/>
      <c r="BV12" s="423">
        <v>99001</v>
      </c>
      <c r="BW12" s="424"/>
      <c r="BX12" s="424"/>
      <c r="BY12" s="424"/>
      <c r="BZ12" s="424"/>
      <c r="CA12" s="424"/>
      <c r="CB12" s="424"/>
      <c r="CC12" s="425"/>
      <c r="CD12" s="463" t="s">
        <v>136</v>
      </c>
      <c r="CE12" s="383"/>
      <c r="CF12" s="383"/>
      <c r="CG12" s="383"/>
      <c r="CH12" s="383"/>
      <c r="CI12" s="383"/>
      <c r="CJ12" s="383"/>
      <c r="CK12" s="383"/>
      <c r="CL12" s="383"/>
      <c r="CM12" s="383"/>
      <c r="CN12" s="383"/>
      <c r="CO12" s="383"/>
      <c r="CP12" s="383"/>
      <c r="CQ12" s="383"/>
      <c r="CR12" s="383"/>
      <c r="CS12" s="464"/>
      <c r="CT12" s="526" t="s">
        <v>137</v>
      </c>
      <c r="CU12" s="527"/>
      <c r="CV12" s="527"/>
      <c r="CW12" s="527"/>
      <c r="CX12" s="527"/>
      <c r="CY12" s="527"/>
      <c r="CZ12" s="527"/>
      <c r="DA12" s="528"/>
      <c r="DB12" s="526" t="s">
        <v>129</v>
      </c>
      <c r="DC12" s="527"/>
      <c r="DD12" s="527"/>
      <c r="DE12" s="527"/>
      <c r="DF12" s="527"/>
      <c r="DG12" s="527"/>
      <c r="DH12" s="527"/>
      <c r="DI12" s="528"/>
    </row>
    <row r="13" spans="1:119" ht="18.75" customHeight="1" x14ac:dyDescent="0.2">
      <c r="A13" s="178"/>
      <c r="B13" s="532"/>
      <c r="C13" s="533"/>
      <c r="D13" s="533"/>
      <c r="E13" s="533"/>
      <c r="F13" s="533"/>
      <c r="G13" s="533"/>
      <c r="H13" s="533"/>
      <c r="I13" s="533"/>
      <c r="J13" s="533"/>
      <c r="K13" s="534"/>
      <c r="L13" s="187"/>
      <c r="M13" s="507" t="s">
        <v>138</v>
      </c>
      <c r="N13" s="508"/>
      <c r="O13" s="508"/>
      <c r="P13" s="508"/>
      <c r="Q13" s="509"/>
      <c r="R13" s="510">
        <v>5543</v>
      </c>
      <c r="S13" s="511"/>
      <c r="T13" s="511"/>
      <c r="U13" s="511"/>
      <c r="V13" s="512"/>
      <c r="W13" s="513" t="s">
        <v>139</v>
      </c>
      <c r="X13" s="409"/>
      <c r="Y13" s="409"/>
      <c r="Z13" s="409"/>
      <c r="AA13" s="409"/>
      <c r="AB13" s="410"/>
      <c r="AC13" s="376">
        <v>135</v>
      </c>
      <c r="AD13" s="377"/>
      <c r="AE13" s="377"/>
      <c r="AF13" s="377"/>
      <c r="AG13" s="378"/>
      <c r="AH13" s="376">
        <v>176</v>
      </c>
      <c r="AI13" s="377"/>
      <c r="AJ13" s="377"/>
      <c r="AK13" s="377"/>
      <c r="AL13" s="436"/>
      <c r="AM13" s="480" t="s">
        <v>140</v>
      </c>
      <c r="AN13" s="380"/>
      <c r="AO13" s="380"/>
      <c r="AP13" s="380"/>
      <c r="AQ13" s="380"/>
      <c r="AR13" s="380"/>
      <c r="AS13" s="380"/>
      <c r="AT13" s="381"/>
      <c r="AU13" s="481" t="s">
        <v>141</v>
      </c>
      <c r="AV13" s="482"/>
      <c r="AW13" s="482"/>
      <c r="AX13" s="482"/>
      <c r="AY13" s="437" t="s">
        <v>142</v>
      </c>
      <c r="AZ13" s="438"/>
      <c r="BA13" s="438"/>
      <c r="BB13" s="438"/>
      <c r="BC13" s="438"/>
      <c r="BD13" s="438"/>
      <c r="BE13" s="438"/>
      <c r="BF13" s="438"/>
      <c r="BG13" s="438"/>
      <c r="BH13" s="438"/>
      <c r="BI13" s="438"/>
      <c r="BJ13" s="438"/>
      <c r="BK13" s="438"/>
      <c r="BL13" s="438"/>
      <c r="BM13" s="439"/>
      <c r="BN13" s="423">
        <v>277713</v>
      </c>
      <c r="BO13" s="424"/>
      <c r="BP13" s="424"/>
      <c r="BQ13" s="424"/>
      <c r="BR13" s="424"/>
      <c r="BS13" s="424"/>
      <c r="BT13" s="424"/>
      <c r="BU13" s="425"/>
      <c r="BV13" s="423">
        <v>20985</v>
      </c>
      <c r="BW13" s="424"/>
      <c r="BX13" s="424"/>
      <c r="BY13" s="424"/>
      <c r="BZ13" s="424"/>
      <c r="CA13" s="424"/>
      <c r="CB13" s="424"/>
      <c r="CC13" s="425"/>
      <c r="CD13" s="463" t="s">
        <v>143</v>
      </c>
      <c r="CE13" s="383"/>
      <c r="CF13" s="383"/>
      <c r="CG13" s="383"/>
      <c r="CH13" s="383"/>
      <c r="CI13" s="383"/>
      <c r="CJ13" s="383"/>
      <c r="CK13" s="383"/>
      <c r="CL13" s="383"/>
      <c r="CM13" s="383"/>
      <c r="CN13" s="383"/>
      <c r="CO13" s="383"/>
      <c r="CP13" s="383"/>
      <c r="CQ13" s="383"/>
      <c r="CR13" s="383"/>
      <c r="CS13" s="464"/>
      <c r="CT13" s="420">
        <v>10.6</v>
      </c>
      <c r="CU13" s="421"/>
      <c r="CV13" s="421"/>
      <c r="CW13" s="421"/>
      <c r="CX13" s="421"/>
      <c r="CY13" s="421"/>
      <c r="CZ13" s="421"/>
      <c r="DA13" s="422"/>
      <c r="DB13" s="420">
        <v>10.3</v>
      </c>
      <c r="DC13" s="421"/>
      <c r="DD13" s="421"/>
      <c r="DE13" s="421"/>
      <c r="DF13" s="421"/>
      <c r="DG13" s="421"/>
      <c r="DH13" s="421"/>
      <c r="DI13" s="422"/>
    </row>
    <row r="14" spans="1:119" ht="18.75" customHeight="1" thickBot="1" x14ac:dyDescent="0.25">
      <c r="A14" s="178"/>
      <c r="B14" s="532"/>
      <c r="C14" s="533"/>
      <c r="D14" s="533"/>
      <c r="E14" s="533"/>
      <c r="F14" s="533"/>
      <c r="G14" s="533"/>
      <c r="H14" s="533"/>
      <c r="I14" s="533"/>
      <c r="J14" s="533"/>
      <c r="K14" s="534"/>
      <c r="L14" s="497" t="s">
        <v>144</v>
      </c>
      <c r="M14" s="550"/>
      <c r="N14" s="550"/>
      <c r="O14" s="550"/>
      <c r="P14" s="550"/>
      <c r="Q14" s="551"/>
      <c r="R14" s="510">
        <v>5751</v>
      </c>
      <c r="S14" s="511"/>
      <c r="T14" s="511"/>
      <c r="U14" s="511"/>
      <c r="V14" s="512"/>
      <c r="W14" s="514"/>
      <c r="X14" s="412"/>
      <c r="Y14" s="412"/>
      <c r="Z14" s="412"/>
      <c r="AA14" s="412"/>
      <c r="AB14" s="413"/>
      <c r="AC14" s="503">
        <v>5</v>
      </c>
      <c r="AD14" s="504"/>
      <c r="AE14" s="504"/>
      <c r="AF14" s="504"/>
      <c r="AG14" s="505"/>
      <c r="AH14" s="503">
        <v>6</v>
      </c>
      <c r="AI14" s="504"/>
      <c r="AJ14" s="504"/>
      <c r="AK14" s="504"/>
      <c r="AL14" s="506"/>
      <c r="AM14" s="480"/>
      <c r="AN14" s="380"/>
      <c r="AO14" s="380"/>
      <c r="AP14" s="380"/>
      <c r="AQ14" s="380"/>
      <c r="AR14" s="380"/>
      <c r="AS14" s="380"/>
      <c r="AT14" s="381"/>
      <c r="AU14" s="481"/>
      <c r="AV14" s="482"/>
      <c r="AW14" s="482"/>
      <c r="AX14" s="482"/>
      <c r="AY14" s="437"/>
      <c r="AZ14" s="438"/>
      <c r="BA14" s="438"/>
      <c r="BB14" s="438"/>
      <c r="BC14" s="438"/>
      <c r="BD14" s="438"/>
      <c r="BE14" s="438"/>
      <c r="BF14" s="438"/>
      <c r="BG14" s="438"/>
      <c r="BH14" s="438"/>
      <c r="BI14" s="438"/>
      <c r="BJ14" s="438"/>
      <c r="BK14" s="438"/>
      <c r="BL14" s="438"/>
      <c r="BM14" s="439"/>
      <c r="BN14" s="423"/>
      <c r="BO14" s="424"/>
      <c r="BP14" s="424"/>
      <c r="BQ14" s="424"/>
      <c r="BR14" s="424"/>
      <c r="BS14" s="424"/>
      <c r="BT14" s="424"/>
      <c r="BU14" s="425"/>
      <c r="BV14" s="423"/>
      <c r="BW14" s="424"/>
      <c r="BX14" s="424"/>
      <c r="BY14" s="424"/>
      <c r="BZ14" s="424"/>
      <c r="CA14" s="424"/>
      <c r="CB14" s="424"/>
      <c r="CC14" s="425"/>
      <c r="CD14" s="460" t="s">
        <v>145</v>
      </c>
      <c r="CE14" s="461"/>
      <c r="CF14" s="461"/>
      <c r="CG14" s="461"/>
      <c r="CH14" s="461"/>
      <c r="CI14" s="461"/>
      <c r="CJ14" s="461"/>
      <c r="CK14" s="461"/>
      <c r="CL14" s="461"/>
      <c r="CM14" s="461"/>
      <c r="CN14" s="461"/>
      <c r="CO14" s="461"/>
      <c r="CP14" s="461"/>
      <c r="CQ14" s="461"/>
      <c r="CR14" s="461"/>
      <c r="CS14" s="462"/>
      <c r="CT14" s="520" t="s">
        <v>129</v>
      </c>
      <c r="CU14" s="521"/>
      <c r="CV14" s="521"/>
      <c r="CW14" s="521"/>
      <c r="CX14" s="521"/>
      <c r="CY14" s="521"/>
      <c r="CZ14" s="521"/>
      <c r="DA14" s="522"/>
      <c r="DB14" s="520" t="s">
        <v>137</v>
      </c>
      <c r="DC14" s="521"/>
      <c r="DD14" s="521"/>
      <c r="DE14" s="521"/>
      <c r="DF14" s="521"/>
      <c r="DG14" s="521"/>
      <c r="DH14" s="521"/>
      <c r="DI14" s="522"/>
    </row>
    <row r="15" spans="1:119" ht="18.75" customHeight="1" x14ac:dyDescent="0.2">
      <c r="A15" s="178"/>
      <c r="B15" s="532"/>
      <c r="C15" s="533"/>
      <c r="D15" s="533"/>
      <c r="E15" s="533"/>
      <c r="F15" s="533"/>
      <c r="G15" s="533"/>
      <c r="H15" s="533"/>
      <c r="I15" s="533"/>
      <c r="J15" s="533"/>
      <c r="K15" s="534"/>
      <c r="L15" s="187"/>
      <c r="M15" s="507" t="s">
        <v>138</v>
      </c>
      <c r="N15" s="508"/>
      <c r="O15" s="508"/>
      <c r="P15" s="508"/>
      <c r="Q15" s="509"/>
      <c r="R15" s="510">
        <v>5580</v>
      </c>
      <c r="S15" s="511"/>
      <c r="T15" s="511"/>
      <c r="U15" s="511"/>
      <c r="V15" s="512"/>
      <c r="W15" s="513" t="s">
        <v>146</v>
      </c>
      <c r="X15" s="409"/>
      <c r="Y15" s="409"/>
      <c r="Z15" s="409"/>
      <c r="AA15" s="409"/>
      <c r="AB15" s="410"/>
      <c r="AC15" s="376">
        <v>1165</v>
      </c>
      <c r="AD15" s="377"/>
      <c r="AE15" s="377"/>
      <c r="AF15" s="377"/>
      <c r="AG15" s="378"/>
      <c r="AH15" s="376">
        <v>1239</v>
      </c>
      <c r="AI15" s="377"/>
      <c r="AJ15" s="377"/>
      <c r="AK15" s="377"/>
      <c r="AL15" s="436"/>
      <c r="AM15" s="480"/>
      <c r="AN15" s="380"/>
      <c r="AO15" s="380"/>
      <c r="AP15" s="380"/>
      <c r="AQ15" s="380"/>
      <c r="AR15" s="380"/>
      <c r="AS15" s="380"/>
      <c r="AT15" s="381"/>
      <c r="AU15" s="481"/>
      <c r="AV15" s="482"/>
      <c r="AW15" s="482"/>
      <c r="AX15" s="482"/>
      <c r="AY15" s="449" t="s">
        <v>147</v>
      </c>
      <c r="AZ15" s="450"/>
      <c r="BA15" s="450"/>
      <c r="BB15" s="450"/>
      <c r="BC15" s="450"/>
      <c r="BD15" s="450"/>
      <c r="BE15" s="450"/>
      <c r="BF15" s="450"/>
      <c r="BG15" s="450"/>
      <c r="BH15" s="450"/>
      <c r="BI15" s="450"/>
      <c r="BJ15" s="450"/>
      <c r="BK15" s="450"/>
      <c r="BL15" s="450"/>
      <c r="BM15" s="451"/>
      <c r="BN15" s="452">
        <v>805816</v>
      </c>
      <c r="BO15" s="453"/>
      <c r="BP15" s="453"/>
      <c r="BQ15" s="453"/>
      <c r="BR15" s="453"/>
      <c r="BS15" s="453"/>
      <c r="BT15" s="453"/>
      <c r="BU15" s="454"/>
      <c r="BV15" s="452">
        <v>837329</v>
      </c>
      <c r="BW15" s="453"/>
      <c r="BX15" s="453"/>
      <c r="BY15" s="453"/>
      <c r="BZ15" s="453"/>
      <c r="CA15" s="453"/>
      <c r="CB15" s="453"/>
      <c r="CC15" s="454"/>
      <c r="CD15" s="523" t="s">
        <v>148</v>
      </c>
      <c r="CE15" s="524"/>
      <c r="CF15" s="524"/>
      <c r="CG15" s="524"/>
      <c r="CH15" s="524"/>
      <c r="CI15" s="524"/>
      <c r="CJ15" s="524"/>
      <c r="CK15" s="524"/>
      <c r="CL15" s="524"/>
      <c r="CM15" s="524"/>
      <c r="CN15" s="524"/>
      <c r="CO15" s="524"/>
      <c r="CP15" s="524"/>
      <c r="CQ15" s="524"/>
      <c r="CR15" s="524"/>
      <c r="CS15" s="525"/>
      <c r="CT15" s="188"/>
      <c r="CU15" s="189"/>
      <c r="CV15" s="189"/>
      <c r="CW15" s="189"/>
      <c r="CX15" s="189"/>
      <c r="CY15" s="189"/>
      <c r="CZ15" s="189"/>
      <c r="DA15" s="190"/>
      <c r="DB15" s="188"/>
      <c r="DC15" s="189"/>
      <c r="DD15" s="189"/>
      <c r="DE15" s="189"/>
      <c r="DF15" s="189"/>
      <c r="DG15" s="189"/>
      <c r="DH15" s="189"/>
      <c r="DI15" s="190"/>
    </row>
    <row r="16" spans="1:119" ht="18.75" customHeight="1" x14ac:dyDescent="0.2">
      <c r="A16" s="178"/>
      <c r="B16" s="532"/>
      <c r="C16" s="533"/>
      <c r="D16" s="533"/>
      <c r="E16" s="533"/>
      <c r="F16" s="533"/>
      <c r="G16" s="533"/>
      <c r="H16" s="533"/>
      <c r="I16" s="533"/>
      <c r="J16" s="533"/>
      <c r="K16" s="534"/>
      <c r="L16" s="497" t="s">
        <v>149</v>
      </c>
      <c r="M16" s="498"/>
      <c r="N16" s="498"/>
      <c r="O16" s="498"/>
      <c r="P16" s="498"/>
      <c r="Q16" s="499"/>
      <c r="R16" s="500" t="s">
        <v>150</v>
      </c>
      <c r="S16" s="501"/>
      <c r="T16" s="501"/>
      <c r="U16" s="501"/>
      <c r="V16" s="502"/>
      <c r="W16" s="514"/>
      <c r="X16" s="412"/>
      <c r="Y16" s="412"/>
      <c r="Z16" s="412"/>
      <c r="AA16" s="412"/>
      <c r="AB16" s="413"/>
      <c r="AC16" s="503">
        <v>42.8</v>
      </c>
      <c r="AD16" s="504"/>
      <c r="AE16" s="504"/>
      <c r="AF16" s="504"/>
      <c r="AG16" s="505"/>
      <c r="AH16" s="503">
        <v>42.2</v>
      </c>
      <c r="AI16" s="504"/>
      <c r="AJ16" s="504"/>
      <c r="AK16" s="504"/>
      <c r="AL16" s="506"/>
      <c r="AM16" s="480"/>
      <c r="AN16" s="380"/>
      <c r="AO16" s="380"/>
      <c r="AP16" s="380"/>
      <c r="AQ16" s="380"/>
      <c r="AR16" s="380"/>
      <c r="AS16" s="380"/>
      <c r="AT16" s="381"/>
      <c r="AU16" s="481"/>
      <c r="AV16" s="482"/>
      <c r="AW16" s="482"/>
      <c r="AX16" s="482"/>
      <c r="AY16" s="437" t="s">
        <v>151</v>
      </c>
      <c r="AZ16" s="438"/>
      <c r="BA16" s="438"/>
      <c r="BB16" s="438"/>
      <c r="BC16" s="438"/>
      <c r="BD16" s="438"/>
      <c r="BE16" s="438"/>
      <c r="BF16" s="438"/>
      <c r="BG16" s="438"/>
      <c r="BH16" s="438"/>
      <c r="BI16" s="438"/>
      <c r="BJ16" s="438"/>
      <c r="BK16" s="438"/>
      <c r="BL16" s="438"/>
      <c r="BM16" s="439"/>
      <c r="BN16" s="423">
        <v>1933345</v>
      </c>
      <c r="BO16" s="424"/>
      <c r="BP16" s="424"/>
      <c r="BQ16" s="424"/>
      <c r="BR16" s="424"/>
      <c r="BS16" s="424"/>
      <c r="BT16" s="424"/>
      <c r="BU16" s="425"/>
      <c r="BV16" s="423">
        <v>1772547</v>
      </c>
      <c r="BW16" s="424"/>
      <c r="BX16" s="424"/>
      <c r="BY16" s="424"/>
      <c r="BZ16" s="424"/>
      <c r="CA16" s="424"/>
      <c r="CB16" s="424"/>
      <c r="CC16" s="425"/>
      <c r="CD16" s="191"/>
      <c r="CE16" s="455"/>
      <c r="CF16" s="455"/>
      <c r="CG16" s="455"/>
      <c r="CH16" s="455"/>
      <c r="CI16" s="455"/>
      <c r="CJ16" s="455"/>
      <c r="CK16" s="455"/>
      <c r="CL16" s="455"/>
      <c r="CM16" s="455"/>
      <c r="CN16" s="455"/>
      <c r="CO16" s="455"/>
      <c r="CP16" s="455"/>
      <c r="CQ16" s="455"/>
      <c r="CR16" s="455"/>
      <c r="CS16" s="456"/>
      <c r="CT16" s="420"/>
      <c r="CU16" s="421"/>
      <c r="CV16" s="421"/>
      <c r="CW16" s="421"/>
      <c r="CX16" s="421"/>
      <c r="CY16" s="421"/>
      <c r="CZ16" s="421"/>
      <c r="DA16" s="422"/>
      <c r="DB16" s="420"/>
      <c r="DC16" s="421"/>
      <c r="DD16" s="421"/>
      <c r="DE16" s="421"/>
      <c r="DF16" s="421"/>
      <c r="DG16" s="421"/>
      <c r="DH16" s="421"/>
      <c r="DI16" s="422"/>
    </row>
    <row r="17" spans="1:113" ht="18.75" customHeight="1" thickBot="1" x14ac:dyDescent="0.25">
      <c r="A17" s="178"/>
      <c r="B17" s="535"/>
      <c r="C17" s="536"/>
      <c r="D17" s="536"/>
      <c r="E17" s="536"/>
      <c r="F17" s="536"/>
      <c r="G17" s="536"/>
      <c r="H17" s="536"/>
      <c r="I17" s="536"/>
      <c r="J17" s="536"/>
      <c r="K17" s="537"/>
      <c r="L17" s="192"/>
      <c r="M17" s="516" t="s">
        <v>152</v>
      </c>
      <c r="N17" s="517"/>
      <c r="O17" s="517"/>
      <c r="P17" s="517"/>
      <c r="Q17" s="518"/>
      <c r="R17" s="500" t="s">
        <v>153</v>
      </c>
      <c r="S17" s="501"/>
      <c r="T17" s="501"/>
      <c r="U17" s="501"/>
      <c r="V17" s="502"/>
      <c r="W17" s="513" t="s">
        <v>154</v>
      </c>
      <c r="X17" s="409"/>
      <c r="Y17" s="409"/>
      <c r="Z17" s="409"/>
      <c r="AA17" s="409"/>
      <c r="AB17" s="410"/>
      <c r="AC17" s="376">
        <v>1419</v>
      </c>
      <c r="AD17" s="377"/>
      <c r="AE17" s="377"/>
      <c r="AF17" s="377"/>
      <c r="AG17" s="378"/>
      <c r="AH17" s="376">
        <v>1518</v>
      </c>
      <c r="AI17" s="377"/>
      <c r="AJ17" s="377"/>
      <c r="AK17" s="377"/>
      <c r="AL17" s="436"/>
      <c r="AM17" s="480"/>
      <c r="AN17" s="380"/>
      <c r="AO17" s="380"/>
      <c r="AP17" s="380"/>
      <c r="AQ17" s="380"/>
      <c r="AR17" s="380"/>
      <c r="AS17" s="380"/>
      <c r="AT17" s="381"/>
      <c r="AU17" s="481"/>
      <c r="AV17" s="482"/>
      <c r="AW17" s="482"/>
      <c r="AX17" s="482"/>
      <c r="AY17" s="437" t="s">
        <v>155</v>
      </c>
      <c r="AZ17" s="438"/>
      <c r="BA17" s="438"/>
      <c r="BB17" s="438"/>
      <c r="BC17" s="438"/>
      <c r="BD17" s="438"/>
      <c r="BE17" s="438"/>
      <c r="BF17" s="438"/>
      <c r="BG17" s="438"/>
      <c r="BH17" s="438"/>
      <c r="BI17" s="438"/>
      <c r="BJ17" s="438"/>
      <c r="BK17" s="438"/>
      <c r="BL17" s="438"/>
      <c r="BM17" s="439"/>
      <c r="BN17" s="423">
        <v>1020138</v>
      </c>
      <c r="BO17" s="424"/>
      <c r="BP17" s="424"/>
      <c r="BQ17" s="424"/>
      <c r="BR17" s="424"/>
      <c r="BS17" s="424"/>
      <c r="BT17" s="424"/>
      <c r="BU17" s="425"/>
      <c r="BV17" s="423">
        <v>1064240</v>
      </c>
      <c r="BW17" s="424"/>
      <c r="BX17" s="424"/>
      <c r="BY17" s="424"/>
      <c r="BZ17" s="424"/>
      <c r="CA17" s="424"/>
      <c r="CB17" s="424"/>
      <c r="CC17" s="425"/>
      <c r="CD17" s="191"/>
      <c r="CE17" s="455"/>
      <c r="CF17" s="455"/>
      <c r="CG17" s="455"/>
      <c r="CH17" s="455"/>
      <c r="CI17" s="455"/>
      <c r="CJ17" s="455"/>
      <c r="CK17" s="455"/>
      <c r="CL17" s="455"/>
      <c r="CM17" s="455"/>
      <c r="CN17" s="455"/>
      <c r="CO17" s="455"/>
      <c r="CP17" s="455"/>
      <c r="CQ17" s="455"/>
      <c r="CR17" s="455"/>
      <c r="CS17" s="456"/>
      <c r="CT17" s="420"/>
      <c r="CU17" s="421"/>
      <c r="CV17" s="421"/>
      <c r="CW17" s="421"/>
      <c r="CX17" s="421"/>
      <c r="CY17" s="421"/>
      <c r="CZ17" s="421"/>
      <c r="DA17" s="422"/>
      <c r="DB17" s="420"/>
      <c r="DC17" s="421"/>
      <c r="DD17" s="421"/>
      <c r="DE17" s="421"/>
      <c r="DF17" s="421"/>
      <c r="DG17" s="421"/>
      <c r="DH17" s="421"/>
      <c r="DI17" s="422"/>
    </row>
    <row r="18" spans="1:113" ht="18.75" customHeight="1" thickBot="1" x14ac:dyDescent="0.25">
      <c r="A18" s="178"/>
      <c r="B18" s="473" t="s">
        <v>156</v>
      </c>
      <c r="C18" s="474"/>
      <c r="D18" s="474"/>
      <c r="E18" s="475"/>
      <c r="F18" s="475"/>
      <c r="G18" s="475"/>
      <c r="H18" s="475"/>
      <c r="I18" s="475"/>
      <c r="J18" s="475"/>
      <c r="K18" s="475"/>
      <c r="L18" s="476">
        <v>16.82</v>
      </c>
      <c r="M18" s="476"/>
      <c r="N18" s="476"/>
      <c r="O18" s="476"/>
      <c r="P18" s="476"/>
      <c r="Q18" s="476"/>
      <c r="R18" s="477"/>
      <c r="S18" s="477"/>
      <c r="T18" s="477"/>
      <c r="U18" s="477"/>
      <c r="V18" s="478"/>
      <c r="W18" s="494"/>
      <c r="X18" s="495"/>
      <c r="Y18" s="495"/>
      <c r="Z18" s="495"/>
      <c r="AA18" s="495"/>
      <c r="AB18" s="519"/>
      <c r="AC18" s="393">
        <v>52.2</v>
      </c>
      <c r="AD18" s="394"/>
      <c r="AE18" s="394"/>
      <c r="AF18" s="394"/>
      <c r="AG18" s="479"/>
      <c r="AH18" s="393">
        <v>51.8</v>
      </c>
      <c r="AI18" s="394"/>
      <c r="AJ18" s="394"/>
      <c r="AK18" s="394"/>
      <c r="AL18" s="395"/>
      <c r="AM18" s="480"/>
      <c r="AN18" s="380"/>
      <c r="AO18" s="380"/>
      <c r="AP18" s="380"/>
      <c r="AQ18" s="380"/>
      <c r="AR18" s="380"/>
      <c r="AS18" s="380"/>
      <c r="AT18" s="381"/>
      <c r="AU18" s="481"/>
      <c r="AV18" s="482"/>
      <c r="AW18" s="482"/>
      <c r="AX18" s="482"/>
      <c r="AY18" s="437" t="s">
        <v>157</v>
      </c>
      <c r="AZ18" s="438"/>
      <c r="BA18" s="438"/>
      <c r="BB18" s="438"/>
      <c r="BC18" s="438"/>
      <c r="BD18" s="438"/>
      <c r="BE18" s="438"/>
      <c r="BF18" s="438"/>
      <c r="BG18" s="438"/>
      <c r="BH18" s="438"/>
      <c r="BI18" s="438"/>
      <c r="BJ18" s="438"/>
      <c r="BK18" s="438"/>
      <c r="BL18" s="438"/>
      <c r="BM18" s="439"/>
      <c r="BN18" s="423">
        <v>1927151</v>
      </c>
      <c r="BO18" s="424"/>
      <c r="BP18" s="424"/>
      <c r="BQ18" s="424"/>
      <c r="BR18" s="424"/>
      <c r="BS18" s="424"/>
      <c r="BT18" s="424"/>
      <c r="BU18" s="425"/>
      <c r="BV18" s="423">
        <v>1954133</v>
      </c>
      <c r="BW18" s="424"/>
      <c r="BX18" s="424"/>
      <c r="BY18" s="424"/>
      <c r="BZ18" s="424"/>
      <c r="CA18" s="424"/>
      <c r="CB18" s="424"/>
      <c r="CC18" s="425"/>
      <c r="CD18" s="191"/>
      <c r="CE18" s="455"/>
      <c r="CF18" s="455"/>
      <c r="CG18" s="455"/>
      <c r="CH18" s="455"/>
      <c r="CI18" s="455"/>
      <c r="CJ18" s="455"/>
      <c r="CK18" s="455"/>
      <c r="CL18" s="455"/>
      <c r="CM18" s="455"/>
      <c r="CN18" s="455"/>
      <c r="CO18" s="455"/>
      <c r="CP18" s="455"/>
      <c r="CQ18" s="455"/>
      <c r="CR18" s="455"/>
      <c r="CS18" s="456"/>
      <c r="CT18" s="420"/>
      <c r="CU18" s="421"/>
      <c r="CV18" s="421"/>
      <c r="CW18" s="421"/>
      <c r="CX18" s="421"/>
      <c r="CY18" s="421"/>
      <c r="CZ18" s="421"/>
      <c r="DA18" s="422"/>
      <c r="DB18" s="420"/>
      <c r="DC18" s="421"/>
      <c r="DD18" s="421"/>
      <c r="DE18" s="421"/>
      <c r="DF18" s="421"/>
      <c r="DG18" s="421"/>
      <c r="DH18" s="421"/>
      <c r="DI18" s="422"/>
    </row>
    <row r="19" spans="1:113" ht="18.75" customHeight="1" thickBot="1" x14ac:dyDescent="0.25">
      <c r="A19" s="178"/>
      <c r="B19" s="473" t="s">
        <v>158</v>
      </c>
      <c r="C19" s="474"/>
      <c r="D19" s="474"/>
      <c r="E19" s="475"/>
      <c r="F19" s="475"/>
      <c r="G19" s="475"/>
      <c r="H19" s="475"/>
      <c r="I19" s="475"/>
      <c r="J19" s="475"/>
      <c r="K19" s="475"/>
      <c r="L19" s="483">
        <v>334</v>
      </c>
      <c r="M19" s="483"/>
      <c r="N19" s="483"/>
      <c r="O19" s="483"/>
      <c r="P19" s="483"/>
      <c r="Q19" s="483"/>
      <c r="R19" s="484"/>
      <c r="S19" s="484"/>
      <c r="T19" s="484"/>
      <c r="U19" s="484"/>
      <c r="V19" s="485"/>
      <c r="W19" s="492"/>
      <c r="X19" s="493"/>
      <c r="Y19" s="493"/>
      <c r="Z19" s="493"/>
      <c r="AA19" s="493"/>
      <c r="AB19" s="493"/>
      <c r="AC19" s="496"/>
      <c r="AD19" s="496"/>
      <c r="AE19" s="496"/>
      <c r="AF19" s="496"/>
      <c r="AG19" s="496"/>
      <c r="AH19" s="496"/>
      <c r="AI19" s="496"/>
      <c r="AJ19" s="496"/>
      <c r="AK19" s="496"/>
      <c r="AL19" s="515"/>
      <c r="AM19" s="480"/>
      <c r="AN19" s="380"/>
      <c r="AO19" s="380"/>
      <c r="AP19" s="380"/>
      <c r="AQ19" s="380"/>
      <c r="AR19" s="380"/>
      <c r="AS19" s="380"/>
      <c r="AT19" s="381"/>
      <c r="AU19" s="481"/>
      <c r="AV19" s="482"/>
      <c r="AW19" s="482"/>
      <c r="AX19" s="482"/>
      <c r="AY19" s="437" t="s">
        <v>159</v>
      </c>
      <c r="AZ19" s="438"/>
      <c r="BA19" s="438"/>
      <c r="BB19" s="438"/>
      <c r="BC19" s="438"/>
      <c r="BD19" s="438"/>
      <c r="BE19" s="438"/>
      <c r="BF19" s="438"/>
      <c r="BG19" s="438"/>
      <c r="BH19" s="438"/>
      <c r="BI19" s="438"/>
      <c r="BJ19" s="438"/>
      <c r="BK19" s="438"/>
      <c r="BL19" s="438"/>
      <c r="BM19" s="439"/>
      <c r="BN19" s="423">
        <v>2780742</v>
      </c>
      <c r="BO19" s="424"/>
      <c r="BP19" s="424"/>
      <c r="BQ19" s="424"/>
      <c r="BR19" s="424"/>
      <c r="BS19" s="424"/>
      <c r="BT19" s="424"/>
      <c r="BU19" s="425"/>
      <c r="BV19" s="423">
        <v>2641333</v>
      </c>
      <c r="BW19" s="424"/>
      <c r="BX19" s="424"/>
      <c r="BY19" s="424"/>
      <c r="BZ19" s="424"/>
      <c r="CA19" s="424"/>
      <c r="CB19" s="424"/>
      <c r="CC19" s="425"/>
      <c r="CD19" s="191"/>
      <c r="CE19" s="455"/>
      <c r="CF19" s="455"/>
      <c r="CG19" s="455"/>
      <c r="CH19" s="455"/>
      <c r="CI19" s="455"/>
      <c r="CJ19" s="455"/>
      <c r="CK19" s="455"/>
      <c r="CL19" s="455"/>
      <c r="CM19" s="455"/>
      <c r="CN19" s="455"/>
      <c r="CO19" s="455"/>
      <c r="CP19" s="455"/>
      <c r="CQ19" s="455"/>
      <c r="CR19" s="455"/>
      <c r="CS19" s="456"/>
      <c r="CT19" s="420"/>
      <c r="CU19" s="421"/>
      <c r="CV19" s="421"/>
      <c r="CW19" s="421"/>
      <c r="CX19" s="421"/>
      <c r="CY19" s="421"/>
      <c r="CZ19" s="421"/>
      <c r="DA19" s="422"/>
      <c r="DB19" s="420"/>
      <c r="DC19" s="421"/>
      <c r="DD19" s="421"/>
      <c r="DE19" s="421"/>
      <c r="DF19" s="421"/>
      <c r="DG19" s="421"/>
      <c r="DH19" s="421"/>
      <c r="DI19" s="422"/>
    </row>
    <row r="20" spans="1:113" ht="18.75" customHeight="1" thickBot="1" x14ac:dyDescent="0.25">
      <c r="A20" s="178"/>
      <c r="B20" s="473" t="s">
        <v>160</v>
      </c>
      <c r="C20" s="474"/>
      <c r="D20" s="474"/>
      <c r="E20" s="475"/>
      <c r="F20" s="475"/>
      <c r="G20" s="475"/>
      <c r="H20" s="475"/>
      <c r="I20" s="475"/>
      <c r="J20" s="475"/>
      <c r="K20" s="475"/>
      <c r="L20" s="483">
        <v>1967</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385"/>
      <c r="AO20" s="385"/>
      <c r="AP20" s="385"/>
      <c r="AQ20" s="385"/>
      <c r="AR20" s="385"/>
      <c r="AS20" s="385"/>
      <c r="AT20" s="386"/>
      <c r="AU20" s="489"/>
      <c r="AV20" s="490"/>
      <c r="AW20" s="490"/>
      <c r="AX20" s="491"/>
      <c r="AY20" s="437"/>
      <c r="AZ20" s="438"/>
      <c r="BA20" s="438"/>
      <c r="BB20" s="438"/>
      <c r="BC20" s="438"/>
      <c r="BD20" s="438"/>
      <c r="BE20" s="438"/>
      <c r="BF20" s="438"/>
      <c r="BG20" s="438"/>
      <c r="BH20" s="438"/>
      <c r="BI20" s="438"/>
      <c r="BJ20" s="438"/>
      <c r="BK20" s="438"/>
      <c r="BL20" s="438"/>
      <c r="BM20" s="439"/>
      <c r="BN20" s="423"/>
      <c r="BO20" s="424"/>
      <c r="BP20" s="424"/>
      <c r="BQ20" s="424"/>
      <c r="BR20" s="424"/>
      <c r="BS20" s="424"/>
      <c r="BT20" s="424"/>
      <c r="BU20" s="425"/>
      <c r="BV20" s="423"/>
      <c r="BW20" s="424"/>
      <c r="BX20" s="424"/>
      <c r="BY20" s="424"/>
      <c r="BZ20" s="424"/>
      <c r="CA20" s="424"/>
      <c r="CB20" s="424"/>
      <c r="CC20" s="425"/>
      <c r="CD20" s="191"/>
      <c r="CE20" s="455"/>
      <c r="CF20" s="455"/>
      <c r="CG20" s="455"/>
      <c r="CH20" s="455"/>
      <c r="CI20" s="455"/>
      <c r="CJ20" s="455"/>
      <c r="CK20" s="455"/>
      <c r="CL20" s="455"/>
      <c r="CM20" s="455"/>
      <c r="CN20" s="455"/>
      <c r="CO20" s="455"/>
      <c r="CP20" s="455"/>
      <c r="CQ20" s="455"/>
      <c r="CR20" s="455"/>
      <c r="CS20" s="456"/>
      <c r="CT20" s="420"/>
      <c r="CU20" s="421"/>
      <c r="CV20" s="421"/>
      <c r="CW20" s="421"/>
      <c r="CX20" s="421"/>
      <c r="CY20" s="421"/>
      <c r="CZ20" s="421"/>
      <c r="DA20" s="422"/>
      <c r="DB20" s="420"/>
      <c r="DC20" s="421"/>
      <c r="DD20" s="421"/>
      <c r="DE20" s="421"/>
      <c r="DF20" s="421"/>
      <c r="DG20" s="421"/>
      <c r="DH20" s="421"/>
      <c r="DI20" s="422"/>
    </row>
    <row r="21" spans="1:113" ht="18.75" customHeight="1" thickBot="1" x14ac:dyDescent="0.25">
      <c r="A21" s="178"/>
      <c r="B21" s="470" t="s">
        <v>598</v>
      </c>
      <c r="C21" s="471"/>
      <c r="D21" s="471"/>
      <c r="E21" s="471"/>
      <c r="F21" s="471"/>
      <c r="G21" s="471"/>
      <c r="H21" s="471"/>
      <c r="I21" s="471"/>
      <c r="J21" s="471"/>
      <c r="K21" s="471"/>
      <c r="L21" s="471"/>
      <c r="M21" s="471"/>
      <c r="N21" s="471"/>
      <c r="O21" s="471"/>
      <c r="P21" s="471"/>
      <c r="Q21" s="471"/>
      <c r="R21" s="471"/>
      <c r="S21" s="471"/>
      <c r="T21" s="471"/>
      <c r="U21" s="471"/>
      <c r="V21" s="471"/>
      <c r="W21" s="471"/>
      <c r="X21" s="471"/>
      <c r="Y21" s="471"/>
      <c r="Z21" s="471"/>
      <c r="AA21" s="471"/>
      <c r="AB21" s="471"/>
      <c r="AC21" s="471"/>
      <c r="AD21" s="471"/>
      <c r="AE21" s="471"/>
      <c r="AF21" s="471"/>
      <c r="AG21" s="471"/>
      <c r="AH21" s="471"/>
      <c r="AI21" s="471"/>
      <c r="AJ21" s="471"/>
      <c r="AK21" s="471"/>
      <c r="AL21" s="471"/>
      <c r="AM21" s="471"/>
      <c r="AN21" s="471"/>
      <c r="AO21" s="471"/>
      <c r="AP21" s="471"/>
      <c r="AQ21" s="471"/>
      <c r="AR21" s="471"/>
      <c r="AS21" s="471"/>
      <c r="AT21" s="471"/>
      <c r="AU21" s="471"/>
      <c r="AV21" s="471"/>
      <c r="AW21" s="471"/>
      <c r="AX21" s="472"/>
      <c r="AY21" s="396"/>
      <c r="AZ21" s="397"/>
      <c r="BA21" s="397"/>
      <c r="BB21" s="397"/>
      <c r="BC21" s="397"/>
      <c r="BD21" s="397"/>
      <c r="BE21" s="397"/>
      <c r="BF21" s="397"/>
      <c r="BG21" s="397"/>
      <c r="BH21" s="397"/>
      <c r="BI21" s="397"/>
      <c r="BJ21" s="397"/>
      <c r="BK21" s="397"/>
      <c r="BL21" s="397"/>
      <c r="BM21" s="398"/>
      <c r="BN21" s="457"/>
      <c r="BO21" s="458"/>
      <c r="BP21" s="458"/>
      <c r="BQ21" s="458"/>
      <c r="BR21" s="458"/>
      <c r="BS21" s="458"/>
      <c r="BT21" s="458"/>
      <c r="BU21" s="459"/>
      <c r="BV21" s="457"/>
      <c r="BW21" s="458"/>
      <c r="BX21" s="458"/>
      <c r="BY21" s="458"/>
      <c r="BZ21" s="458"/>
      <c r="CA21" s="458"/>
      <c r="CB21" s="458"/>
      <c r="CC21" s="459"/>
      <c r="CD21" s="191"/>
      <c r="CE21" s="455"/>
      <c r="CF21" s="455"/>
      <c r="CG21" s="455"/>
      <c r="CH21" s="455"/>
      <c r="CI21" s="455"/>
      <c r="CJ21" s="455"/>
      <c r="CK21" s="455"/>
      <c r="CL21" s="455"/>
      <c r="CM21" s="455"/>
      <c r="CN21" s="455"/>
      <c r="CO21" s="455"/>
      <c r="CP21" s="455"/>
      <c r="CQ21" s="455"/>
      <c r="CR21" s="455"/>
      <c r="CS21" s="456"/>
      <c r="CT21" s="420"/>
      <c r="CU21" s="421"/>
      <c r="CV21" s="421"/>
      <c r="CW21" s="421"/>
      <c r="CX21" s="421"/>
      <c r="CY21" s="421"/>
      <c r="CZ21" s="421"/>
      <c r="DA21" s="422"/>
      <c r="DB21" s="420"/>
      <c r="DC21" s="421"/>
      <c r="DD21" s="421"/>
      <c r="DE21" s="421"/>
      <c r="DF21" s="421"/>
      <c r="DG21" s="421"/>
      <c r="DH21" s="421"/>
      <c r="DI21" s="422"/>
    </row>
    <row r="22" spans="1:113" ht="18.75" customHeight="1" x14ac:dyDescent="0.2">
      <c r="A22" s="178"/>
      <c r="B22" s="399" t="s">
        <v>161</v>
      </c>
      <c r="C22" s="400"/>
      <c r="D22" s="401"/>
      <c r="E22" s="408" t="s">
        <v>1</v>
      </c>
      <c r="F22" s="409"/>
      <c r="G22" s="409"/>
      <c r="H22" s="409"/>
      <c r="I22" s="409"/>
      <c r="J22" s="409"/>
      <c r="K22" s="410"/>
      <c r="L22" s="408" t="s">
        <v>162</v>
      </c>
      <c r="M22" s="409"/>
      <c r="N22" s="409"/>
      <c r="O22" s="409"/>
      <c r="P22" s="410"/>
      <c r="Q22" s="414" t="s">
        <v>163</v>
      </c>
      <c r="R22" s="415"/>
      <c r="S22" s="415"/>
      <c r="T22" s="415"/>
      <c r="U22" s="415"/>
      <c r="V22" s="416"/>
      <c r="W22" s="465" t="s">
        <v>164</v>
      </c>
      <c r="X22" s="400"/>
      <c r="Y22" s="401"/>
      <c r="Z22" s="408" t="s">
        <v>1</v>
      </c>
      <c r="AA22" s="409"/>
      <c r="AB22" s="409"/>
      <c r="AC22" s="409"/>
      <c r="AD22" s="409"/>
      <c r="AE22" s="409"/>
      <c r="AF22" s="409"/>
      <c r="AG22" s="410"/>
      <c r="AH22" s="426" t="s">
        <v>165</v>
      </c>
      <c r="AI22" s="409"/>
      <c r="AJ22" s="409"/>
      <c r="AK22" s="409"/>
      <c r="AL22" s="410"/>
      <c r="AM22" s="426" t="s">
        <v>166</v>
      </c>
      <c r="AN22" s="427"/>
      <c r="AO22" s="427"/>
      <c r="AP22" s="427"/>
      <c r="AQ22" s="427"/>
      <c r="AR22" s="428"/>
      <c r="AS22" s="414" t="s">
        <v>163</v>
      </c>
      <c r="AT22" s="415"/>
      <c r="AU22" s="415"/>
      <c r="AV22" s="415"/>
      <c r="AW22" s="415"/>
      <c r="AX22" s="432"/>
      <c r="AY22" s="449" t="s">
        <v>167</v>
      </c>
      <c r="AZ22" s="450"/>
      <c r="BA22" s="450"/>
      <c r="BB22" s="450"/>
      <c r="BC22" s="450"/>
      <c r="BD22" s="450"/>
      <c r="BE22" s="450"/>
      <c r="BF22" s="450"/>
      <c r="BG22" s="450"/>
      <c r="BH22" s="450"/>
      <c r="BI22" s="450"/>
      <c r="BJ22" s="450"/>
      <c r="BK22" s="450"/>
      <c r="BL22" s="450"/>
      <c r="BM22" s="451"/>
      <c r="BN22" s="452">
        <v>1773769</v>
      </c>
      <c r="BO22" s="453"/>
      <c r="BP22" s="453"/>
      <c r="BQ22" s="453"/>
      <c r="BR22" s="453"/>
      <c r="BS22" s="453"/>
      <c r="BT22" s="453"/>
      <c r="BU22" s="454"/>
      <c r="BV22" s="452">
        <v>1921502</v>
      </c>
      <c r="BW22" s="453"/>
      <c r="BX22" s="453"/>
      <c r="BY22" s="453"/>
      <c r="BZ22" s="453"/>
      <c r="CA22" s="453"/>
      <c r="CB22" s="453"/>
      <c r="CC22" s="454"/>
      <c r="CD22" s="191"/>
      <c r="CE22" s="455"/>
      <c r="CF22" s="455"/>
      <c r="CG22" s="455"/>
      <c r="CH22" s="455"/>
      <c r="CI22" s="455"/>
      <c r="CJ22" s="455"/>
      <c r="CK22" s="455"/>
      <c r="CL22" s="455"/>
      <c r="CM22" s="455"/>
      <c r="CN22" s="455"/>
      <c r="CO22" s="455"/>
      <c r="CP22" s="455"/>
      <c r="CQ22" s="455"/>
      <c r="CR22" s="455"/>
      <c r="CS22" s="456"/>
      <c r="CT22" s="420"/>
      <c r="CU22" s="421"/>
      <c r="CV22" s="421"/>
      <c r="CW22" s="421"/>
      <c r="CX22" s="421"/>
      <c r="CY22" s="421"/>
      <c r="CZ22" s="421"/>
      <c r="DA22" s="422"/>
      <c r="DB22" s="420"/>
      <c r="DC22" s="421"/>
      <c r="DD22" s="421"/>
      <c r="DE22" s="421"/>
      <c r="DF22" s="421"/>
      <c r="DG22" s="421"/>
      <c r="DH22" s="421"/>
      <c r="DI22" s="422"/>
    </row>
    <row r="23" spans="1:113" ht="18.75" customHeight="1" x14ac:dyDescent="0.2">
      <c r="A23" s="178"/>
      <c r="B23" s="402"/>
      <c r="C23" s="403"/>
      <c r="D23" s="404"/>
      <c r="E23" s="411"/>
      <c r="F23" s="412"/>
      <c r="G23" s="412"/>
      <c r="H23" s="412"/>
      <c r="I23" s="412"/>
      <c r="J23" s="412"/>
      <c r="K23" s="413"/>
      <c r="L23" s="411"/>
      <c r="M23" s="412"/>
      <c r="N23" s="412"/>
      <c r="O23" s="412"/>
      <c r="P23" s="413"/>
      <c r="Q23" s="417"/>
      <c r="R23" s="418"/>
      <c r="S23" s="418"/>
      <c r="T23" s="418"/>
      <c r="U23" s="418"/>
      <c r="V23" s="419"/>
      <c r="W23" s="466"/>
      <c r="X23" s="403"/>
      <c r="Y23" s="404"/>
      <c r="Z23" s="411"/>
      <c r="AA23" s="412"/>
      <c r="AB23" s="412"/>
      <c r="AC23" s="412"/>
      <c r="AD23" s="412"/>
      <c r="AE23" s="412"/>
      <c r="AF23" s="412"/>
      <c r="AG23" s="413"/>
      <c r="AH23" s="411"/>
      <c r="AI23" s="412"/>
      <c r="AJ23" s="412"/>
      <c r="AK23" s="412"/>
      <c r="AL23" s="413"/>
      <c r="AM23" s="429"/>
      <c r="AN23" s="430"/>
      <c r="AO23" s="430"/>
      <c r="AP23" s="430"/>
      <c r="AQ23" s="430"/>
      <c r="AR23" s="431"/>
      <c r="AS23" s="417"/>
      <c r="AT23" s="418"/>
      <c r="AU23" s="418"/>
      <c r="AV23" s="418"/>
      <c r="AW23" s="418"/>
      <c r="AX23" s="433"/>
      <c r="AY23" s="437" t="s">
        <v>168</v>
      </c>
      <c r="AZ23" s="438"/>
      <c r="BA23" s="438"/>
      <c r="BB23" s="438"/>
      <c r="BC23" s="438"/>
      <c r="BD23" s="438"/>
      <c r="BE23" s="438"/>
      <c r="BF23" s="438"/>
      <c r="BG23" s="438"/>
      <c r="BH23" s="438"/>
      <c r="BI23" s="438"/>
      <c r="BJ23" s="438"/>
      <c r="BK23" s="438"/>
      <c r="BL23" s="438"/>
      <c r="BM23" s="439"/>
      <c r="BN23" s="423">
        <v>1079868</v>
      </c>
      <c r="BO23" s="424"/>
      <c r="BP23" s="424"/>
      <c r="BQ23" s="424"/>
      <c r="BR23" s="424"/>
      <c r="BS23" s="424"/>
      <c r="BT23" s="424"/>
      <c r="BU23" s="425"/>
      <c r="BV23" s="423">
        <v>1061906</v>
      </c>
      <c r="BW23" s="424"/>
      <c r="BX23" s="424"/>
      <c r="BY23" s="424"/>
      <c r="BZ23" s="424"/>
      <c r="CA23" s="424"/>
      <c r="CB23" s="424"/>
      <c r="CC23" s="425"/>
      <c r="CD23" s="191"/>
      <c r="CE23" s="455"/>
      <c r="CF23" s="455"/>
      <c r="CG23" s="455"/>
      <c r="CH23" s="455"/>
      <c r="CI23" s="455"/>
      <c r="CJ23" s="455"/>
      <c r="CK23" s="455"/>
      <c r="CL23" s="455"/>
      <c r="CM23" s="455"/>
      <c r="CN23" s="455"/>
      <c r="CO23" s="455"/>
      <c r="CP23" s="455"/>
      <c r="CQ23" s="455"/>
      <c r="CR23" s="455"/>
      <c r="CS23" s="456"/>
      <c r="CT23" s="420"/>
      <c r="CU23" s="421"/>
      <c r="CV23" s="421"/>
      <c r="CW23" s="421"/>
      <c r="CX23" s="421"/>
      <c r="CY23" s="421"/>
      <c r="CZ23" s="421"/>
      <c r="DA23" s="422"/>
      <c r="DB23" s="420"/>
      <c r="DC23" s="421"/>
      <c r="DD23" s="421"/>
      <c r="DE23" s="421"/>
      <c r="DF23" s="421"/>
      <c r="DG23" s="421"/>
      <c r="DH23" s="421"/>
      <c r="DI23" s="422"/>
    </row>
    <row r="24" spans="1:113" ht="18.75" customHeight="1" thickBot="1" x14ac:dyDescent="0.25">
      <c r="A24" s="178"/>
      <c r="B24" s="402"/>
      <c r="C24" s="403"/>
      <c r="D24" s="404"/>
      <c r="E24" s="379" t="s">
        <v>169</v>
      </c>
      <c r="F24" s="380"/>
      <c r="G24" s="380"/>
      <c r="H24" s="380"/>
      <c r="I24" s="380"/>
      <c r="J24" s="380"/>
      <c r="K24" s="381"/>
      <c r="L24" s="376">
        <v>1</v>
      </c>
      <c r="M24" s="377"/>
      <c r="N24" s="377"/>
      <c r="O24" s="377"/>
      <c r="P24" s="378"/>
      <c r="Q24" s="376">
        <v>6450</v>
      </c>
      <c r="R24" s="377"/>
      <c r="S24" s="377"/>
      <c r="T24" s="377"/>
      <c r="U24" s="377"/>
      <c r="V24" s="378"/>
      <c r="W24" s="466"/>
      <c r="X24" s="403"/>
      <c r="Y24" s="404"/>
      <c r="Z24" s="379" t="s">
        <v>170</v>
      </c>
      <c r="AA24" s="380"/>
      <c r="AB24" s="380"/>
      <c r="AC24" s="380"/>
      <c r="AD24" s="380"/>
      <c r="AE24" s="380"/>
      <c r="AF24" s="380"/>
      <c r="AG24" s="381"/>
      <c r="AH24" s="376">
        <v>71</v>
      </c>
      <c r="AI24" s="377"/>
      <c r="AJ24" s="377"/>
      <c r="AK24" s="377"/>
      <c r="AL24" s="378"/>
      <c r="AM24" s="376">
        <v>211154</v>
      </c>
      <c r="AN24" s="377"/>
      <c r="AO24" s="377"/>
      <c r="AP24" s="377"/>
      <c r="AQ24" s="377"/>
      <c r="AR24" s="378"/>
      <c r="AS24" s="376">
        <v>2974</v>
      </c>
      <c r="AT24" s="377"/>
      <c r="AU24" s="377"/>
      <c r="AV24" s="377"/>
      <c r="AW24" s="377"/>
      <c r="AX24" s="436"/>
      <c r="AY24" s="396" t="s">
        <v>171</v>
      </c>
      <c r="AZ24" s="397"/>
      <c r="BA24" s="397"/>
      <c r="BB24" s="397"/>
      <c r="BC24" s="397"/>
      <c r="BD24" s="397"/>
      <c r="BE24" s="397"/>
      <c r="BF24" s="397"/>
      <c r="BG24" s="397"/>
      <c r="BH24" s="397"/>
      <c r="BI24" s="397"/>
      <c r="BJ24" s="397"/>
      <c r="BK24" s="397"/>
      <c r="BL24" s="397"/>
      <c r="BM24" s="398"/>
      <c r="BN24" s="423">
        <v>570464</v>
      </c>
      <c r="BO24" s="424"/>
      <c r="BP24" s="424"/>
      <c r="BQ24" s="424"/>
      <c r="BR24" s="424"/>
      <c r="BS24" s="424"/>
      <c r="BT24" s="424"/>
      <c r="BU24" s="425"/>
      <c r="BV24" s="423">
        <v>684967</v>
      </c>
      <c r="BW24" s="424"/>
      <c r="BX24" s="424"/>
      <c r="BY24" s="424"/>
      <c r="BZ24" s="424"/>
      <c r="CA24" s="424"/>
      <c r="CB24" s="424"/>
      <c r="CC24" s="425"/>
      <c r="CD24" s="191"/>
      <c r="CE24" s="455"/>
      <c r="CF24" s="455"/>
      <c r="CG24" s="455"/>
      <c r="CH24" s="455"/>
      <c r="CI24" s="455"/>
      <c r="CJ24" s="455"/>
      <c r="CK24" s="455"/>
      <c r="CL24" s="455"/>
      <c r="CM24" s="455"/>
      <c r="CN24" s="455"/>
      <c r="CO24" s="455"/>
      <c r="CP24" s="455"/>
      <c r="CQ24" s="455"/>
      <c r="CR24" s="455"/>
      <c r="CS24" s="456"/>
      <c r="CT24" s="420"/>
      <c r="CU24" s="421"/>
      <c r="CV24" s="421"/>
      <c r="CW24" s="421"/>
      <c r="CX24" s="421"/>
      <c r="CY24" s="421"/>
      <c r="CZ24" s="421"/>
      <c r="DA24" s="422"/>
      <c r="DB24" s="420"/>
      <c r="DC24" s="421"/>
      <c r="DD24" s="421"/>
      <c r="DE24" s="421"/>
      <c r="DF24" s="421"/>
      <c r="DG24" s="421"/>
      <c r="DH24" s="421"/>
      <c r="DI24" s="422"/>
    </row>
    <row r="25" spans="1:113" ht="18.75" customHeight="1" x14ac:dyDescent="0.2">
      <c r="A25" s="178"/>
      <c r="B25" s="402"/>
      <c r="C25" s="403"/>
      <c r="D25" s="404"/>
      <c r="E25" s="379" t="s">
        <v>172</v>
      </c>
      <c r="F25" s="380"/>
      <c r="G25" s="380"/>
      <c r="H25" s="380"/>
      <c r="I25" s="380"/>
      <c r="J25" s="380"/>
      <c r="K25" s="381"/>
      <c r="L25" s="376">
        <v>1</v>
      </c>
      <c r="M25" s="377"/>
      <c r="N25" s="377"/>
      <c r="O25" s="377"/>
      <c r="P25" s="378"/>
      <c r="Q25" s="376">
        <v>5450</v>
      </c>
      <c r="R25" s="377"/>
      <c r="S25" s="377"/>
      <c r="T25" s="377"/>
      <c r="U25" s="377"/>
      <c r="V25" s="378"/>
      <c r="W25" s="466"/>
      <c r="X25" s="403"/>
      <c r="Y25" s="404"/>
      <c r="Z25" s="379" t="s">
        <v>173</v>
      </c>
      <c r="AA25" s="380"/>
      <c r="AB25" s="380"/>
      <c r="AC25" s="380"/>
      <c r="AD25" s="380"/>
      <c r="AE25" s="380"/>
      <c r="AF25" s="380"/>
      <c r="AG25" s="381"/>
      <c r="AH25" s="376" t="s">
        <v>137</v>
      </c>
      <c r="AI25" s="377"/>
      <c r="AJ25" s="377"/>
      <c r="AK25" s="377"/>
      <c r="AL25" s="378"/>
      <c r="AM25" s="376" t="s">
        <v>137</v>
      </c>
      <c r="AN25" s="377"/>
      <c r="AO25" s="377"/>
      <c r="AP25" s="377"/>
      <c r="AQ25" s="377"/>
      <c r="AR25" s="378"/>
      <c r="AS25" s="376" t="s">
        <v>129</v>
      </c>
      <c r="AT25" s="377"/>
      <c r="AU25" s="377"/>
      <c r="AV25" s="377"/>
      <c r="AW25" s="377"/>
      <c r="AX25" s="436"/>
      <c r="AY25" s="449" t="s">
        <v>174</v>
      </c>
      <c r="AZ25" s="450"/>
      <c r="BA25" s="450"/>
      <c r="BB25" s="450"/>
      <c r="BC25" s="450"/>
      <c r="BD25" s="450"/>
      <c r="BE25" s="450"/>
      <c r="BF25" s="450"/>
      <c r="BG25" s="450"/>
      <c r="BH25" s="450"/>
      <c r="BI25" s="450"/>
      <c r="BJ25" s="450"/>
      <c r="BK25" s="450"/>
      <c r="BL25" s="450"/>
      <c r="BM25" s="451"/>
      <c r="BN25" s="452">
        <v>68798</v>
      </c>
      <c r="BO25" s="453"/>
      <c r="BP25" s="453"/>
      <c r="BQ25" s="453"/>
      <c r="BR25" s="453"/>
      <c r="BS25" s="453"/>
      <c r="BT25" s="453"/>
      <c r="BU25" s="454"/>
      <c r="BV25" s="452">
        <v>75047</v>
      </c>
      <c r="BW25" s="453"/>
      <c r="BX25" s="453"/>
      <c r="BY25" s="453"/>
      <c r="BZ25" s="453"/>
      <c r="CA25" s="453"/>
      <c r="CB25" s="453"/>
      <c r="CC25" s="454"/>
      <c r="CD25" s="191"/>
      <c r="CE25" s="455"/>
      <c r="CF25" s="455"/>
      <c r="CG25" s="455"/>
      <c r="CH25" s="455"/>
      <c r="CI25" s="455"/>
      <c r="CJ25" s="455"/>
      <c r="CK25" s="455"/>
      <c r="CL25" s="455"/>
      <c r="CM25" s="455"/>
      <c r="CN25" s="455"/>
      <c r="CO25" s="455"/>
      <c r="CP25" s="455"/>
      <c r="CQ25" s="455"/>
      <c r="CR25" s="455"/>
      <c r="CS25" s="456"/>
      <c r="CT25" s="420"/>
      <c r="CU25" s="421"/>
      <c r="CV25" s="421"/>
      <c r="CW25" s="421"/>
      <c r="CX25" s="421"/>
      <c r="CY25" s="421"/>
      <c r="CZ25" s="421"/>
      <c r="DA25" s="422"/>
      <c r="DB25" s="420"/>
      <c r="DC25" s="421"/>
      <c r="DD25" s="421"/>
      <c r="DE25" s="421"/>
      <c r="DF25" s="421"/>
      <c r="DG25" s="421"/>
      <c r="DH25" s="421"/>
      <c r="DI25" s="422"/>
    </row>
    <row r="26" spans="1:113" ht="18.75" customHeight="1" x14ac:dyDescent="0.2">
      <c r="A26" s="178"/>
      <c r="B26" s="402"/>
      <c r="C26" s="403"/>
      <c r="D26" s="404"/>
      <c r="E26" s="379" t="s">
        <v>175</v>
      </c>
      <c r="F26" s="380"/>
      <c r="G26" s="380"/>
      <c r="H26" s="380"/>
      <c r="I26" s="380"/>
      <c r="J26" s="380"/>
      <c r="K26" s="381"/>
      <c r="L26" s="376">
        <v>1</v>
      </c>
      <c r="M26" s="377"/>
      <c r="N26" s="377"/>
      <c r="O26" s="377"/>
      <c r="P26" s="378"/>
      <c r="Q26" s="376">
        <v>5050</v>
      </c>
      <c r="R26" s="377"/>
      <c r="S26" s="377"/>
      <c r="T26" s="377"/>
      <c r="U26" s="377"/>
      <c r="V26" s="378"/>
      <c r="W26" s="466"/>
      <c r="X26" s="403"/>
      <c r="Y26" s="404"/>
      <c r="Z26" s="379" t="s">
        <v>176</v>
      </c>
      <c r="AA26" s="434"/>
      <c r="AB26" s="434"/>
      <c r="AC26" s="434"/>
      <c r="AD26" s="434"/>
      <c r="AE26" s="434"/>
      <c r="AF26" s="434"/>
      <c r="AG26" s="435"/>
      <c r="AH26" s="376" t="s">
        <v>137</v>
      </c>
      <c r="AI26" s="377"/>
      <c r="AJ26" s="377"/>
      <c r="AK26" s="377"/>
      <c r="AL26" s="378"/>
      <c r="AM26" s="376" t="s">
        <v>137</v>
      </c>
      <c r="AN26" s="377"/>
      <c r="AO26" s="377"/>
      <c r="AP26" s="377"/>
      <c r="AQ26" s="377"/>
      <c r="AR26" s="378"/>
      <c r="AS26" s="376" t="s">
        <v>137</v>
      </c>
      <c r="AT26" s="377"/>
      <c r="AU26" s="377"/>
      <c r="AV26" s="377"/>
      <c r="AW26" s="377"/>
      <c r="AX26" s="436"/>
      <c r="AY26" s="463" t="s">
        <v>177</v>
      </c>
      <c r="AZ26" s="383"/>
      <c r="BA26" s="383"/>
      <c r="BB26" s="383"/>
      <c r="BC26" s="383"/>
      <c r="BD26" s="383"/>
      <c r="BE26" s="383"/>
      <c r="BF26" s="383"/>
      <c r="BG26" s="383"/>
      <c r="BH26" s="383"/>
      <c r="BI26" s="383"/>
      <c r="BJ26" s="383"/>
      <c r="BK26" s="383"/>
      <c r="BL26" s="383"/>
      <c r="BM26" s="464"/>
      <c r="BN26" s="423" t="s">
        <v>137</v>
      </c>
      <c r="BO26" s="424"/>
      <c r="BP26" s="424"/>
      <c r="BQ26" s="424"/>
      <c r="BR26" s="424"/>
      <c r="BS26" s="424"/>
      <c r="BT26" s="424"/>
      <c r="BU26" s="425"/>
      <c r="BV26" s="423" t="s">
        <v>137</v>
      </c>
      <c r="BW26" s="424"/>
      <c r="BX26" s="424"/>
      <c r="BY26" s="424"/>
      <c r="BZ26" s="424"/>
      <c r="CA26" s="424"/>
      <c r="CB26" s="424"/>
      <c r="CC26" s="425"/>
      <c r="CD26" s="191"/>
      <c r="CE26" s="455"/>
      <c r="CF26" s="455"/>
      <c r="CG26" s="455"/>
      <c r="CH26" s="455"/>
      <c r="CI26" s="455"/>
      <c r="CJ26" s="455"/>
      <c r="CK26" s="455"/>
      <c r="CL26" s="455"/>
      <c r="CM26" s="455"/>
      <c r="CN26" s="455"/>
      <c r="CO26" s="455"/>
      <c r="CP26" s="455"/>
      <c r="CQ26" s="455"/>
      <c r="CR26" s="455"/>
      <c r="CS26" s="456"/>
      <c r="CT26" s="420"/>
      <c r="CU26" s="421"/>
      <c r="CV26" s="421"/>
      <c r="CW26" s="421"/>
      <c r="CX26" s="421"/>
      <c r="CY26" s="421"/>
      <c r="CZ26" s="421"/>
      <c r="DA26" s="422"/>
      <c r="DB26" s="420"/>
      <c r="DC26" s="421"/>
      <c r="DD26" s="421"/>
      <c r="DE26" s="421"/>
      <c r="DF26" s="421"/>
      <c r="DG26" s="421"/>
      <c r="DH26" s="421"/>
      <c r="DI26" s="422"/>
    </row>
    <row r="27" spans="1:113" ht="18.75" customHeight="1" thickBot="1" x14ac:dyDescent="0.25">
      <c r="A27" s="178"/>
      <c r="B27" s="402"/>
      <c r="C27" s="403"/>
      <c r="D27" s="404"/>
      <c r="E27" s="379" t="s">
        <v>178</v>
      </c>
      <c r="F27" s="380"/>
      <c r="G27" s="380"/>
      <c r="H27" s="380"/>
      <c r="I27" s="380"/>
      <c r="J27" s="380"/>
      <c r="K27" s="381"/>
      <c r="L27" s="376">
        <v>1</v>
      </c>
      <c r="M27" s="377"/>
      <c r="N27" s="377"/>
      <c r="O27" s="377"/>
      <c r="P27" s="378"/>
      <c r="Q27" s="376">
        <v>2750</v>
      </c>
      <c r="R27" s="377"/>
      <c r="S27" s="377"/>
      <c r="T27" s="377"/>
      <c r="U27" s="377"/>
      <c r="V27" s="378"/>
      <c r="W27" s="466"/>
      <c r="X27" s="403"/>
      <c r="Y27" s="404"/>
      <c r="Z27" s="379" t="s">
        <v>179</v>
      </c>
      <c r="AA27" s="380"/>
      <c r="AB27" s="380"/>
      <c r="AC27" s="380"/>
      <c r="AD27" s="380"/>
      <c r="AE27" s="380"/>
      <c r="AF27" s="380"/>
      <c r="AG27" s="381"/>
      <c r="AH27" s="376" t="s">
        <v>137</v>
      </c>
      <c r="AI27" s="377"/>
      <c r="AJ27" s="377"/>
      <c r="AK27" s="377"/>
      <c r="AL27" s="378"/>
      <c r="AM27" s="376" t="s">
        <v>137</v>
      </c>
      <c r="AN27" s="377"/>
      <c r="AO27" s="377"/>
      <c r="AP27" s="377"/>
      <c r="AQ27" s="377"/>
      <c r="AR27" s="378"/>
      <c r="AS27" s="376" t="s">
        <v>137</v>
      </c>
      <c r="AT27" s="377"/>
      <c r="AU27" s="377"/>
      <c r="AV27" s="377"/>
      <c r="AW27" s="377"/>
      <c r="AX27" s="436"/>
      <c r="AY27" s="460" t="s">
        <v>180</v>
      </c>
      <c r="AZ27" s="461"/>
      <c r="BA27" s="461"/>
      <c r="BB27" s="461"/>
      <c r="BC27" s="461"/>
      <c r="BD27" s="461"/>
      <c r="BE27" s="461"/>
      <c r="BF27" s="461"/>
      <c r="BG27" s="461"/>
      <c r="BH27" s="461"/>
      <c r="BI27" s="461"/>
      <c r="BJ27" s="461"/>
      <c r="BK27" s="461"/>
      <c r="BL27" s="461"/>
      <c r="BM27" s="462"/>
      <c r="BN27" s="457" t="s">
        <v>137</v>
      </c>
      <c r="BO27" s="458"/>
      <c r="BP27" s="458"/>
      <c r="BQ27" s="458"/>
      <c r="BR27" s="458"/>
      <c r="BS27" s="458"/>
      <c r="BT27" s="458"/>
      <c r="BU27" s="459"/>
      <c r="BV27" s="457" t="s">
        <v>137</v>
      </c>
      <c r="BW27" s="458"/>
      <c r="BX27" s="458"/>
      <c r="BY27" s="458"/>
      <c r="BZ27" s="458"/>
      <c r="CA27" s="458"/>
      <c r="CB27" s="458"/>
      <c r="CC27" s="459"/>
      <c r="CD27" s="193"/>
      <c r="CE27" s="455"/>
      <c r="CF27" s="455"/>
      <c r="CG27" s="455"/>
      <c r="CH27" s="455"/>
      <c r="CI27" s="455"/>
      <c r="CJ27" s="455"/>
      <c r="CK27" s="455"/>
      <c r="CL27" s="455"/>
      <c r="CM27" s="455"/>
      <c r="CN27" s="455"/>
      <c r="CO27" s="455"/>
      <c r="CP27" s="455"/>
      <c r="CQ27" s="455"/>
      <c r="CR27" s="455"/>
      <c r="CS27" s="456"/>
      <c r="CT27" s="420"/>
      <c r="CU27" s="421"/>
      <c r="CV27" s="421"/>
      <c r="CW27" s="421"/>
      <c r="CX27" s="421"/>
      <c r="CY27" s="421"/>
      <c r="CZ27" s="421"/>
      <c r="DA27" s="422"/>
      <c r="DB27" s="420"/>
      <c r="DC27" s="421"/>
      <c r="DD27" s="421"/>
      <c r="DE27" s="421"/>
      <c r="DF27" s="421"/>
      <c r="DG27" s="421"/>
      <c r="DH27" s="421"/>
      <c r="DI27" s="422"/>
    </row>
    <row r="28" spans="1:113" ht="18.75" customHeight="1" x14ac:dyDescent="0.2">
      <c r="A28" s="178"/>
      <c r="B28" s="402"/>
      <c r="C28" s="403"/>
      <c r="D28" s="404"/>
      <c r="E28" s="379" t="s">
        <v>181</v>
      </c>
      <c r="F28" s="380"/>
      <c r="G28" s="380"/>
      <c r="H28" s="380"/>
      <c r="I28" s="380"/>
      <c r="J28" s="380"/>
      <c r="K28" s="381"/>
      <c r="L28" s="376">
        <v>1</v>
      </c>
      <c r="M28" s="377"/>
      <c r="N28" s="377"/>
      <c r="O28" s="377"/>
      <c r="P28" s="378"/>
      <c r="Q28" s="376">
        <v>2100</v>
      </c>
      <c r="R28" s="377"/>
      <c r="S28" s="377"/>
      <c r="T28" s="377"/>
      <c r="U28" s="377"/>
      <c r="V28" s="378"/>
      <c r="W28" s="466"/>
      <c r="X28" s="403"/>
      <c r="Y28" s="404"/>
      <c r="Z28" s="379" t="s">
        <v>182</v>
      </c>
      <c r="AA28" s="380"/>
      <c r="AB28" s="380"/>
      <c r="AC28" s="380"/>
      <c r="AD28" s="380"/>
      <c r="AE28" s="380"/>
      <c r="AF28" s="380"/>
      <c r="AG28" s="381"/>
      <c r="AH28" s="376" t="s">
        <v>137</v>
      </c>
      <c r="AI28" s="377"/>
      <c r="AJ28" s="377"/>
      <c r="AK28" s="377"/>
      <c r="AL28" s="378"/>
      <c r="AM28" s="376" t="s">
        <v>137</v>
      </c>
      <c r="AN28" s="377"/>
      <c r="AO28" s="377"/>
      <c r="AP28" s="377"/>
      <c r="AQ28" s="377"/>
      <c r="AR28" s="378"/>
      <c r="AS28" s="376" t="s">
        <v>137</v>
      </c>
      <c r="AT28" s="377"/>
      <c r="AU28" s="377"/>
      <c r="AV28" s="377"/>
      <c r="AW28" s="377"/>
      <c r="AX28" s="436"/>
      <c r="AY28" s="440" t="s">
        <v>183</v>
      </c>
      <c r="AZ28" s="441"/>
      <c r="BA28" s="441"/>
      <c r="BB28" s="442"/>
      <c r="BC28" s="449" t="s">
        <v>48</v>
      </c>
      <c r="BD28" s="450"/>
      <c r="BE28" s="450"/>
      <c r="BF28" s="450"/>
      <c r="BG28" s="450"/>
      <c r="BH28" s="450"/>
      <c r="BI28" s="450"/>
      <c r="BJ28" s="450"/>
      <c r="BK28" s="450"/>
      <c r="BL28" s="450"/>
      <c r="BM28" s="451"/>
      <c r="BN28" s="452">
        <v>1350893</v>
      </c>
      <c r="BO28" s="453"/>
      <c r="BP28" s="453"/>
      <c r="BQ28" s="453"/>
      <c r="BR28" s="453"/>
      <c r="BS28" s="453"/>
      <c r="BT28" s="453"/>
      <c r="BU28" s="454"/>
      <c r="BV28" s="452">
        <v>1081232</v>
      </c>
      <c r="BW28" s="453"/>
      <c r="BX28" s="453"/>
      <c r="BY28" s="453"/>
      <c r="BZ28" s="453"/>
      <c r="CA28" s="453"/>
      <c r="CB28" s="453"/>
      <c r="CC28" s="454"/>
      <c r="CD28" s="191"/>
      <c r="CE28" s="455"/>
      <c r="CF28" s="455"/>
      <c r="CG28" s="455"/>
      <c r="CH28" s="455"/>
      <c r="CI28" s="455"/>
      <c r="CJ28" s="455"/>
      <c r="CK28" s="455"/>
      <c r="CL28" s="455"/>
      <c r="CM28" s="455"/>
      <c r="CN28" s="455"/>
      <c r="CO28" s="455"/>
      <c r="CP28" s="455"/>
      <c r="CQ28" s="455"/>
      <c r="CR28" s="455"/>
      <c r="CS28" s="456"/>
      <c r="CT28" s="420"/>
      <c r="CU28" s="421"/>
      <c r="CV28" s="421"/>
      <c r="CW28" s="421"/>
      <c r="CX28" s="421"/>
      <c r="CY28" s="421"/>
      <c r="CZ28" s="421"/>
      <c r="DA28" s="422"/>
      <c r="DB28" s="420"/>
      <c r="DC28" s="421"/>
      <c r="DD28" s="421"/>
      <c r="DE28" s="421"/>
      <c r="DF28" s="421"/>
      <c r="DG28" s="421"/>
      <c r="DH28" s="421"/>
      <c r="DI28" s="422"/>
    </row>
    <row r="29" spans="1:113" ht="18.75" customHeight="1" x14ac:dyDescent="0.2">
      <c r="A29" s="178"/>
      <c r="B29" s="402"/>
      <c r="C29" s="403"/>
      <c r="D29" s="404"/>
      <c r="E29" s="379" t="s">
        <v>184</v>
      </c>
      <c r="F29" s="380"/>
      <c r="G29" s="380"/>
      <c r="H29" s="380"/>
      <c r="I29" s="380"/>
      <c r="J29" s="380"/>
      <c r="K29" s="381"/>
      <c r="L29" s="376">
        <v>6</v>
      </c>
      <c r="M29" s="377"/>
      <c r="N29" s="377"/>
      <c r="O29" s="377"/>
      <c r="P29" s="378"/>
      <c r="Q29" s="376">
        <v>1900</v>
      </c>
      <c r="R29" s="377"/>
      <c r="S29" s="377"/>
      <c r="T29" s="377"/>
      <c r="U29" s="377"/>
      <c r="V29" s="378"/>
      <c r="W29" s="467"/>
      <c r="X29" s="468"/>
      <c r="Y29" s="469"/>
      <c r="Z29" s="379" t="s">
        <v>185</v>
      </c>
      <c r="AA29" s="380"/>
      <c r="AB29" s="380"/>
      <c r="AC29" s="380"/>
      <c r="AD29" s="380"/>
      <c r="AE29" s="380"/>
      <c r="AF29" s="380"/>
      <c r="AG29" s="381"/>
      <c r="AH29" s="376">
        <v>71</v>
      </c>
      <c r="AI29" s="377"/>
      <c r="AJ29" s="377"/>
      <c r="AK29" s="377"/>
      <c r="AL29" s="378"/>
      <c r="AM29" s="376">
        <v>211154</v>
      </c>
      <c r="AN29" s="377"/>
      <c r="AO29" s="377"/>
      <c r="AP29" s="377"/>
      <c r="AQ29" s="377"/>
      <c r="AR29" s="378"/>
      <c r="AS29" s="376">
        <v>2974</v>
      </c>
      <c r="AT29" s="377"/>
      <c r="AU29" s="377"/>
      <c r="AV29" s="377"/>
      <c r="AW29" s="377"/>
      <c r="AX29" s="436"/>
      <c r="AY29" s="443"/>
      <c r="AZ29" s="444"/>
      <c r="BA29" s="444"/>
      <c r="BB29" s="445"/>
      <c r="BC29" s="437" t="s">
        <v>186</v>
      </c>
      <c r="BD29" s="438"/>
      <c r="BE29" s="438"/>
      <c r="BF29" s="438"/>
      <c r="BG29" s="438"/>
      <c r="BH29" s="438"/>
      <c r="BI29" s="438"/>
      <c r="BJ29" s="438"/>
      <c r="BK29" s="438"/>
      <c r="BL29" s="438"/>
      <c r="BM29" s="439"/>
      <c r="BN29" s="423">
        <v>66246</v>
      </c>
      <c r="BO29" s="424"/>
      <c r="BP29" s="424"/>
      <c r="BQ29" s="424"/>
      <c r="BR29" s="424"/>
      <c r="BS29" s="424"/>
      <c r="BT29" s="424"/>
      <c r="BU29" s="425"/>
      <c r="BV29" s="423">
        <v>66023</v>
      </c>
      <c r="BW29" s="424"/>
      <c r="BX29" s="424"/>
      <c r="BY29" s="424"/>
      <c r="BZ29" s="424"/>
      <c r="CA29" s="424"/>
      <c r="CB29" s="424"/>
      <c r="CC29" s="425"/>
      <c r="CD29" s="193"/>
      <c r="CE29" s="455"/>
      <c r="CF29" s="455"/>
      <c r="CG29" s="455"/>
      <c r="CH29" s="455"/>
      <c r="CI29" s="455"/>
      <c r="CJ29" s="455"/>
      <c r="CK29" s="455"/>
      <c r="CL29" s="455"/>
      <c r="CM29" s="455"/>
      <c r="CN29" s="455"/>
      <c r="CO29" s="455"/>
      <c r="CP29" s="455"/>
      <c r="CQ29" s="455"/>
      <c r="CR29" s="455"/>
      <c r="CS29" s="456"/>
      <c r="CT29" s="420"/>
      <c r="CU29" s="421"/>
      <c r="CV29" s="421"/>
      <c r="CW29" s="421"/>
      <c r="CX29" s="421"/>
      <c r="CY29" s="421"/>
      <c r="CZ29" s="421"/>
      <c r="DA29" s="422"/>
      <c r="DB29" s="420"/>
      <c r="DC29" s="421"/>
      <c r="DD29" s="421"/>
      <c r="DE29" s="421"/>
      <c r="DF29" s="421"/>
      <c r="DG29" s="421"/>
      <c r="DH29" s="421"/>
      <c r="DI29" s="422"/>
    </row>
    <row r="30" spans="1:113" ht="18.75" customHeight="1" thickBot="1" x14ac:dyDescent="0.25">
      <c r="A30" s="178"/>
      <c r="B30" s="405"/>
      <c r="C30" s="406"/>
      <c r="D30" s="407"/>
      <c r="E30" s="384"/>
      <c r="F30" s="385"/>
      <c r="G30" s="385"/>
      <c r="H30" s="385"/>
      <c r="I30" s="385"/>
      <c r="J30" s="385"/>
      <c r="K30" s="386"/>
      <c r="L30" s="387"/>
      <c r="M30" s="388"/>
      <c r="N30" s="388"/>
      <c r="O30" s="388"/>
      <c r="P30" s="389"/>
      <c r="Q30" s="387"/>
      <c r="R30" s="388"/>
      <c r="S30" s="388"/>
      <c r="T30" s="388"/>
      <c r="U30" s="388"/>
      <c r="V30" s="389"/>
      <c r="W30" s="390" t="s">
        <v>187</v>
      </c>
      <c r="X30" s="391"/>
      <c r="Y30" s="391"/>
      <c r="Z30" s="391"/>
      <c r="AA30" s="391"/>
      <c r="AB30" s="391"/>
      <c r="AC30" s="391"/>
      <c r="AD30" s="391"/>
      <c r="AE30" s="391"/>
      <c r="AF30" s="391"/>
      <c r="AG30" s="392"/>
      <c r="AH30" s="393">
        <v>97</v>
      </c>
      <c r="AI30" s="394"/>
      <c r="AJ30" s="394"/>
      <c r="AK30" s="394"/>
      <c r="AL30" s="394"/>
      <c r="AM30" s="394"/>
      <c r="AN30" s="394"/>
      <c r="AO30" s="394"/>
      <c r="AP30" s="394"/>
      <c r="AQ30" s="394"/>
      <c r="AR30" s="394"/>
      <c r="AS30" s="394"/>
      <c r="AT30" s="394"/>
      <c r="AU30" s="394"/>
      <c r="AV30" s="394"/>
      <c r="AW30" s="394"/>
      <c r="AX30" s="395"/>
      <c r="AY30" s="446"/>
      <c r="AZ30" s="447"/>
      <c r="BA30" s="447"/>
      <c r="BB30" s="448"/>
      <c r="BC30" s="396" t="s">
        <v>50</v>
      </c>
      <c r="BD30" s="397"/>
      <c r="BE30" s="397"/>
      <c r="BF30" s="397"/>
      <c r="BG30" s="397"/>
      <c r="BH30" s="397"/>
      <c r="BI30" s="397"/>
      <c r="BJ30" s="397"/>
      <c r="BK30" s="397"/>
      <c r="BL30" s="397"/>
      <c r="BM30" s="398"/>
      <c r="BN30" s="457">
        <v>482966</v>
      </c>
      <c r="BO30" s="458"/>
      <c r="BP30" s="458"/>
      <c r="BQ30" s="458"/>
      <c r="BR30" s="458"/>
      <c r="BS30" s="458"/>
      <c r="BT30" s="458"/>
      <c r="BU30" s="459"/>
      <c r="BV30" s="457">
        <v>521481</v>
      </c>
      <c r="BW30" s="458"/>
      <c r="BX30" s="458"/>
      <c r="BY30" s="458"/>
      <c r="BZ30" s="458"/>
      <c r="CA30" s="458"/>
      <c r="CB30" s="458"/>
      <c r="CC30" s="459"/>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8"/>
      <c r="B31" s="200"/>
      <c r="DI31" s="201"/>
    </row>
    <row r="32" spans="1:113" ht="13.5" customHeight="1" x14ac:dyDescent="0.2">
      <c r="A32" s="178"/>
      <c r="B32" s="202"/>
      <c r="C32" s="382" t="s">
        <v>188</v>
      </c>
      <c r="D32" s="382"/>
      <c r="E32" s="382"/>
      <c r="F32" s="382"/>
      <c r="G32" s="382"/>
      <c r="H32" s="382"/>
      <c r="I32" s="382"/>
      <c r="J32" s="382"/>
      <c r="K32" s="382"/>
      <c r="L32" s="382"/>
      <c r="M32" s="382"/>
      <c r="N32" s="382"/>
      <c r="O32" s="382"/>
      <c r="P32" s="382"/>
      <c r="Q32" s="382"/>
      <c r="R32" s="382"/>
      <c r="S32" s="382"/>
      <c r="U32" s="383" t="s">
        <v>189</v>
      </c>
      <c r="V32" s="383"/>
      <c r="W32" s="383"/>
      <c r="X32" s="383"/>
      <c r="Y32" s="383"/>
      <c r="Z32" s="383"/>
      <c r="AA32" s="383"/>
      <c r="AB32" s="383"/>
      <c r="AC32" s="383"/>
      <c r="AD32" s="383"/>
      <c r="AE32" s="383"/>
      <c r="AF32" s="383"/>
      <c r="AG32" s="383"/>
      <c r="AH32" s="383"/>
      <c r="AI32" s="383"/>
      <c r="AJ32" s="383"/>
      <c r="AK32" s="383"/>
      <c r="AM32" s="383" t="s">
        <v>190</v>
      </c>
      <c r="AN32" s="383"/>
      <c r="AO32" s="383"/>
      <c r="AP32" s="383"/>
      <c r="AQ32" s="383"/>
      <c r="AR32" s="383"/>
      <c r="AS32" s="383"/>
      <c r="AT32" s="383"/>
      <c r="AU32" s="383"/>
      <c r="AV32" s="383"/>
      <c r="AW32" s="383"/>
      <c r="AX32" s="383"/>
      <c r="AY32" s="383"/>
      <c r="AZ32" s="383"/>
      <c r="BA32" s="383"/>
      <c r="BB32" s="383"/>
      <c r="BC32" s="383"/>
      <c r="BE32" s="383" t="s">
        <v>191</v>
      </c>
      <c r="BF32" s="383"/>
      <c r="BG32" s="383"/>
      <c r="BH32" s="383"/>
      <c r="BI32" s="383"/>
      <c r="BJ32" s="383"/>
      <c r="BK32" s="383"/>
      <c r="BL32" s="383"/>
      <c r="BM32" s="383"/>
      <c r="BN32" s="383"/>
      <c r="BO32" s="383"/>
      <c r="BP32" s="383"/>
      <c r="BQ32" s="383"/>
      <c r="BR32" s="383"/>
      <c r="BS32" s="383"/>
      <c r="BT32" s="383"/>
      <c r="BU32" s="383"/>
      <c r="BW32" s="383" t="s">
        <v>192</v>
      </c>
      <c r="BX32" s="383"/>
      <c r="BY32" s="383"/>
      <c r="BZ32" s="383"/>
      <c r="CA32" s="383"/>
      <c r="CB32" s="383"/>
      <c r="CC32" s="383"/>
      <c r="CD32" s="383"/>
      <c r="CE32" s="383"/>
      <c r="CF32" s="383"/>
      <c r="CG32" s="383"/>
      <c r="CH32" s="383"/>
      <c r="CI32" s="383"/>
      <c r="CJ32" s="383"/>
      <c r="CK32" s="383"/>
      <c r="CL32" s="383"/>
      <c r="CM32" s="383"/>
      <c r="CO32" s="383" t="s">
        <v>193</v>
      </c>
      <c r="CP32" s="383"/>
      <c r="CQ32" s="383"/>
      <c r="CR32" s="383"/>
      <c r="CS32" s="383"/>
      <c r="CT32" s="383"/>
      <c r="CU32" s="383"/>
      <c r="CV32" s="383"/>
      <c r="CW32" s="383"/>
      <c r="CX32" s="383"/>
      <c r="CY32" s="383"/>
      <c r="CZ32" s="383"/>
      <c r="DA32" s="383"/>
      <c r="DB32" s="383"/>
      <c r="DC32" s="383"/>
      <c r="DD32" s="383"/>
      <c r="DE32" s="383"/>
      <c r="DI32" s="201"/>
    </row>
    <row r="33" spans="1:113" ht="13.5" customHeight="1" x14ac:dyDescent="0.2">
      <c r="A33" s="178"/>
      <c r="B33" s="202"/>
      <c r="C33" s="375" t="s">
        <v>194</v>
      </c>
      <c r="D33" s="375"/>
      <c r="E33" s="374" t="s">
        <v>195</v>
      </c>
      <c r="F33" s="374"/>
      <c r="G33" s="374"/>
      <c r="H33" s="374"/>
      <c r="I33" s="374"/>
      <c r="J33" s="374"/>
      <c r="K33" s="374"/>
      <c r="L33" s="374"/>
      <c r="M33" s="374"/>
      <c r="N33" s="374"/>
      <c r="O33" s="374"/>
      <c r="P33" s="374"/>
      <c r="Q33" s="374"/>
      <c r="R33" s="374"/>
      <c r="S33" s="374"/>
      <c r="T33" s="203"/>
      <c r="U33" s="375" t="s">
        <v>194</v>
      </c>
      <c r="V33" s="375"/>
      <c r="W33" s="374" t="s">
        <v>195</v>
      </c>
      <c r="X33" s="374"/>
      <c r="Y33" s="374"/>
      <c r="Z33" s="374"/>
      <c r="AA33" s="374"/>
      <c r="AB33" s="374"/>
      <c r="AC33" s="374"/>
      <c r="AD33" s="374"/>
      <c r="AE33" s="374"/>
      <c r="AF33" s="374"/>
      <c r="AG33" s="374"/>
      <c r="AH33" s="374"/>
      <c r="AI33" s="374"/>
      <c r="AJ33" s="374"/>
      <c r="AK33" s="374"/>
      <c r="AL33" s="203"/>
      <c r="AM33" s="375" t="s">
        <v>196</v>
      </c>
      <c r="AN33" s="375"/>
      <c r="AO33" s="374" t="s">
        <v>195</v>
      </c>
      <c r="AP33" s="374"/>
      <c r="AQ33" s="374"/>
      <c r="AR33" s="374"/>
      <c r="AS33" s="374"/>
      <c r="AT33" s="374"/>
      <c r="AU33" s="374"/>
      <c r="AV33" s="374"/>
      <c r="AW33" s="374"/>
      <c r="AX33" s="374"/>
      <c r="AY33" s="374"/>
      <c r="AZ33" s="374"/>
      <c r="BA33" s="374"/>
      <c r="BB33" s="374"/>
      <c r="BC33" s="374"/>
      <c r="BD33" s="204"/>
      <c r="BE33" s="374" t="s">
        <v>197</v>
      </c>
      <c r="BF33" s="374"/>
      <c r="BG33" s="374" t="s">
        <v>198</v>
      </c>
      <c r="BH33" s="374"/>
      <c r="BI33" s="374"/>
      <c r="BJ33" s="374"/>
      <c r="BK33" s="374"/>
      <c r="BL33" s="374"/>
      <c r="BM33" s="374"/>
      <c r="BN33" s="374"/>
      <c r="BO33" s="374"/>
      <c r="BP33" s="374"/>
      <c r="BQ33" s="374"/>
      <c r="BR33" s="374"/>
      <c r="BS33" s="374"/>
      <c r="BT33" s="374"/>
      <c r="BU33" s="374"/>
      <c r="BV33" s="204"/>
      <c r="BW33" s="375" t="s">
        <v>197</v>
      </c>
      <c r="BX33" s="375"/>
      <c r="BY33" s="374" t="s">
        <v>199</v>
      </c>
      <c r="BZ33" s="374"/>
      <c r="CA33" s="374"/>
      <c r="CB33" s="374"/>
      <c r="CC33" s="374"/>
      <c r="CD33" s="374"/>
      <c r="CE33" s="374"/>
      <c r="CF33" s="374"/>
      <c r="CG33" s="374"/>
      <c r="CH33" s="374"/>
      <c r="CI33" s="374"/>
      <c r="CJ33" s="374"/>
      <c r="CK33" s="374"/>
      <c r="CL33" s="374"/>
      <c r="CM33" s="374"/>
      <c r="CN33" s="203"/>
      <c r="CO33" s="375" t="s">
        <v>194</v>
      </c>
      <c r="CP33" s="375"/>
      <c r="CQ33" s="374" t="s">
        <v>200</v>
      </c>
      <c r="CR33" s="374"/>
      <c r="CS33" s="374"/>
      <c r="CT33" s="374"/>
      <c r="CU33" s="374"/>
      <c r="CV33" s="374"/>
      <c r="CW33" s="374"/>
      <c r="CX33" s="374"/>
      <c r="CY33" s="374"/>
      <c r="CZ33" s="374"/>
      <c r="DA33" s="374"/>
      <c r="DB33" s="374"/>
      <c r="DC33" s="374"/>
      <c r="DD33" s="374"/>
      <c r="DE33" s="374"/>
      <c r="DF33" s="203"/>
      <c r="DG33" s="373" t="s">
        <v>201</v>
      </c>
      <c r="DH33" s="373"/>
      <c r="DI33" s="205"/>
    </row>
    <row r="34" spans="1:113" ht="32.25" customHeight="1" x14ac:dyDescent="0.2">
      <c r="A34" s="178"/>
      <c r="B34" s="202"/>
      <c r="C34" s="371">
        <f>IF(E34="","",1)</f>
        <v>1</v>
      </c>
      <c r="D34" s="371"/>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78"/>
      <c r="U34" s="371">
        <f>IF(W34="","",MAX(C34:D43)+1)</f>
        <v>2</v>
      </c>
      <c r="V34" s="371"/>
      <c r="W34" s="372" t="str">
        <f>IF('各会計、関係団体の財政状況及び健全化判断比率'!B28="","",'各会計、関係団体の財政状況及び健全化判断比率'!B28)</f>
        <v>国民健康保険特別会計</v>
      </c>
      <c r="X34" s="372"/>
      <c r="Y34" s="372"/>
      <c r="Z34" s="372"/>
      <c r="AA34" s="372"/>
      <c r="AB34" s="372"/>
      <c r="AC34" s="372"/>
      <c r="AD34" s="372"/>
      <c r="AE34" s="372"/>
      <c r="AF34" s="372"/>
      <c r="AG34" s="372"/>
      <c r="AH34" s="372"/>
      <c r="AI34" s="372"/>
      <c r="AJ34" s="372"/>
      <c r="AK34" s="372"/>
      <c r="AL34" s="178"/>
      <c r="AM34" s="371">
        <f>IF(AO34="","",MAX(C34:D43,U34:V43)+1)</f>
        <v>5</v>
      </c>
      <c r="AN34" s="371"/>
      <c r="AO34" s="372" t="str">
        <f>IF('各会計、関係団体の財政状況及び健全化判断比率'!B31="","",'各会計、関係団体の財政状況及び健全化判断比率'!B31)</f>
        <v>水道事業会計</v>
      </c>
      <c r="AP34" s="372"/>
      <c r="AQ34" s="372"/>
      <c r="AR34" s="372"/>
      <c r="AS34" s="372"/>
      <c r="AT34" s="372"/>
      <c r="AU34" s="372"/>
      <c r="AV34" s="372"/>
      <c r="AW34" s="372"/>
      <c r="AX34" s="372"/>
      <c r="AY34" s="372"/>
      <c r="AZ34" s="372"/>
      <c r="BA34" s="372"/>
      <c r="BB34" s="372"/>
      <c r="BC34" s="372"/>
      <c r="BD34" s="178"/>
      <c r="BE34" s="371" t="str">
        <f>IF(BG34="","",MAX(C34:D43,U34:V43,AM34:AN43)+1)</f>
        <v/>
      </c>
      <c r="BF34" s="371"/>
      <c r="BG34" s="372"/>
      <c r="BH34" s="372"/>
      <c r="BI34" s="372"/>
      <c r="BJ34" s="372"/>
      <c r="BK34" s="372"/>
      <c r="BL34" s="372"/>
      <c r="BM34" s="372"/>
      <c r="BN34" s="372"/>
      <c r="BO34" s="372"/>
      <c r="BP34" s="372"/>
      <c r="BQ34" s="372"/>
      <c r="BR34" s="372"/>
      <c r="BS34" s="372"/>
      <c r="BT34" s="372"/>
      <c r="BU34" s="372"/>
      <c r="BV34" s="178"/>
      <c r="BW34" s="371">
        <f>IF(BY34="","",MAX(C34:D43,U34:V43,AM34:AN43,BE34:BF43)+1)</f>
        <v>7</v>
      </c>
      <c r="BX34" s="371"/>
      <c r="BY34" s="372" t="str">
        <f>IF('各会計、関係団体の財政状況及び健全化判断比率'!B68="","",'各会計、関係団体の財政状況及び健全化判断比率'!B68)</f>
        <v>可茂衛生施設利用組合</v>
      </c>
      <c r="BZ34" s="372"/>
      <c r="CA34" s="372"/>
      <c r="CB34" s="372"/>
      <c r="CC34" s="372"/>
      <c r="CD34" s="372"/>
      <c r="CE34" s="372"/>
      <c r="CF34" s="372"/>
      <c r="CG34" s="372"/>
      <c r="CH34" s="372"/>
      <c r="CI34" s="372"/>
      <c r="CJ34" s="372"/>
      <c r="CK34" s="372"/>
      <c r="CL34" s="372"/>
      <c r="CM34" s="372"/>
      <c r="CN34" s="178"/>
      <c r="CO34" s="371">
        <f>IF(CQ34="","",MAX(C34:D43,U34:V43,AM34:AN43,BE34:BF43,BW34:BX43)+1)</f>
        <v>15</v>
      </c>
      <c r="CP34" s="371"/>
      <c r="CQ34" s="372" t="str">
        <f>IF('各会計、関係団体の財政状況及び健全化判断比率'!BS7="","",'各会計、関係団体の財政状況及び健全化判断比率'!BS7)</f>
        <v>長良川鉄道株式会社</v>
      </c>
      <c r="CR34" s="372"/>
      <c r="CS34" s="372"/>
      <c r="CT34" s="372"/>
      <c r="CU34" s="372"/>
      <c r="CV34" s="372"/>
      <c r="CW34" s="372"/>
      <c r="CX34" s="372"/>
      <c r="CY34" s="372"/>
      <c r="CZ34" s="372"/>
      <c r="DA34" s="372"/>
      <c r="DB34" s="372"/>
      <c r="DC34" s="372"/>
      <c r="DD34" s="372"/>
      <c r="DE34" s="372"/>
      <c r="DG34" s="369" t="str">
        <f>IF('各会計、関係団体の財政状況及び健全化判断比率'!BR7="","",'各会計、関係団体の財政状況及び健全化判断比率'!BR7)</f>
        <v/>
      </c>
      <c r="DH34" s="369"/>
      <c r="DI34" s="205"/>
    </row>
    <row r="35" spans="1:113" ht="32.25" customHeight="1" x14ac:dyDescent="0.2">
      <c r="A35" s="178"/>
      <c r="B35" s="202"/>
      <c r="C35" s="371" t="str">
        <f>IF(E35="","",C34+1)</f>
        <v/>
      </c>
      <c r="D35" s="371"/>
      <c r="E35" s="372" t="str">
        <f>IF('各会計、関係団体の財政状況及び健全化判断比率'!B8="","",'各会計、関係団体の財政状況及び健全化判断比率'!B8)</f>
        <v/>
      </c>
      <c r="F35" s="372"/>
      <c r="G35" s="372"/>
      <c r="H35" s="372"/>
      <c r="I35" s="372"/>
      <c r="J35" s="372"/>
      <c r="K35" s="372"/>
      <c r="L35" s="372"/>
      <c r="M35" s="372"/>
      <c r="N35" s="372"/>
      <c r="O35" s="372"/>
      <c r="P35" s="372"/>
      <c r="Q35" s="372"/>
      <c r="R35" s="372"/>
      <c r="S35" s="372"/>
      <c r="T35" s="178"/>
      <c r="U35" s="371">
        <f>IF(W35="","",U34+1)</f>
        <v>3</v>
      </c>
      <c r="V35" s="371"/>
      <c r="W35" s="372" t="str">
        <f>IF('各会計、関係団体の財政状況及び健全化判断比率'!B29="","",'各会計、関係団体の財政状況及び健全化判断比率'!B29)</f>
        <v>介護保険特別会計</v>
      </c>
      <c r="X35" s="372"/>
      <c r="Y35" s="372"/>
      <c r="Z35" s="372"/>
      <c r="AA35" s="372"/>
      <c r="AB35" s="372"/>
      <c r="AC35" s="372"/>
      <c r="AD35" s="372"/>
      <c r="AE35" s="372"/>
      <c r="AF35" s="372"/>
      <c r="AG35" s="372"/>
      <c r="AH35" s="372"/>
      <c r="AI35" s="372"/>
      <c r="AJ35" s="372"/>
      <c r="AK35" s="372"/>
      <c r="AL35" s="178"/>
      <c r="AM35" s="371">
        <f t="shared" ref="AM35:AM43" si="0">IF(AO35="","",AM34+1)</f>
        <v>6</v>
      </c>
      <c r="AN35" s="371"/>
      <c r="AO35" s="372" t="str">
        <f>IF('各会計、関係団体の財政状況及び健全化判断比率'!B32="","",'各会計、関係団体の財政状況及び健全化判断比率'!B32)</f>
        <v>下水道事業会計</v>
      </c>
      <c r="AP35" s="372"/>
      <c r="AQ35" s="372"/>
      <c r="AR35" s="372"/>
      <c r="AS35" s="372"/>
      <c r="AT35" s="372"/>
      <c r="AU35" s="372"/>
      <c r="AV35" s="372"/>
      <c r="AW35" s="372"/>
      <c r="AX35" s="372"/>
      <c r="AY35" s="372"/>
      <c r="AZ35" s="372"/>
      <c r="BA35" s="372"/>
      <c r="BB35" s="372"/>
      <c r="BC35" s="372"/>
      <c r="BD35" s="178"/>
      <c r="BE35" s="371" t="str">
        <f t="shared" ref="BE35:BE43" si="1">IF(BG35="","",BE34+1)</f>
        <v/>
      </c>
      <c r="BF35" s="371"/>
      <c r="BG35" s="372"/>
      <c r="BH35" s="372"/>
      <c r="BI35" s="372"/>
      <c r="BJ35" s="372"/>
      <c r="BK35" s="372"/>
      <c r="BL35" s="372"/>
      <c r="BM35" s="372"/>
      <c r="BN35" s="372"/>
      <c r="BO35" s="372"/>
      <c r="BP35" s="372"/>
      <c r="BQ35" s="372"/>
      <c r="BR35" s="372"/>
      <c r="BS35" s="372"/>
      <c r="BT35" s="372"/>
      <c r="BU35" s="372"/>
      <c r="BV35" s="178"/>
      <c r="BW35" s="371">
        <f t="shared" ref="BW35:BW43" si="2">IF(BY35="","",BW34+1)</f>
        <v>8</v>
      </c>
      <c r="BX35" s="371"/>
      <c r="BY35" s="372" t="str">
        <f>IF('各会計、関係団体の財政状況及び健全化判断比率'!B69="","",'各会計、関係団体の財政状況及び健全化判断比率'!B69)</f>
        <v>岐阜県市町村会館組合</v>
      </c>
      <c r="BZ35" s="372"/>
      <c r="CA35" s="372"/>
      <c r="CB35" s="372"/>
      <c r="CC35" s="372"/>
      <c r="CD35" s="372"/>
      <c r="CE35" s="372"/>
      <c r="CF35" s="372"/>
      <c r="CG35" s="372"/>
      <c r="CH35" s="372"/>
      <c r="CI35" s="372"/>
      <c r="CJ35" s="372"/>
      <c r="CK35" s="372"/>
      <c r="CL35" s="372"/>
      <c r="CM35" s="372"/>
      <c r="CN35" s="178"/>
      <c r="CO35" s="371" t="str">
        <f t="shared" ref="CO35:CO43" si="3">IF(CQ35="","",CO34+1)</f>
        <v/>
      </c>
      <c r="CP35" s="371"/>
      <c r="CQ35" s="372" t="str">
        <f>IF('各会計、関係団体の財政状況及び健全化判断比率'!BS8="","",'各会計、関係団体の財政状況及び健全化判断比率'!BS8)</f>
        <v/>
      </c>
      <c r="CR35" s="372"/>
      <c r="CS35" s="372"/>
      <c r="CT35" s="372"/>
      <c r="CU35" s="372"/>
      <c r="CV35" s="372"/>
      <c r="CW35" s="372"/>
      <c r="CX35" s="372"/>
      <c r="CY35" s="372"/>
      <c r="CZ35" s="372"/>
      <c r="DA35" s="372"/>
      <c r="DB35" s="372"/>
      <c r="DC35" s="372"/>
      <c r="DD35" s="372"/>
      <c r="DE35" s="372"/>
      <c r="DG35" s="369" t="str">
        <f>IF('各会計、関係団体の財政状況及び健全化判断比率'!BR8="","",'各会計、関係団体の財政状況及び健全化判断比率'!BR8)</f>
        <v/>
      </c>
      <c r="DH35" s="369"/>
      <c r="DI35" s="205"/>
    </row>
    <row r="36" spans="1:113" ht="32.25" customHeight="1" x14ac:dyDescent="0.2">
      <c r="A36" s="178"/>
      <c r="B36" s="202"/>
      <c r="C36" s="371" t="str">
        <f>IF(E36="","",C35+1)</f>
        <v/>
      </c>
      <c r="D36" s="371"/>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78"/>
      <c r="U36" s="371">
        <f t="shared" ref="U36:U43" si="4">IF(W36="","",U35+1)</f>
        <v>4</v>
      </c>
      <c r="V36" s="371"/>
      <c r="W36" s="372" t="str">
        <f>IF('各会計、関係団体の財政状況及び健全化判断比率'!B30="","",'各会計、関係団体の財政状況及び健全化判断比率'!B30)</f>
        <v>後期高齢者医療特別会計</v>
      </c>
      <c r="X36" s="372"/>
      <c r="Y36" s="372"/>
      <c r="Z36" s="372"/>
      <c r="AA36" s="372"/>
      <c r="AB36" s="372"/>
      <c r="AC36" s="372"/>
      <c r="AD36" s="372"/>
      <c r="AE36" s="372"/>
      <c r="AF36" s="372"/>
      <c r="AG36" s="372"/>
      <c r="AH36" s="372"/>
      <c r="AI36" s="372"/>
      <c r="AJ36" s="372"/>
      <c r="AK36" s="372"/>
      <c r="AL36" s="178"/>
      <c r="AM36" s="371" t="str">
        <f t="shared" si="0"/>
        <v/>
      </c>
      <c r="AN36" s="371"/>
      <c r="AO36" s="372"/>
      <c r="AP36" s="372"/>
      <c r="AQ36" s="372"/>
      <c r="AR36" s="372"/>
      <c r="AS36" s="372"/>
      <c r="AT36" s="372"/>
      <c r="AU36" s="372"/>
      <c r="AV36" s="372"/>
      <c r="AW36" s="372"/>
      <c r="AX36" s="372"/>
      <c r="AY36" s="372"/>
      <c r="AZ36" s="372"/>
      <c r="BA36" s="372"/>
      <c r="BB36" s="372"/>
      <c r="BC36" s="372"/>
      <c r="BD36" s="178"/>
      <c r="BE36" s="371" t="str">
        <f t="shared" si="1"/>
        <v/>
      </c>
      <c r="BF36" s="371"/>
      <c r="BG36" s="372"/>
      <c r="BH36" s="372"/>
      <c r="BI36" s="372"/>
      <c r="BJ36" s="372"/>
      <c r="BK36" s="372"/>
      <c r="BL36" s="372"/>
      <c r="BM36" s="372"/>
      <c r="BN36" s="372"/>
      <c r="BO36" s="372"/>
      <c r="BP36" s="372"/>
      <c r="BQ36" s="372"/>
      <c r="BR36" s="372"/>
      <c r="BS36" s="372"/>
      <c r="BT36" s="372"/>
      <c r="BU36" s="372"/>
      <c r="BV36" s="178"/>
      <c r="BW36" s="371">
        <f t="shared" si="2"/>
        <v>9</v>
      </c>
      <c r="BX36" s="371"/>
      <c r="BY36" s="372" t="str">
        <f>IF('各会計、関係団体の財政状況及び健全化判断比率'!B70="","",'各会計、関係団体の財政状況及び健全化判断比率'!B70)</f>
        <v>岐阜県市町村職員退職手当組合</v>
      </c>
      <c r="BZ36" s="372"/>
      <c r="CA36" s="372"/>
      <c r="CB36" s="372"/>
      <c r="CC36" s="372"/>
      <c r="CD36" s="372"/>
      <c r="CE36" s="372"/>
      <c r="CF36" s="372"/>
      <c r="CG36" s="372"/>
      <c r="CH36" s="372"/>
      <c r="CI36" s="372"/>
      <c r="CJ36" s="372"/>
      <c r="CK36" s="372"/>
      <c r="CL36" s="372"/>
      <c r="CM36" s="372"/>
      <c r="CN36" s="178"/>
      <c r="CO36" s="371" t="str">
        <f t="shared" si="3"/>
        <v/>
      </c>
      <c r="CP36" s="371"/>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G36" s="369" t="str">
        <f>IF('各会計、関係団体の財政状況及び健全化判断比率'!BR9="","",'各会計、関係団体の財政状況及び健全化判断比率'!BR9)</f>
        <v/>
      </c>
      <c r="DH36" s="369"/>
      <c r="DI36" s="205"/>
    </row>
    <row r="37" spans="1:113" ht="32.25" customHeight="1" x14ac:dyDescent="0.2">
      <c r="A37" s="178"/>
      <c r="B37" s="202"/>
      <c r="C37" s="371" t="str">
        <f>IF(E37="","",C36+1)</f>
        <v/>
      </c>
      <c r="D37" s="371"/>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78"/>
      <c r="U37" s="371" t="str">
        <f t="shared" si="4"/>
        <v/>
      </c>
      <c r="V37" s="371"/>
      <c r="W37" s="372"/>
      <c r="X37" s="372"/>
      <c r="Y37" s="372"/>
      <c r="Z37" s="372"/>
      <c r="AA37" s="372"/>
      <c r="AB37" s="372"/>
      <c r="AC37" s="372"/>
      <c r="AD37" s="372"/>
      <c r="AE37" s="372"/>
      <c r="AF37" s="372"/>
      <c r="AG37" s="372"/>
      <c r="AH37" s="372"/>
      <c r="AI37" s="372"/>
      <c r="AJ37" s="372"/>
      <c r="AK37" s="372"/>
      <c r="AL37" s="178"/>
      <c r="AM37" s="371" t="str">
        <f t="shared" si="0"/>
        <v/>
      </c>
      <c r="AN37" s="371"/>
      <c r="AO37" s="372"/>
      <c r="AP37" s="372"/>
      <c r="AQ37" s="372"/>
      <c r="AR37" s="372"/>
      <c r="AS37" s="372"/>
      <c r="AT37" s="372"/>
      <c r="AU37" s="372"/>
      <c r="AV37" s="372"/>
      <c r="AW37" s="372"/>
      <c r="AX37" s="372"/>
      <c r="AY37" s="372"/>
      <c r="AZ37" s="372"/>
      <c r="BA37" s="372"/>
      <c r="BB37" s="372"/>
      <c r="BC37" s="372"/>
      <c r="BD37" s="178"/>
      <c r="BE37" s="371" t="str">
        <f t="shared" si="1"/>
        <v/>
      </c>
      <c r="BF37" s="371"/>
      <c r="BG37" s="372"/>
      <c r="BH37" s="372"/>
      <c r="BI37" s="372"/>
      <c r="BJ37" s="372"/>
      <c r="BK37" s="372"/>
      <c r="BL37" s="372"/>
      <c r="BM37" s="372"/>
      <c r="BN37" s="372"/>
      <c r="BO37" s="372"/>
      <c r="BP37" s="372"/>
      <c r="BQ37" s="372"/>
      <c r="BR37" s="372"/>
      <c r="BS37" s="372"/>
      <c r="BT37" s="372"/>
      <c r="BU37" s="372"/>
      <c r="BV37" s="178"/>
      <c r="BW37" s="371">
        <f t="shared" si="2"/>
        <v>10</v>
      </c>
      <c r="BX37" s="371"/>
      <c r="BY37" s="372" t="str">
        <f>IF('各会計、関係団体の財政状況及び健全化判断比率'!B71="","",'各会計、関係団体の財政状況及び健全化判断比率'!B71)</f>
        <v>美濃加茂市富加町中学校組合</v>
      </c>
      <c r="BZ37" s="372"/>
      <c r="CA37" s="372"/>
      <c r="CB37" s="372"/>
      <c r="CC37" s="372"/>
      <c r="CD37" s="372"/>
      <c r="CE37" s="372"/>
      <c r="CF37" s="372"/>
      <c r="CG37" s="372"/>
      <c r="CH37" s="372"/>
      <c r="CI37" s="372"/>
      <c r="CJ37" s="372"/>
      <c r="CK37" s="372"/>
      <c r="CL37" s="372"/>
      <c r="CM37" s="372"/>
      <c r="CN37" s="178"/>
      <c r="CO37" s="371" t="str">
        <f t="shared" si="3"/>
        <v/>
      </c>
      <c r="CP37" s="371"/>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G37" s="369" t="str">
        <f>IF('各会計、関係団体の財政状況及び健全化判断比率'!BR10="","",'各会計、関係団体の財政状況及び健全化判断比率'!BR10)</f>
        <v/>
      </c>
      <c r="DH37" s="369"/>
      <c r="DI37" s="205"/>
    </row>
    <row r="38" spans="1:113" ht="32.25" customHeight="1" x14ac:dyDescent="0.2">
      <c r="A38" s="178"/>
      <c r="B38" s="202"/>
      <c r="C38" s="371" t="str">
        <f t="shared" ref="C38:C43" si="5">IF(E38="","",C37+1)</f>
        <v/>
      </c>
      <c r="D38" s="371"/>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78"/>
      <c r="U38" s="371" t="str">
        <f t="shared" si="4"/>
        <v/>
      </c>
      <c r="V38" s="371"/>
      <c r="W38" s="372"/>
      <c r="X38" s="372"/>
      <c r="Y38" s="372"/>
      <c r="Z38" s="372"/>
      <c r="AA38" s="372"/>
      <c r="AB38" s="372"/>
      <c r="AC38" s="372"/>
      <c r="AD38" s="372"/>
      <c r="AE38" s="372"/>
      <c r="AF38" s="372"/>
      <c r="AG38" s="372"/>
      <c r="AH38" s="372"/>
      <c r="AI38" s="372"/>
      <c r="AJ38" s="372"/>
      <c r="AK38" s="372"/>
      <c r="AL38" s="178"/>
      <c r="AM38" s="371" t="str">
        <f t="shared" si="0"/>
        <v/>
      </c>
      <c r="AN38" s="371"/>
      <c r="AO38" s="372"/>
      <c r="AP38" s="372"/>
      <c r="AQ38" s="372"/>
      <c r="AR38" s="372"/>
      <c r="AS38" s="372"/>
      <c r="AT38" s="372"/>
      <c r="AU38" s="372"/>
      <c r="AV38" s="372"/>
      <c r="AW38" s="372"/>
      <c r="AX38" s="372"/>
      <c r="AY38" s="372"/>
      <c r="AZ38" s="372"/>
      <c r="BA38" s="372"/>
      <c r="BB38" s="372"/>
      <c r="BC38" s="372"/>
      <c r="BD38" s="178"/>
      <c r="BE38" s="371" t="str">
        <f t="shared" si="1"/>
        <v/>
      </c>
      <c r="BF38" s="371"/>
      <c r="BG38" s="372"/>
      <c r="BH38" s="372"/>
      <c r="BI38" s="372"/>
      <c r="BJ38" s="372"/>
      <c r="BK38" s="372"/>
      <c r="BL38" s="372"/>
      <c r="BM38" s="372"/>
      <c r="BN38" s="372"/>
      <c r="BO38" s="372"/>
      <c r="BP38" s="372"/>
      <c r="BQ38" s="372"/>
      <c r="BR38" s="372"/>
      <c r="BS38" s="372"/>
      <c r="BT38" s="372"/>
      <c r="BU38" s="372"/>
      <c r="BV38" s="178"/>
      <c r="BW38" s="371">
        <f t="shared" si="2"/>
        <v>11</v>
      </c>
      <c r="BX38" s="371"/>
      <c r="BY38" s="372" t="str">
        <f>IF('各会計、関係団体の財政状況及び健全化判断比率'!B72="","",'各会計、関係団体の財政状況及び健全化判断比率'!B72)</f>
        <v>可茂消防事務組合</v>
      </c>
      <c r="BZ38" s="372"/>
      <c r="CA38" s="372"/>
      <c r="CB38" s="372"/>
      <c r="CC38" s="372"/>
      <c r="CD38" s="372"/>
      <c r="CE38" s="372"/>
      <c r="CF38" s="372"/>
      <c r="CG38" s="372"/>
      <c r="CH38" s="372"/>
      <c r="CI38" s="372"/>
      <c r="CJ38" s="372"/>
      <c r="CK38" s="372"/>
      <c r="CL38" s="372"/>
      <c r="CM38" s="372"/>
      <c r="CN38" s="178"/>
      <c r="CO38" s="371" t="str">
        <f t="shared" si="3"/>
        <v/>
      </c>
      <c r="CP38" s="371"/>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G38" s="369" t="str">
        <f>IF('各会計、関係団体の財政状況及び健全化判断比率'!BR11="","",'各会計、関係団体の財政状況及び健全化判断比率'!BR11)</f>
        <v/>
      </c>
      <c r="DH38" s="369"/>
      <c r="DI38" s="205"/>
    </row>
    <row r="39" spans="1:113" ht="32.25" customHeight="1" x14ac:dyDescent="0.2">
      <c r="A39" s="178"/>
      <c r="B39" s="202"/>
      <c r="C39" s="371" t="str">
        <f t="shared" si="5"/>
        <v/>
      </c>
      <c r="D39" s="371"/>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78"/>
      <c r="U39" s="371" t="str">
        <f t="shared" si="4"/>
        <v/>
      </c>
      <c r="V39" s="371"/>
      <c r="W39" s="372"/>
      <c r="X39" s="372"/>
      <c r="Y39" s="372"/>
      <c r="Z39" s="372"/>
      <c r="AA39" s="372"/>
      <c r="AB39" s="372"/>
      <c r="AC39" s="372"/>
      <c r="AD39" s="372"/>
      <c r="AE39" s="372"/>
      <c r="AF39" s="372"/>
      <c r="AG39" s="372"/>
      <c r="AH39" s="372"/>
      <c r="AI39" s="372"/>
      <c r="AJ39" s="372"/>
      <c r="AK39" s="372"/>
      <c r="AL39" s="178"/>
      <c r="AM39" s="371" t="str">
        <f t="shared" si="0"/>
        <v/>
      </c>
      <c r="AN39" s="371"/>
      <c r="AO39" s="372"/>
      <c r="AP39" s="372"/>
      <c r="AQ39" s="372"/>
      <c r="AR39" s="372"/>
      <c r="AS39" s="372"/>
      <c r="AT39" s="372"/>
      <c r="AU39" s="372"/>
      <c r="AV39" s="372"/>
      <c r="AW39" s="372"/>
      <c r="AX39" s="372"/>
      <c r="AY39" s="372"/>
      <c r="AZ39" s="372"/>
      <c r="BA39" s="372"/>
      <c r="BB39" s="372"/>
      <c r="BC39" s="372"/>
      <c r="BD39" s="178"/>
      <c r="BE39" s="371" t="str">
        <f t="shared" si="1"/>
        <v/>
      </c>
      <c r="BF39" s="371"/>
      <c r="BG39" s="372"/>
      <c r="BH39" s="372"/>
      <c r="BI39" s="372"/>
      <c r="BJ39" s="372"/>
      <c r="BK39" s="372"/>
      <c r="BL39" s="372"/>
      <c r="BM39" s="372"/>
      <c r="BN39" s="372"/>
      <c r="BO39" s="372"/>
      <c r="BP39" s="372"/>
      <c r="BQ39" s="372"/>
      <c r="BR39" s="372"/>
      <c r="BS39" s="372"/>
      <c r="BT39" s="372"/>
      <c r="BU39" s="372"/>
      <c r="BV39" s="178"/>
      <c r="BW39" s="371">
        <f t="shared" si="2"/>
        <v>12</v>
      </c>
      <c r="BX39" s="371"/>
      <c r="BY39" s="372" t="str">
        <f>IF('各会計、関係団体の財政状況及び健全化判断比率'!B73="","",'各会計、関係団体の財政状況及び健全化判断比率'!B73)</f>
        <v>岐阜県後期高齢者医療広域連合（一般会計分）</v>
      </c>
      <c r="BZ39" s="372"/>
      <c r="CA39" s="372"/>
      <c r="CB39" s="372"/>
      <c r="CC39" s="372"/>
      <c r="CD39" s="372"/>
      <c r="CE39" s="372"/>
      <c r="CF39" s="372"/>
      <c r="CG39" s="372"/>
      <c r="CH39" s="372"/>
      <c r="CI39" s="372"/>
      <c r="CJ39" s="372"/>
      <c r="CK39" s="372"/>
      <c r="CL39" s="372"/>
      <c r="CM39" s="372"/>
      <c r="CN39" s="178"/>
      <c r="CO39" s="371" t="str">
        <f t="shared" si="3"/>
        <v/>
      </c>
      <c r="CP39" s="371"/>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G39" s="369" t="str">
        <f>IF('各会計、関係団体の財政状況及び健全化判断比率'!BR12="","",'各会計、関係団体の財政状況及び健全化判断比率'!BR12)</f>
        <v/>
      </c>
      <c r="DH39" s="369"/>
      <c r="DI39" s="205"/>
    </row>
    <row r="40" spans="1:113" ht="32.25" customHeight="1" x14ac:dyDescent="0.2">
      <c r="A40" s="178"/>
      <c r="B40" s="202"/>
      <c r="C40" s="371" t="str">
        <f t="shared" si="5"/>
        <v/>
      </c>
      <c r="D40" s="371"/>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78"/>
      <c r="U40" s="371" t="str">
        <f t="shared" si="4"/>
        <v/>
      </c>
      <c r="V40" s="371"/>
      <c r="W40" s="372"/>
      <c r="X40" s="372"/>
      <c r="Y40" s="372"/>
      <c r="Z40" s="372"/>
      <c r="AA40" s="372"/>
      <c r="AB40" s="372"/>
      <c r="AC40" s="372"/>
      <c r="AD40" s="372"/>
      <c r="AE40" s="372"/>
      <c r="AF40" s="372"/>
      <c r="AG40" s="372"/>
      <c r="AH40" s="372"/>
      <c r="AI40" s="372"/>
      <c r="AJ40" s="372"/>
      <c r="AK40" s="372"/>
      <c r="AL40" s="178"/>
      <c r="AM40" s="371" t="str">
        <f t="shared" si="0"/>
        <v/>
      </c>
      <c r="AN40" s="371"/>
      <c r="AO40" s="372"/>
      <c r="AP40" s="372"/>
      <c r="AQ40" s="372"/>
      <c r="AR40" s="372"/>
      <c r="AS40" s="372"/>
      <c r="AT40" s="372"/>
      <c r="AU40" s="372"/>
      <c r="AV40" s="372"/>
      <c r="AW40" s="372"/>
      <c r="AX40" s="372"/>
      <c r="AY40" s="372"/>
      <c r="AZ40" s="372"/>
      <c r="BA40" s="372"/>
      <c r="BB40" s="372"/>
      <c r="BC40" s="372"/>
      <c r="BD40" s="178"/>
      <c r="BE40" s="371" t="str">
        <f t="shared" si="1"/>
        <v/>
      </c>
      <c r="BF40" s="371"/>
      <c r="BG40" s="372"/>
      <c r="BH40" s="372"/>
      <c r="BI40" s="372"/>
      <c r="BJ40" s="372"/>
      <c r="BK40" s="372"/>
      <c r="BL40" s="372"/>
      <c r="BM40" s="372"/>
      <c r="BN40" s="372"/>
      <c r="BO40" s="372"/>
      <c r="BP40" s="372"/>
      <c r="BQ40" s="372"/>
      <c r="BR40" s="372"/>
      <c r="BS40" s="372"/>
      <c r="BT40" s="372"/>
      <c r="BU40" s="372"/>
      <c r="BV40" s="178"/>
      <c r="BW40" s="371">
        <f t="shared" si="2"/>
        <v>13</v>
      </c>
      <c r="BX40" s="371"/>
      <c r="BY40" s="372" t="str">
        <f>IF('各会計、関係団体の財政状況及び健全化判断比率'!B74="","",'各会計、関係団体の財政状況及び健全化判断比率'!B74)</f>
        <v>岐阜県後期高齢者医療広域連合（特別会計分）</v>
      </c>
      <c r="BZ40" s="372"/>
      <c r="CA40" s="372"/>
      <c r="CB40" s="372"/>
      <c r="CC40" s="372"/>
      <c r="CD40" s="372"/>
      <c r="CE40" s="372"/>
      <c r="CF40" s="372"/>
      <c r="CG40" s="372"/>
      <c r="CH40" s="372"/>
      <c r="CI40" s="372"/>
      <c r="CJ40" s="372"/>
      <c r="CK40" s="372"/>
      <c r="CL40" s="372"/>
      <c r="CM40" s="372"/>
      <c r="CN40" s="178"/>
      <c r="CO40" s="371" t="str">
        <f t="shared" si="3"/>
        <v/>
      </c>
      <c r="CP40" s="371"/>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G40" s="369" t="str">
        <f>IF('各会計、関係団体の財政状況及び健全化判断比率'!BR13="","",'各会計、関係団体の財政状況及び健全化判断比率'!BR13)</f>
        <v/>
      </c>
      <c r="DH40" s="369"/>
      <c r="DI40" s="205"/>
    </row>
    <row r="41" spans="1:113" ht="32.25" customHeight="1" x14ac:dyDescent="0.2">
      <c r="A41" s="178"/>
      <c r="B41" s="202"/>
      <c r="C41" s="371" t="str">
        <f t="shared" si="5"/>
        <v/>
      </c>
      <c r="D41" s="371"/>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78"/>
      <c r="U41" s="371" t="str">
        <f t="shared" si="4"/>
        <v/>
      </c>
      <c r="V41" s="371"/>
      <c r="W41" s="372"/>
      <c r="X41" s="372"/>
      <c r="Y41" s="372"/>
      <c r="Z41" s="372"/>
      <c r="AA41" s="372"/>
      <c r="AB41" s="372"/>
      <c r="AC41" s="372"/>
      <c r="AD41" s="372"/>
      <c r="AE41" s="372"/>
      <c r="AF41" s="372"/>
      <c r="AG41" s="372"/>
      <c r="AH41" s="372"/>
      <c r="AI41" s="372"/>
      <c r="AJ41" s="372"/>
      <c r="AK41" s="372"/>
      <c r="AL41" s="178"/>
      <c r="AM41" s="371" t="str">
        <f t="shared" si="0"/>
        <v/>
      </c>
      <c r="AN41" s="371"/>
      <c r="AO41" s="372"/>
      <c r="AP41" s="372"/>
      <c r="AQ41" s="372"/>
      <c r="AR41" s="372"/>
      <c r="AS41" s="372"/>
      <c r="AT41" s="372"/>
      <c r="AU41" s="372"/>
      <c r="AV41" s="372"/>
      <c r="AW41" s="372"/>
      <c r="AX41" s="372"/>
      <c r="AY41" s="372"/>
      <c r="AZ41" s="372"/>
      <c r="BA41" s="372"/>
      <c r="BB41" s="372"/>
      <c r="BC41" s="372"/>
      <c r="BD41" s="178"/>
      <c r="BE41" s="371" t="str">
        <f t="shared" si="1"/>
        <v/>
      </c>
      <c r="BF41" s="371"/>
      <c r="BG41" s="372"/>
      <c r="BH41" s="372"/>
      <c r="BI41" s="372"/>
      <c r="BJ41" s="372"/>
      <c r="BK41" s="372"/>
      <c r="BL41" s="372"/>
      <c r="BM41" s="372"/>
      <c r="BN41" s="372"/>
      <c r="BO41" s="372"/>
      <c r="BP41" s="372"/>
      <c r="BQ41" s="372"/>
      <c r="BR41" s="372"/>
      <c r="BS41" s="372"/>
      <c r="BT41" s="372"/>
      <c r="BU41" s="372"/>
      <c r="BV41" s="178"/>
      <c r="BW41" s="371">
        <f t="shared" si="2"/>
        <v>14</v>
      </c>
      <c r="BX41" s="371"/>
      <c r="BY41" s="372" t="str">
        <f>IF('各会計、関係団体の財政状況及び健全化判断比率'!B75="","",'各会計、関係団体の財政状況及び健全化判断比率'!B75)</f>
        <v>可茂公設地方卸売市場組合</v>
      </c>
      <c r="BZ41" s="372"/>
      <c r="CA41" s="372"/>
      <c r="CB41" s="372"/>
      <c r="CC41" s="372"/>
      <c r="CD41" s="372"/>
      <c r="CE41" s="372"/>
      <c r="CF41" s="372"/>
      <c r="CG41" s="372"/>
      <c r="CH41" s="372"/>
      <c r="CI41" s="372"/>
      <c r="CJ41" s="372"/>
      <c r="CK41" s="372"/>
      <c r="CL41" s="372"/>
      <c r="CM41" s="372"/>
      <c r="CN41" s="178"/>
      <c r="CO41" s="371" t="str">
        <f t="shared" si="3"/>
        <v/>
      </c>
      <c r="CP41" s="371"/>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G41" s="369" t="str">
        <f>IF('各会計、関係団体の財政状況及び健全化判断比率'!BR14="","",'各会計、関係団体の財政状況及び健全化判断比率'!BR14)</f>
        <v/>
      </c>
      <c r="DH41" s="369"/>
      <c r="DI41" s="205"/>
    </row>
    <row r="42" spans="1:113" ht="32.25" customHeight="1" x14ac:dyDescent="0.2">
      <c r="B42" s="202"/>
      <c r="C42" s="371" t="str">
        <f t="shared" si="5"/>
        <v/>
      </c>
      <c r="D42" s="371"/>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78"/>
      <c r="U42" s="371" t="str">
        <f t="shared" si="4"/>
        <v/>
      </c>
      <c r="V42" s="371"/>
      <c r="W42" s="372"/>
      <c r="X42" s="372"/>
      <c r="Y42" s="372"/>
      <c r="Z42" s="372"/>
      <c r="AA42" s="372"/>
      <c r="AB42" s="372"/>
      <c r="AC42" s="372"/>
      <c r="AD42" s="372"/>
      <c r="AE42" s="372"/>
      <c r="AF42" s="372"/>
      <c r="AG42" s="372"/>
      <c r="AH42" s="372"/>
      <c r="AI42" s="372"/>
      <c r="AJ42" s="372"/>
      <c r="AK42" s="372"/>
      <c r="AL42" s="178"/>
      <c r="AM42" s="371" t="str">
        <f t="shared" si="0"/>
        <v/>
      </c>
      <c r="AN42" s="371"/>
      <c r="AO42" s="372"/>
      <c r="AP42" s="372"/>
      <c r="AQ42" s="372"/>
      <c r="AR42" s="372"/>
      <c r="AS42" s="372"/>
      <c r="AT42" s="372"/>
      <c r="AU42" s="372"/>
      <c r="AV42" s="372"/>
      <c r="AW42" s="372"/>
      <c r="AX42" s="372"/>
      <c r="AY42" s="372"/>
      <c r="AZ42" s="372"/>
      <c r="BA42" s="372"/>
      <c r="BB42" s="372"/>
      <c r="BC42" s="372"/>
      <c r="BD42" s="178"/>
      <c r="BE42" s="371" t="str">
        <f t="shared" si="1"/>
        <v/>
      </c>
      <c r="BF42" s="371"/>
      <c r="BG42" s="372"/>
      <c r="BH42" s="372"/>
      <c r="BI42" s="372"/>
      <c r="BJ42" s="372"/>
      <c r="BK42" s="372"/>
      <c r="BL42" s="372"/>
      <c r="BM42" s="372"/>
      <c r="BN42" s="372"/>
      <c r="BO42" s="372"/>
      <c r="BP42" s="372"/>
      <c r="BQ42" s="372"/>
      <c r="BR42" s="372"/>
      <c r="BS42" s="372"/>
      <c r="BT42" s="372"/>
      <c r="BU42" s="372"/>
      <c r="BV42" s="178"/>
      <c r="BW42" s="371" t="str">
        <f t="shared" si="2"/>
        <v/>
      </c>
      <c r="BX42" s="371"/>
      <c r="BY42" s="372" t="str">
        <f>IF('各会計、関係団体の財政状況及び健全化判断比率'!B76="","",'各会計、関係団体の財政状況及び健全化判断比率'!B76)</f>
        <v/>
      </c>
      <c r="BZ42" s="372"/>
      <c r="CA42" s="372"/>
      <c r="CB42" s="372"/>
      <c r="CC42" s="372"/>
      <c r="CD42" s="372"/>
      <c r="CE42" s="372"/>
      <c r="CF42" s="372"/>
      <c r="CG42" s="372"/>
      <c r="CH42" s="372"/>
      <c r="CI42" s="372"/>
      <c r="CJ42" s="372"/>
      <c r="CK42" s="372"/>
      <c r="CL42" s="372"/>
      <c r="CM42" s="372"/>
      <c r="CN42" s="178"/>
      <c r="CO42" s="371" t="str">
        <f t="shared" si="3"/>
        <v/>
      </c>
      <c r="CP42" s="371"/>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G42" s="369" t="str">
        <f>IF('各会計、関係団体の財政状況及び健全化判断比率'!BR15="","",'各会計、関係団体の財政状況及び健全化判断比率'!BR15)</f>
        <v/>
      </c>
      <c r="DH42" s="369"/>
      <c r="DI42" s="205"/>
    </row>
    <row r="43" spans="1:113" ht="32.25" customHeight="1" x14ac:dyDescent="0.2">
      <c r="B43" s="202"/>
      <c r="C43" s="371" t="str">
        <f t="shared" si="5"/>
        <v/>
      </c>
      <c r="D43" s="371"/>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78"/>
      <c r="U43" s="371" t="str">
        <f t="shared" si="4"/>
        <v/>
      </c>
      <c r="V43" s="371"/>
      <c r="W43" s="372"/>
      <c r="X43" s="372"/>
      <c r="Y43" s="372"/>
      <c r="Z43" s="372"/>
      <c r="AA43" s="372"/>
      <c r="AB43" s="372"/>
      <c r="AC43" s="372"/>
      <c r="AD43" s="372"/>
      <c r="AE43" s="372"/>
      <c r="AF43" s="372"/>
      <c r="AG43" s="372"/>
      <c r="AH43" s="372"/>
      <c r="AI43" s="372"/>
      <c r="AJ43" s="372"/>
      <c r="AK43" s="372"/>
      <c r="AL43" s="178"/>
      <c r="AM43" s="371" t="str">
        <f t="shared" si="0"/>
        <v/>
      </c>
      <c r="AN43" s="371"/>
      <c r="AO43" s="372"/>
      <c r="AP43" s="372"/>
      <c r="AQ43" s="372"/>
      <c r="AR43" s="372"/>
      <c r="AS43" s="372"/>
      <c r="AT43" s="372"/>
      <c r="AU43" s="372"/>
      <c r="AV43" s="372"/>
      <c r="AW43" s="372"/>
      <c r="AX43" s="372"/>
      <c r="AY43" s="372"/>
      <c r="AZ43" s="372"/>
      <c r="BA43" s="372"/>
      <c r="BB43" s="372"/>
      <c r="BC43" s="372"/>
      <c r="BD43" s="178"/>
      <c r="BE43" s="371" t="str">
        <f t="shared" si="1"/>
        <v/>
      </c>
      <c r="BF43" s="371"/>
      <c r="BG43" s="372"/>
      <c r="BH43" s="372"/>
      <c r="BI43" s="372"/>
      <c r="BJ43" s="372"/>
      <c r="BK43" s="372"/>
      <c r="BL43" s="372"/>
      <c r="BM43" s="372"/>
      <c r="BN43" s="372"/>
      <c r="BO43" s="372"/>
      <c r="BP43" s="372"/>
      <c r="BQ43" s="372"/>
      <c r="BR43" s="372"/>
      <c r="BS43" s="372"/>
      <c r="BT43" s="372"/>
      <c r="BU43" s="372"/>
      <c r="BV43" s="178"/>
      <c r="BW43" s="371" t="str">
        <f t="shared" si="2"/>
        <v/>
      </c>
      <c r="BX43" s="371"/>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78"/>
      <c r="CO43" s="371" t="str">
        <f t="shared" si="3"/>
        <v/>
      </c>
      <c r="CP43" s="371"/>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G43" s="369" t="str">
        <f>IF('各会計、関係団体の財政状況及び健全化判断比率'!BR16="","",'各会計、関係団体の財政状況及び健全化判断比率'!BR16)</f>
        <v/>
      </c>
      <c r="DH43" s="369"/>
      <c r="DI43" s="205"/>
    </row>
    <row r="44" spans="1:113" ht="13.5" customHeight="1" thickBot="1" x14ac:dyDescent="0.25">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2"/>
    <row r="46" spans="1:113" x14ac:dyDescent="0.2">
      <c r="B46" s="177" t="s">
        <v>202</v>
      </c>
      <c r="E46" s="368" t="s">
        <v>203</v>
      </c>
      <c r="F46" s="368"/>
      <c r="G46" s="368"/>
      <c r="H46" s="368"/>
      <c r="I46" s="368"/>
      <c r="J46" s="368"/>
      <c r="K46" s="368"/>
      <c r="L46" s="368"/>
      <c r="M46" s="368"/>
      <c r="N46" s="368"/>
      <c r="O46" s="368"/>
      <c r="P46" s="368"/>
      <c r="Q46" s="368"/>
      <c r="R46" s="368"/>
      <c r="S46" s="368"/>
      <c r="T46" s="368"/>
      <c r="U46" s="368"/>
      <c r="V46" s="368"/>
      <c r="W46" s="368"/>
      <c r="X46" s="368"/>
      <c r="Y46" s="368"/>
      <c r="Z46" s="368"/>
      <c r="AA46" s="368"/>
      <c r="AB46" s="368"/>
      <c r="AC46" s="368"/>
      <c r="AD46" s="368"/>
      <c r="AE46" s="368"/>
      <c r="AF46" s="368"/>
      <c r="AG46" s="368"/>
      <c r="AH46" s="368"/>
      <c r="AI46" s="368"/>
      <c r="AJ46" s="368"/>
      <c r="AK46" s="368"/>
      <c r="AL46" s="368"/>
      <c r="AM46" s="368"/>
      <c r="AN46" s="368"/>
      <c r="AO46" s="368"/>
      <c r="AP46" s="368"/>
      <c r="AQ46" s="368"/>
      <c r="AR46" s="368"/>
      <c r="AS46" s="368"/>
      <c r="AT46" s="368"/>
      <c r="AU46" s="368"/>
      <c r="AV46" s="368"/>
      <c r="AW46" s="368"/>
      <c r="AX46" s="368"/>
      <c r="AY46" s="368"/>
      <c r="AZ46" s="368"/>
      <c r="BA46" s="368"/>
      <c r="BB46" s="368"/>
      <c r="BC46" s="368"/>
      <c r="BD46" s="368"/>
      <c r="BE46" s="368"/>
      <c r="BF46" s="368"/>
      <c r="BG46" s="368"/>
      <c r="BH46" s="368"/>
      <c r="BI46" s="368"/>
      <c r="BJ46" s="368"/>
      <c r="BK46" s="368"/>
      <c r="BL46" s="368"/>
      <c r="BM46" s="368"/>
      <c r="BN46" s="368"/>
      <c r="BO46" s="368"/>
      <c r="BP46" s="368"/>
      <c r="BQ46" s="368"/>
      <c r="BR46" s="368"/>
      <c r="BS46" s="368"/>
      <c r="BT46" s="368"/>
      <c r="BU46" s="368"/>
      <c r="BV46" s="368"/>
      <c r="BW46" s="368"/>
      <c r="BX46" s="368"/>
      <c r="BY46" s="368"/>
      <c r="BZ46" s="368"/>
      <c r="CA46" s="368"/>
      <c r="CB46" s="368"/>
      <c r="CC46" s="368"/>
      <c r="CD46" s="368"/>
      <c r="CE46" s="368"/>
      <c r="CF46" s="368"/>
      <c r="CG46" s="368"/>
      <c r="CH46" s="368"/>
      <c r="CI46" s="368"/>
      <c r="CJ46" s="368"/>
      <c r="CK46" s="368"/>
      <c r="CL46" s="368"/>
      <c r="CM46" s="368"/>
      <c r="CN46" s="368"/>
      <c r="CO46" s="368"/>
      <c r="CP46" s="368"/>
      <c r="CQ46" s="368"/>
      <c r="CR46" s="368"/>
      <c r="CS46" s="368"/>
      <c r="CT46" s="368"/>
      <c r="CU46" s="368"/>
      <c r="CV46" s="368"/>
      <c r="CW46" s="368"/>
      <c r="CX46" s="368"/>
      <c r="CY46" s="368"/>
      <c r="CZ46" s="368"/>
      <c r="DA46" s="368"/>
      <c r="DB46" s="368"/>
      <c r="DC46" s="368"/>
      <c r="DD46" s="368"/>
      <c r="DE46" s="368"/>
      <c r="DF46" s="368"/>
      <c r="DG46" s="368"/>
      <c r="DH46" s="368"/>
      <c r="DI46" s="368"/>
    </row>
    <row r="47" spans="1:113" x14ac:dyDescent="0.2">
      <c r="E47" s="368" t="s">
        <v>204</v>
      </c>
      <c r="F47" s="368"/>
      <c r="G47" s="368"/>
      <c r="H47" s="368"/>
      <c r="I47" s="368"/>
      <c r="J47" s="368"/>
      <c r="K47" s="368"/>
      <c r="L47" s="368"/>
      <c r="M47" s="368"/>
      <c r="N47" s="368"/>
      <c r="O47" s="368"/>
      <c r="P47" s="368"/>
      <c r="Q47" s="368"/>
      <c r="R47" s="368"/>
      <c r="S47" s="368"/>
      <c r="T47" s="368"/>
      <c r="U47" s="368"/>
      <c r="V47" s="368"/>
      <c r="W47" s="368"/>
      <c r="X47" s="368"/>
      <c r="Y47" s="368"/>
      <c r="Z47" s="368"/>
      <c r="AA47" s="368"/>
      <c r="AB47" s="368"/>
      <c r="AC47" s="368"/>
      <c r="AD47" s="368"/>
      <c r="AE47" s="368"/>
      <c r="AF47" s="368"/>
      <c r="AG47" s="368"/>
      <c r="AH47" s="368"/>
      <c r="AI47" s="368"/>
      <c r="AJ47" s="368"/>
      <c r="AK47" s="368"/>
      <c r="AL47" s="368"/>
      <c r="AM47" s="368"/>
      <c r="AN47" s="368"/>
      <c r="AO47" s="368"/>
      <c r="AP47" s="368"/>
      <c r="AQ47" s="368"/>
      <c r="AR47" s="368"/>
      <c r="AS47" s="368"/>
      <c r="AT47" s="368"/>
      <c r="AU47" s="368"/>
      <c r="AV47" s="368"/>
      <c r="AW47" s="368"/>
      <c r="AX47" s="368"/>
      <c r="AY47" s="368"/>
      <c r="AZ47" s="368"/>
      <c r="BA47" s="368"/>
      <c r="BB47" s="368"/>
      <c r="BC47" s="368"/>
      <c r="BD47" s="368"/>
      <c r="BE47" s="368"/>
      <c r="BF47" s="368"/>
      <c r="BG47" s="368"/>
      <c r="BH47" s="368"/>
      <c r="BI47" s="368"/>
      <c r="BJ47" s="368"/>
      <c r="BK47" s="368"/>
      <c r="BL47" s="368"/>
      <c r="BM47" s="368"/>
      <c r="BN47" s="368"/>
      <c r="BO47" s="368"/>
      <c r="BP47" s="368"/>
      <c r="BQ47" s="368"/>
      <c r="BR47" s="368"/>
      <c r="BS47" s="368"/>
      <c r="BT47" s="368"/>
      <c r="BU47" s="368"/>
      <c r="BV47" s="368"/>
      <c r="BW47" s="368"/>
      <c r="BX47" s="368"/>
      <c r="BY47" s="368"/>
      <c r="BZ47" s="368"/>
      <c r="CA47" s="368"/>
      <c r="CB47" s="368"/>
      <c r="CC47" s="368"/>
      <c r="CD47" s="368"/>
      <c r="CE47" s="368"/>
      <c r="CF47" s="368"/>
      <c r="CG47" s="368"/>
      <c r="CH47" s="368"/>
      <c r="CI47" s="368"/>
      <c r="CJ47" s="368"/>
      <c r="CK47" s="368"/>
      <c r="CL47" s="368"/>
      <c r="CM47" s="368"/>
      <c r="CN47" s="368"/>
      <c r="CO47" s="368"/>
      <c r="CP47" s="368"/>
      <c r="CQ47" s="368"/>
      <c r="CR47" s="368"/>
      <c r="CS47" s="368"/>
      <c r="CT47" s="368"/>
      <c r="CU47" s="368"/>
      <c r="CV47" s="368"/>
      <c r="CW47" s="368"/>
      <c r="CX47" s="368"/>
      <c r="CY47" s="368"/>
      <c r="CZ47" s="368"/>
      <c r="DA47" s="368"/>
      <c r="DB47" s="368"/>
      <c r="DC47" s="368"/>
      <c r="DD47" s="368"/>
      <c r="DE47" s="368"/>
      <c r="DF47" s="368"/>
      <c r="DG47" s="368"/>
      <c r="DH47" s="368"/>
      <c r="DI47" s="368"/>
    </row>
    <row r="48" spans="1:113" x14ac:dyDescent="0.2">
      <c r="E48" s="368" t="s">
        <v>205</v>
      </c>
      <c r="F48" s="368"/>
      <c r="G48" s="368"/>
      <c r="H48" s="368"/>
      <c r="I48" s="368"/>
      <c r="J48" s="368"/>
      <c r="K48" s="368"/>
      <c r="L48" s="368"/>
      <c r="M48" s="368"/>
      <c r="N48" s="368"/>
      <c r="O48" s="368"/>
      <c r="P48" s="368"/>
      <c r="Q48" s="368"/>
      <c r="R48" s="368"/>
      <c r="S48" s="368"/>
      <c r="T48" s="368"/>
      <c r="U48" s="368"/>
      <c r="V48" s="368"/>
      <c r="W48" s="368"/>
      <c r="X48" s="368"/>
      <c r="Y48" s="368"/>
      <c r="Z48" s="368"/>
      <c r="AA48" s="368"/>
      <c r="AB48" s="368"/>
      <c r="AC48" s="368"/>
      <c r="AD48" s="368"/>
      <c r="AE48" s="368"/>
      <c r="AF48" s="368"/>
      <c r="AG48" s="368"/>
      <c r="AH48" s="368"/>
      <c r="AI48" s="368"/>
      <c r="AJ48" s="368"/>
      <c r="AK48" s="368"/>
      <c r="AL48" s="368"/>
      <c r="AM48" s="368"/>
      <c r="AN48" s="368"/>
      <c r="AO48" s="368"/>
      <c r="AP48" s="368"/>
      <c r="AQ48" s="368"/>
      <c r="AR48" s="368"/>
      <c r="AS48" s="368"/>
      <c r="AT48" s="368"/>
      <c r="AU48" s="368"/>
      <c r="AV48" s="368"/>
      <c r="AW48" s="368"/>
      <c r="AX48" s="368"/>
      <c r="AY48" s="368"/>
      <c r="AZ48" s="368"/>
      <c r="BA48" s="368"/>
      <c r="BB48" s="368"/>
      <c r="BC48" s="368"/>
      <c r="BD48" s="368"/>
      <c r="BE48" s="368"/>
      <c r="BF48" s="368"/>
      <c r="BG48" s="368"/>
      <c r="BH48" s="368"/>
      <c r="BI48" s="368"/>
      <c r="BJ48" s="368"/>
      <c r="BK48" s="368"/>
      <c r="BL48" s="368"/>
      <c r="BM48" s="368"/>
      <c r="BN48" s="368"/>
      <c r="BO48" s="368"/>
      <c r="BP48" s="368"/>
      <c r="BQ48" s="368"/>
      <c r="BR48" s="368"/>
      <c r="BS48" s="368"/>
      <c r="BT48" s="368"/>
      <c r="BU48" s="368"/>
      <c r="BV48" s="368"/>
      <c r="BW48" s="368"/>
      <c r="BX48" s="368"/>
      <c r="BY48" s="368"/>
      <c r="BZ48" s="368"/>
      <c r="CA48" s="368"/>
      <c r="CB48" s="368"/>
      <c r="CC48" s="368"/>
      <c r="CD48" s="368"/>
      <c r="CE48" s="368"/>
      <c r="CF48" s="368"/>
      <c r="CG48" s="368"/>
      <c r="CH48" s="368"/>
      <c r="CI48" s="368"/>
      <c r="CJ48" s="368"/>
      <c r="CK48" s="368"/>
      <c r="CL48" s="368"/>
      <c r="CM48" s="368"/>
      <c r="CN48" s="368"/>
      <c r="CO48" s="368"/>
      <c r="CP48" s="368"/>
      <c r="CQ48" s="368"/>
      <c r="CR48" s="368"/>
      <c r="CS48" s="368"/>
      <c r="CT48" s="368"/>
      <c r="CU48" s="368"/>
      <c r="CV48" s="368"/>
      <c r="CW48" s="368"/>
      <c r="CX48" s="368"/>
      <c r="CY48" s="368"/>
      <c r="CZ48" s="368"/>
      <c r="DA48" s="368"/>
      <c r="DB48" s="368"/>
      <c r="DC48" s="368"/>
      <c r="DD48" s="368"/>
      <c r="DE48" s="368"/>
      <c r="DF48" s="368"/>
      <c r="DG48" s="368"/>
      <c r="DH48" s="368"/>
      <c r="DI48" s="368"/>
    </row>
    <row r="49" spans="5:113" x14ac:dyDescent="0.2">
      <c r="E49" s="370" t="s">
        <v>206</v>
      </c>
      <c r="F49" s="370"/>
      <c r="G49" s="370"/>
      <c r="H49" s="370"/>
      <c r="I49" s="370"/>
      <c r="J49" s="370"/>
      <c r="K49" s="370"/>
      <c r="L49" s="370"/>
      <c r="M49" s="370"/>
      <c r="N49" s="370"/>
      <c r="O49" s="370"/>
      <c r="P49" s="370"/>
      <c r="Q49" s="370"/>
      <c r="R49" s="370"/>
      <c r="S49" s="370"/>
      <c r="T49" s="370"/>
      <c r="U49" s="370"/>
      <c r="V49" s="370"/>
      <c r="W49" s="370"/>
      <c r="X49" s="370"/>
      <c r="Y49" s="370"/>
      <c r="Z49" s="370"/>
      <c r="AA49" s="370"/>
      <c r="AB49" s="370"/>
      <c r="AC49" s="370"/>
      <c r="AD49" s="370"/>
      <c r="AE49" s="370"/>
      <c r="AF49" s="370"/>
      <c r="AG49" s="370"/>
      <c r="AH49" s="370"/>
      <c r="AI49" s="370"/>
      <c r="AJ49" s="370"/>
      <c r="AK49" s="370"/>
      <c r="AL49" s="370"/>
      <c r="AM49" s="370"/>
      <c r="AN49" s="370"/>
      <c r="AO49" s="370"/>
      <c r="AP49" s="370"/>
      <c r="AQ49" s="370"/>
      <c r="AR49" s="370"/>
      <c r="AS49" s="370"/>
      <c r="AT49" s="370"/>
      <c r="AU49" s="370"/>
      <c r="AV49" s="370"/>
      <c r="AW49" s="370"/>
      <c r="AX49" s="370"/>
      <c r="AY49" s="370"/>
      <c r="AZ49" s="370"/>
      <c r="BA49" s="370"/>
      <c r="BB49" s="370"/>
      <c r="BC49" s="370"/>
      <c r="BD49" s="370"/>
      <c r="BE49" s="370"/>
      <c r="BF49" s="370"/>
      <c r="BG49" s="370"/>
      <c r="BH49" s="370"/>
      <c r="BI49" s="370"/>
      <c r="BJ49" s="370"/>
      <c r="BK49" s="370"/>
      <c r="BL49" s="370"/>
      <c r="BM49" s="370"/>
      <c r="BN49" s="370"/>
      <c r="BO49" s="370"/>
      <c r="BP49" s="370"/>
      <c r="BQ49" s="370"/>
      <c r="BR49" s="370"/>
      <c r="BS49" s="370"/>
      <c r="BT49" s="370"/>
      <c r="BU49" s="370"/>
      <c r="BV49" s="370"/>
      <c r="BW49" s="370"/>
      <c r="BX49" s="370"/>
      <c r="BY49" s="370"/>
      <c r="BZ49" s="370"/>
      <c r="CA49" s="370"/>
      <c r="CB49" s="370"/>
      <c r="CC49" s="370"/>
      <c r="CD49" s="370"/>
      <c r="CE49" s="370"/>
      <c r="CF49" s="370"/>
      <c r="CG49" s="370"/>
      <c r="CH49" s="370"/>
      <c r="CI49" s="370"/>
      <c r="CJ49" s="370"/>
      <c r="CK49" s="370"/>
      <c r="CL49" s="370"/>
      <c r="CM49" s="370"/>
      <c r="CN49" s="370"/>
      <c r="CO49" s="370"/>
      <c r="CP49" s="370"/>
      <c r="CQ49" s="370"/>
      <c r="CR49" s="370"/>
      <c r="CS49" s="370"/>
      <c r="CT49" s="370"/>
      <c r="CU49" s="370"/>
      <c r="CV49" s="370"/>
      <c r="CW49" s="370"/>
      <c r="CX49" s="370"/>
      <c r="CY49" s="370"/>
      <c r="CZ49" s="370"/>
      <c r="DA49" s="370"/>
      <c r="DB49" s="370"/>
      <c r="DC49" s="370"/>
      <c r="DD49" s="370"/>
      <c r="DE49" s="370"/>
      <c r="DF49" s="370"/>
      <c r="DG49" s="370"/>
      <c r="DH49" s="370"/>
      <c r="DI49" s="370"/>
    </row>
    <row r="50" spans="5:113" x14ac:dyDescent="0.2">
      <c r="E50" s="368" t="s">
        <v>207</v>
      </c>
      <c r="F50" s="368"/>
      <c r="G50" s="368"/>
      <c r="H50" s="368"/>
      <c r="I50" s="368"/>
      <c r="J50" s="368"/>
      <c r="K50" s="368"/>
      <c r="L50" s="368"/>
      <c r="M50" s="368"/>
      <c r="N50" s="368"/>
      <c r="O50" s="368"/>
      <c r="P50" s="368"/>
      <c r="Q50" s="368"/>
      <c r="R50" s="368"/>
      <c r="S50" s="368"/>
      <c r="T50" s="368"/>
      <c r="U50" s="368"/>
      <c r="V50" s="368"/>
      <c r="W50" s="368"/>
      <c r="X50" s="368"/>
      <c r="Y50" s="368"/>
      <c r="Z50" s="368"/>
      <c r="AA50" s="368"/>
      <c r="AB50" s="368"/>
      <c r="AC50" s="368"/>
      <c r="AD50" s="368"/>
      <c r="AE50" s="368"/>
      <c r="AF50" s="368"/>
      <c r="AG50" s="368"/>
      <c r="AH50" s="368"/>
      <c r="AI50" s="368"/>
      <c r="AJ50" s="368"/>
      <c r="AK50" s="368"/>
      <c r="AL50" s="368"/>
      <c r="AM50" s="368"/>
      <c r="AN50" s="368"/>
      <c r="AO50" s="368"/>
      <c r="AP50" s="368"/>
      <c r="AQ50" s="368"/>
      <c r="AR50" s="368"/>
      <c r="AS50" s="368"/>
      <c r="AT50" s="368"/>
      <c r="AU50" s="368"/>
      <c r="AV50" s="368"/>
      <c r="AW50" s="368"/>
      <c r="AX50" s="368"/>
      <c r="AY50" s="368"/>
      <c r="AZ50" s="368"/>
      <c r="BA50" s="368"/>
      <c r="BB50" s="368"/>
      <c r="BC50" s="368"/>
      <c r="BD50" s="368"/>
      <c r="BE50" s="368"/>
      <c r="BF50" s="368"/>
      <c r="BG50" s="368"/>
      <c r="BH50" s="368"/>
      <c r="BI50" s="368"/>
      <c r="BJ50" s="368"/>
      <c r="BK50" s="368"/>
      <c r="BL50" s="368"/>
      <c r="BM50" s="368"/>
      <c r="BN50" s="368"/>
      <c r="BO50" s="368"/>
      <c r="BP50" s="368"/>
      <c r="BQ50" s="368"/>
      <c r="BR50" s="368"/>
      <c r="BS50" s="368"/>
      <c r="BT50" s="368"/>
      <c r="BU50" s="368"/>
      <c r="BV50" s="368"/>
      <c r="BW50" s="368"/>
      <c r="BX50" s="368"/>
      <c r="BY50" s="368"/>
      <c r="BZ50" s="368"/>
      <c r="CA50" s="368"/>
      <c r="CB50" s="368"/>
      <c r="CC50" s="368"/>
      <c r="CD50" s="368"/>
      <c r="CE50" s="368"/>
      <c r="CF50" s="368"/>
      <c r="CG50" s="368"/>
      <c r="CH50" s="368"/>
      <c r="CI50" s="368"/>
      <c r="CJ50" s="368"/>
      <c r="CK50" s="368"/>
      <c r="CL50" s="368"/>
      <c r="CM50" s="368"/>
      <c r="CN50" s="368"/>
      <c r="CO50" s="368"/>
      <c r="CP50" s="368"/>
      <c r="CQ50" s="368"/>
      <c r="CR50" s="368"/>
      <c r="CS50" s="368"/>
      <c r="CT50" s="368"/>
      <c r="CU50" s="368"/>
      <c r="CV50" s="368"/>
      <c r="CW50" s="368"/>
      <c r="CX50" s="368"/>
      <c r="CY50" s="368"/>
      <c r="CZ50" s="368"/>
      <c r="DA50" s="368"/>
      <c r="DB50" s="368"/>
      <c r="DC50" s="368"/>
      <c r="DD50" s="368"/>
      <c r="DE50" s="368"/>
      <c r="DF50" s="368"/>
      <c r="DG50" s="368"/>
      <c r="DH50" s="368"/>
      <c r="DI50" s="368"/>
    </row>
    <row r="51" spans="5:113" x14ac:dyDescent="0.2">
      <c r="E51" s="368" t="s">
        <v>208</v>
      </c>
      <c r="F51" s="368"/>
      <c r="G51" s="368"/>
      <c r="H51" s="368"/>
      <c r="I51" s="368"/>
      <c r="J51" s="368"/>
      <c r="K51" s="368"/>
      <c r="L51" s="368"/>
      <c r="M51" s="368"/>
      <c r="N51" s="368"/>
      <c r="O51" s="368"/>
      <c r="P51" s="368"/>
      <c r="Q51" s="368"/>
      <c r="R51" s="368"/>
      <c r="S51" s="368"/>
      <c r="T51" s="368"/>
      <c r="U51" s="368"/>
      <c r="V51" s="368"/>
      <c r="W51" s="368"/>
      <c r="X51" s="368"/>
      <c r="Y51" s="368"/>
      <c r="Z51" s="368"/>
      <c r="AA51" s="368"/>
      <c r="AB51" s="368"/>
      <c r="AC51" s="368"/>
      <c r="AD51" s="368"/>
      <c r="AE51" s="368"/>
      <c r="AF51" s="368"/>
      <c r="AG51" s="368"/>
      <c r="AH51" s="368"/>
      <c r="AI51" s="368"/>
      <c r="AJ51" s="368"/>
      <c r="AK51" s="368"/>
      <c r="AL51" s="368"/>
      <c r="AM51" s="368"/>
      <c r="AN51" s="368"/>
      <c r="AO51" s="368"/>
      <c r="AP51" s="368"/>
      <c r="AQ51" s="368"/>
      <c r="AR51" s="368"/>
      <c r="AS51" s="368"/>
      <c r="AT51" s="368"/>
      <c r="AU51" s="368"/>
      <c r="AV51" s="368"/>
      <c r="AW51" s="368"/>
      <c r="AX51" s="368"/>
      <c r="AY51" s="368"/>
      <c r="AZ51" s="368"/>
      <c r="BA51" s="368"/>
      <c r="BB51" s="368"/>
      <c r="BC51" s="368"/>
      <c r="BD51" s="368"/>
      <c r="BE51" s="368"/>
      <c r="BF51" s="368"/>
      <c r="BG51" s="368"/>
      <c r="BH51" s="368"/>
      <c r="BI51" s="368"/>
      <c r="BJ51" s="368"/>
      <c r="BK51" s="368"/>
      <c r="BL51" s="368"/>
      <c r="BM51" s="368"/>
      <c r="BN51" s="368"/>
      <c r="BO51" s="368"/>
      <c r="BP51" s="368"/>
      <c r="BQ51" s="368"/>
      <c r="BR51" s="368"/>
      <c r="BS51" s="368"/>
      <c r="BT51" s="368"/>
      <c r="BU51" s="368"/>
      <c r="BV51" s="368"/>
      <c r="BW51" s="368"/>
      <c r="BX51" s="368"/>
      <c r="BY51" s="368"/>
      <c r="BZ51" s="368"/>
      <c r="CA51" s="368"/>
      <c r="CB51" s="368"/>
      <c r="CC51" s="368"/>
      <c r="CD51" s="368"/>
      <c r="CE51" s="368"/>
      <c r="CF51" s="368"/>
      <c r="CG51" s="368"/>
      <c r="CH51" s="368"/>
      <c r="CI51" s="368"/>
      <c r="CJ51" s="368"/>
      <c r="CK51" s="368"/>
      <c r="CL51" s="368"/>
      <c r="CM51" s="368"/>
      <c r="CN51" s="368"/>
      <c r="CO51" s="368"/>
      <c r="CP51" s="368"/>
      <c r="CQ51" s="368"/>
      <c r="CR51" s="368"/>
      <c r="CS51" s="368"/>
      <c r="CT51" s="368"/>
      <c r="CU51" s="368"/>
      <c r="CV51" s="368"/>
      <c r="CW51" s="368"/>
      <c r="CX51" s="368"/>
      <c r="CY51" s="368"/>
      <c r="CZ51" s="368"/>
      <c r="DA51" s="368"/>
      <c r="DB51" s="368"/>
      <c r="DC51" s="368"/>
      <c r="DD51" s="368"/>
      <c r="DE51" s="368"/>
      <c r="DF51" s="368"/>
      <c r="DG51" s="368"/>
      <c r="DH51" s="368"/>
      <c r="DI51" s="368"/>
    </row>
    <row r="52" spans="5:113" x14ac:dyDescent="0.2">
      <c r="E52" s="368" t="s">
        <v>209</v>
      </c>
      <c r="F52" s="368"/>
      <c r="G52" s="368"/>
      <c r="H52" s="368"/>
      <c r="I52" s="368"/>
      <c r="J52" s="368"/>
      <c r="K52" s="368"/>
      <c r="L52" s="368"/>
      <c r="M52" s="368"/>
      <c r="N52" s="368"/>
      <c r="O52" s="368"/>
      <c r="P52" s="368"/>
      <c r="Q52" s="368"/>
      <c r="R52" s="368"/>
      <c r="S52" s="368"/>
      <c r="T52" s="368"/>
      <c r="U52" s="368"/>
      <c r="V52" s="368"/>
      <c r="W52" s="368"/>
      <c r="X52" s="368"/>
      <c r="Y52" s="368"/>
      <c r="Z52" s="368"/>
      <c r="AA52" s="368"/>
      <c r="AB52" s="368"/>
      <c r="AC52" s="368"/>
      <c r="AD52" s="368"/>
      <c r="AE52" s="368"/>
      <c r="AF52" s="368"/>
      <c r="AG52" s="368"/>
      <c r="AH52" s="368"/>
      <c r="AI52" s="368"/>
      <c r="AJ52" s="368"/>
      <c r="AK52" s="368"/>
      <c r="AL52" s="368"/>
      <c r="AM52" s="368"/>
      <c r="AN52" s="368"/>
      <c r="AO52" s="368"/>
      <c r="AP52" s="368"/>
      <c r="AQ52" s="368"/>
      <c r="AR52" s="368"/>
      <c r="AS52" s="368"/>
      <c r="AT52" s="368"/>
      <c r="AU52" s="368"/>
      <c r="AV52" s="368"/>
      <c r="AW52" s="368"/>
      <c r="AX52" s="368"/>
      <c r="AY52" s="368"/>
      <c r="AZ52" s="368"/>
      <c r="BA52" s="368"/>
      <c r="BB52" s="368"/>
      <c r="BC52" s="368"/>
      <c r="BD52" s="368"/>
      <c r="BE52" s="368"/>
      <c r="BF52" s="368"/>
      <c r="BG52" s="368"/>
      <c r="BH52" s="368"/>
      <c r="BI52" s="368"/>
      <c r="BJ52" s="368"/>
      <c r="BK52" s="368"/>
      <c r="BL52" s="368"/>
      <c r="BM52" s="368"/>
      <c r="BN52" s="368"/>
      <c r="BO52" s="368"/>
      <c r="BP52" s="368"/>
      <c r="BQ52" s="368"/>
      <c r="BR52" s="368"/>
      <c r="BS52" s="368"/>
      <c r="BT52" s="368"/>
      <c r="BU52" s="368"/>
      <c r="BV52" s="368"/>
      <c r="BW52" s="368"/>
      <c r="BX52" s="368"/>
      <c r="BY52" s="368"/>
      <c r="BZ52" s="368"/>
      <c r="CA52" s="368"/>
      <c r="CB52" s="368"/>
      <c r="CC52" s="368"/>
      <c r="CD52" s="368"/>
      <c r="CE52" s="368"/>
      <c r="CF52" s="368"/>
      <c r="CG52" s="368"/>
      <c r="CH52" s="368"/>
      <c r="CI52" s="368"/>
      <c r="CJ52" s="368"/>
      <c r="CK52" s="368"/>
      <c r="CL52" s="368"/>
      <c r="CM52" s="368"/>
      <c r="CN52" s="368"/>
      <c r="CO52" s="368"/>
      <c r="CP52" s="368"/>
      <c r="CQ52" s="368"/>
      <c r="CR52" s="368"/>
      <c r="CS52" s="368"/>
      <c r="CT52" s="368"/>
      <c r="CU52" s="368"/>
      <c r="CV52" s="368"/>
      <c r="CW52" s="368"/>
      <c r="CX52" s="368"/>
      <c r="CY52" s="368"/>
      <c r="CZ52" s="368"/>
      <c r="DA52" s="368"/>
      <c r="DB52" s="368"/>
      <c r="DC52" s="368"/>
      <c r="DD52" s="368"/>
      <c r="DE52" s="368"/>
      <c r="DF52" s="368"/>
      <c r="DG52" s="368"/>
      <c r="DH52" s="368"/>
      <c r="DI52" s="368"/>
    </row>
    <row r="53" spans="5:113" x14ac:dyDescent="0.2">
      <c r="E53" s="367" t="s">
        <v>599</v>
      </c>
    </row>
    <row r="54" spans="5:113" x14ac:dyDescent="0.2"/>
    <row r="55" spans="5:113" x14ac:dyDescent="0.2"/>
    <row r="56" spans="5:113" x14ac:dyDescent="0.2"/>
  </sheetData>
  <sheetProtection password="C5BB"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557</v>
      </c>
      <c r="G33" s="29" t="s">
        <v>558</v>
      </c>
      <c r="H33" s="29" t="s">
        <v>559</v>
      </c>
      <c r="I33" s="29" t="s">
        <v>560</v>
      </c>
      <c r="J33" s="30" t="s">
        <v>561</v>
      </c>
      <c r="K33" s="22"/>
      <c r="L33" s="22"/>
      <c r="M33" s="22"/>
      <c r="N33" s="22"/>
      <c r="O33" s="22"/>
      <c r="P33" s="22"/>
    </row>
    <row r="34" spans="1:16" ht="39" customHeight="1" x14ac:dyDescent="0.2">
      <c r="A34" s="22"/>
      <c r="B34" s="31"/>
      <c r="C34" s="1180" t="s">
        <v>564</v>
      </c>
      <c r="D34" s="1180"/>
      <c r="E34" s="1181"/>
      <c r="F34" s="32">
        <v>13.13</v>
      </c>
      <c r="G34" s="33">
        <v>7.61</v>
      </c>
      <c r="H34" s="33">
        <v>4.16</v>
      </c>
      <c r="I34" s="33">
        <v>9.27</v>
      </c>
      <c r="J34" s="34">
        <v>8.8699999999999992</v>
      </c>
      <c r="K34" s="22"/>
      <c r="L34" s="22"/>
      <c r="M34" s="22"/>
      <c r="N34" s="22"/>
      <c r="O34" s="22"/>
      <c r="P34" s="22"/>
    </row>
    <row r="35" spans="1:16" ht="39" customHeight="1" x14ac:dyDescent="0.2">
      <c r="A35" s="22"/>
      <c r="B35" s="35"/>
      <c r="C35" s="1174" t="s">
        <v>565</v>
      </c>
      <c r="D35" s="1175"/>
      <c r="E35" s="1176"/>
      <c r="F35" s="36">
        <v>8.25</v>
      </c>
      <c r="G35" s="37">
        <v>6.36</v>
      </c>
      <c r="H35" s="37">
        <v>7.21</v>
      </c>
      <c r="I35" s="37">
        <v>7.27</v>
      </c>
      <c r="J35" s="38">
        <v>7.12</v>
      </c>
      <c r="K35" s="22"/>
      <c r="L35" s="22"/>
      <c r="M35" s="22"/>
      <c r="N35" s="22"/>
      <c r="O35" s="22"/>
      <c r="P35" s="22"/>
    </row>
    <row r="36" spans="1:16" ht="39" customHeight="1" x14ac:dyDescent="0.2">
      <c r="A36" s="22"/>
      <c r="B36" s="35"/>
      <c r="C36" s="1174" t="s">
        <v>566</v>
      </c>
      <c r="D36" s="1175"/>
      <c r="E36" s="1176"/>
      <c r="F36" s="36" t="s">
        <v>515</v>
      </c>
      <c r="G36" s="37" t="s">
        <v>515</v>
      </c>
      <c r="H36" s="37" t="s">
        <v>515</v>
      </c>
      <c r="I36" s="37">
        <v>4.2300000000000004</v>
      </c>
      <c r="J36" s="38">
        <v>4.4400000000000004</v>
      </c>
      <c r="K36" s="22"/>
      <c r="L36" s="22"/>
      <c r="M36" s="22"/>
      <c r="N36" s="22"/>
      <c r="O36" s="22"/>
      <c r="P36" s="22"/>
    </row>
    <row r="37" spans="1:16" ht="39" customHeight="1" x14ac:dyDescent="0.2">
      <c r="A37" s="22"/>
      <c r="B37" s="35"/>
      <c r="C37" s="1174" t="s">
        <v>567</v>
      </c>
      <c r="D37" s="1175"/>
      <c r="E37" s="1176"/>
      <c r="F37" s="36">
        <v>1.21</v>
      </c>
      <c r="G37" s="37">
        <v>0.72</v>
      </c>
      <c r="H37" s="37">
        <v>0.16</v>
      </c>
      <c r="I37" s="37">
        <v>1.54</v>
      </c>
      <c r="J37" s="38">
        <v>1.4</v>
      </c>
      <c r="K37" s="22"/>
      <c r="L37" s="22"/>
      <c r="M37" s="22"/>
      <c r="N37" s="22"/>
      <c r="O37" s="22"/>
      <c r="P37" s="22"/>
    </row>
    <row r="38" spans="1:16" ht="39" customHeight="1" x14ac:dyDescent="0.2">
      <c r="A38" s="22"/>
      <c r="B38" s="35"/>
      <c r="C38" s="1174" t="s">
        <v>568</v>
      </c>
      <c r="D38" s="1175"/>
      <c r="E38" s="1176"/>
      <c r="F38" s="36">
        <v>1.05</v>
      </c>
      <c r="G38" s="37">
        <v>1.02</v>
      </c>
      <c r="H38" s="37">
        <v>1.36</v>
      </c>
      <c r="I38" s="37">
        <v>0.63</v>
      </c>
      <c r="J38" s="38">
        <v>0.59</v>
      </c>
      <c r="K38" s="22"/>
      <c r="L38" s="22"/>
      <c r="M38" s="22"/>
      <c r="N38" s="22"/>
      <c r="O38" s="22"/>
      <c r="P38" s="22"/>
    </row>
    <row r="39" spans="1:16" ht="39" customHeight="1" x14ac:dyDescent="0.2">
      <c r="A39" s="22"/>
      <c r="B39" s="35"/>
      <c r="C39" s="1174" t="s">
        <v>569</v>
      </c>
      <c r="D39" s="1175"/>
      <c r="E39" s="1176"/>
      <c r="F39" s="36">
        <v>0.05</v>
      </c>
      <c r="G39" s="37">
        <v>0.04</v>
      </c>
      <c r="H39" s="37">
        <v>0.08</v>
      </c>
      <c r="I39" s="37">
        <v>7.0000000000000007E-2</v>
      </c>
      <c r="J39" s="38">
        <v>7.0000000000000007E-2</v>
      </c>
      <c r="K39" s="22"/>
      <c r="L39" s="22"/>
      <c r="M39" s="22"/>
      <c r="N39" s="22"/>
      <c r="O39" s="22"/>
      <c r="P39" s="22"/>
    </row>
    <row r="40" spans="1:16" ht="39" customHeight="1" x14ac:dyDescent="0.2">
      <c r="A40" s="22"/>
      <c r="B40" s="35"/>
      <c r="C40" s="1174"/>
      <c r="D40" s="1175"/>
      <c r="E40" s="1176"/>
      <c r="F40" s="36"/>
      <c r="G40" s="37"/>
      <c r="H40" s="37"/>
      <c r="I40" s="37"/>
      <c r="J40" s="38"/>
      <c r="K40" s="22"/>
      <c r="L40" s="22"/>
      <c r="M40" s="22"/>
      <c r="N40" s="22"/>
      <c r="O40" s="22"/>
      <c r="P40" s="22"/>
    </row>
    <row r="41" spans="1:16" ht="39" customHeight="1" x14ac:dyDescent="0.2">
      <c r="A41" s="22"/>
      <c r="B41" s="35"/>
      <c r="C41" s="1174"/>
      <c r="D41" s="1175"/>
      <c r="E41" s="1176"/>
      <c r="F41" s="36"/>
      <c r="G41" s="37"/>
      <c r="H41" s="37"/>
      <c r="I41" s="37"/>
      <c r="J41" s="38"/>
      <c r="K41" s="22"/>
      <c r="L41" s="22"/>
      <c r="M41" s="22"/>
      <c r="N41" s="22"/>
      <c r="O41" s="22"/>
      <c r="P41" s="22"/>
    </row>
    <row r="42" spans="1:16" ht="39" customHeight="1" x14ac:dyDescent="0.2">
      <c r="A42" s="22"/>
      <c r="B42" s="39"/>
      <c r="C42" s="1174" t="s">
        <v>570</v>
      </c>
      <c r="D42" s="1175"/>
      <c r="E42" s="1176"/>
      <c r="F42" s="36" t="s">
        <v>515</v>
      </c>
      <c r="G42" s="37" t="s">
        <v>515</v>
      </c>
      <c r="H42" s="37" t="s">
        <v>515</v>
      </c>
      <c r="I42" s="37" t="s">
        <v>515</v>
      </c>
      <c r="J42" s="38" t="s">
        <v>515</v>
      </c>
      <c r="K42" s="22"/>
      <c r="L42" s="22"/>
      <c r="M42" s="22"/>
      <c r="N42" s="22"/>
      <c r="O42" s="22"/>
      <c r="P42" s="22"/>
    </row>
    <row r="43" spans="1:16" ht="39" customHeight="1" thickBot="1" x14ac:dyDescent="0.25">
      <c r="A43" s="22"/>
      <c r="B43" s="40"/>
      <c r="C43" s="1177" t="s">
        <v>571</v>
      </c>
      <c r="D43" s="1178"/>
      <c r="E43" s="1179"/>
      <c r="F43" s="41">
        <v>0.22</v>
      </c>
      <c r="G43" s="42">
        <v>0.32</v>
      </c>
      <c r="H43" s="42">
        <v>0</v>
      </c>
      <c r="I43" s="42" t="s">
        <v>515</v>
      </c>
      <c r="J43" s="43" t="s">
        <v>515</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hqCF4BPezXqYmOajcBvYhzkefnzzFvOmfk399PafDZcojhYCdO7ce1umMr6eV/YJQUJ6E0x8hbC6WdpwlUQNww==" saltValue="yxPxryCymLF1zRO5XNMQ8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x14ac:dyDescent="0.2">
      <c r="A45" s="48"/>
      <c r="B45" s="1200" t="s">
        <v>11</v>
      </c>
      <c r="C45" s="1201"/>
      <c r="D45" s="58"/>
      <c r="E45" s="1206" t="s">
        <v>12</v>
      </c>
      <c r="F45" s="1206"/>
      <c r="G45" s="1206"/>
      <c r="H45" s="1206"/>
      <c r="I45" s="1206"/>
      <c r="J45" s="1207"/>
      <c r="K45" s="59">
        <v>259</v>
      </c>
      <c r="L45" s="60">
        <v>264</v>
      </c>
      <c r="M45" s="60">
        <v>263</v>
      </c>
      <c r="N45" s="60">
        <v>276</v>
      </c>
      <c r="O45" s="61">
        <v>289</v>
      </c>
      <c r="P45" s="48"/>
      <c r="Q45" s="48"/>
      <c r="R45" s="48"/>
      <c r="S45" s="48"/>
      <c r="T45" s="48"/>
      <c r="U45" s="48"/>
    </row>
    <row r="46" spans="1:21" ht="30.75" customHeight="1" x14ac:dyDescent="0.2">
      <c r="A46" s="48"/>
      <c r="B46" s="1202"/>
      <c r="C46" s="1203"/>
      <c r="D46" s="62"/>
      <c r="E46" s="1184" t="s">
        <v>13</v>
      </c>
      <c r="F46" s="1184"/>
      <c r="G46" s="1184"/>
      <c r="H46" s="1184"/>
      <c r="I46" s="1184"/>
      <c r="J46" s="1185"/>
      <c r="K46" s="63" t="s">
        <v>515</v>
      </c>
      <c r="L46" s="64" t="s">
        <v>515</v>
      </c>
      <c r="M46" s="64" t="s">
        <v>515</v>
      </c>
      <c r="N46" s="64" t="s">
        <v>515</v>
      </c>
      <c r="O46" s="65" t="s">
        <v>515</v>
      </c>
      <c r="P46" s="48"/>
      <c r="Q46" s="48"/>
      <c r="R46" s="48"/>
      <c r="S46" s="48"/>
      <c r="T46" s="48"/>
      <c r="U46" s="48"/>
    </row>
    <row r="47" spans="1:21" ht="30.75" customHeight="1" x14ac:dyDescent="0.2">
      <c r="A47" s="48"/>
      <c r="B47" s="1202"/>
      <c r="C47" s="1203"/>
      <c r="D47" s="62"/>
      <c r="E47" s="1184" t="s">
        <v>14</v>
      </c>
      <c r="F47" s="1184"/>
      <c r="G47" s="1184"/>
      <c r="H47" s="1184"/>
      <c r="I47" s="1184"/>
      <c r="J47" s="1185"/>
      <c r="K47" s="63" t="s">
        <v>515</v>
      </c>
      <c r="L47" s="64" t="s">
        <v>515</v>
      </c>
      <c r="M47" s="64" t="s">
        <v>515</v>
      </c>
      <c r="N47" s="64" t="s">
        <v>515</v>
      </c>
      <c r="O47" s="65" t="s">
        <v>515</v>
      </c>
      <c r="P47" s="48"/>
      <c r="Q47" s="48"/>
      <c r="R47" s="48"/>
      <c r="S47" s="48"/>
      <c r="T47" s="48"/>
      <c r="U47" s="48"/>
    </row>
    <row r="48" spans="1:21" ht="30.75" customHeight="1" x14ac:dyDescent="0.2">
      <c r="A48" s="48"/>
      <c r="B48" s="1202"/>
      <c r="C48" s="1203"/>
      <c r="D48" s="62"/>
      <c r="E48" s="1184" t="s">
        <v>15</v>
      </c>
      <c r="F48" s="1184"/>
      <c r="G48" s="1184"/>
      <c r="H48" s="1184"/>
      <c r="I48" s="1184"/>
      <c r="J48" s="1185"/>
      <c r="K48" s="63">
        <v>167</v>
      </c>
      <c r="L48" s="64">
        <v>166</v>
      </c>
      <c r="M48" s="64">
        <v>170</v>
      </c>
      <c r="N48" s="64">
        <v>187</v>
      </c>
      <c r="O48" s="65">
        <v>177</v>
      </c>
      <c r="P48" s="48"/>
      <c r="Q48" s="48"/>
      <c r="R48" s="48"/>
      <c r="S48" s="48"/>
      <c r="T48" s="48"/>
      <c r="U48" s="48"/>
    </row>
    <row r="49" spans="1:21" ht="30.75" customHeight="1" x14ac:dyDescent="0.2">
      <c r="A49" s="48"/>
      <c r="B49" s="1202"/>
      <c r="C49" s="1203"/>
      <c r="D49" s="62"/>
      <c r="E49" s="1184" t="s">
        <v>16</v>
      </c>
      <c r="F49" s="1184"/>
      <c r="G49" s="1184"/>
      <c r="H49" s="1184"/>
      <c r="I49" s="1184"/>
      <c r="J49" s="1185"/>
      <c r="K49" s="63">
        <v>19</v>
      </c>
      <c r="L49" s="64">
        <v>16</v>
      </c>
      <c r="M49" s="64">
        <v>19</v>
      </c>
      <c r="N49" s="64">
        <v>17</v>
      </c>
      <c r="O49" s="65">
        <v>20</v>
      </c>
      <c r="P49" s="48"/>
      <c r="Q49" s="48"/>
      <c r="R49" s="48"/>
      <c r="S49" s="48"/>
      <c r="T49" s="48"/>
      <c r="U49" s="48"/>
    </row>
    <row r="50" spans="1:21" ht="30.75" customHeight="1" x14ac:dyDescent="0.2">
      <c r="A50" s="48"/>
      <c r="B50" s="1202"/>
      <c r="C50" s="1203"/>
      <c r="D50" s="62"/>
      <c r="E50" s="1184" t="s">
        <v>17</v>
      </c>
      <c r="F50" s="1184"/>
      <c r="G50" s="1184"/>
      <c r="H50" s="1184"/>
      <c r="I50" s="1184"/>
      <c r="J50" s="1185"/>
      <c r="K50" s="63">
        <v>9</v>
      </c>
      <c r="L50" s="64">
        <v>9</v>
      </c>
      <c r="M50" s="64" t="s">
        <v>515</v>
      </c>
      <c r="N50" s="64" t="s">
        <v>515</v>
      </c>
      <c r="O50" s="65" t="s">
        <v>515</v>
      </c>
      <c r="P50" s="48"/>
      <c r="Q50" s="48"/>
      <c r="R50" s="48"/>
      <c r="S50" s="48"/>
      <c r="T50" s="48"/>
      <c r="U50" s="48"/>
    </row>
    <row r="51" spans="1:21" ht="30.75" customHeight="1" x14ac:dyDescent="0.2">
      <c r="A51" s="48"/>
      <c r="B51" s="1204"/>
      <c r="C51" s="1205"/>
      <c r="D51" s="66"/>
      <c r="E51" s="1184" t="s">
        <v>18</v>
      </c>
      <c r="F51" s="1184"/>
      <c r="G51" s="1184"/>
      <c r="H51" s="1184"/>
      <c r="I51" s="1184"/>
      <c r="J51" s="1185"/>
      <c r="K51" s="63" t="s">
        <v>515</v>
      </c>
      <c r="L51" s="64" t="s">
        <v>515</v>
      </c>
      <c r="M51" s="64" t="s">
        <v>515</v>
      </c>
      <c r="N51" s="64" t="s">
        <v>515</v>
      </c>
      <c r="O51" s="65" t="s">
        <v>515</v>
      </c>
      <c r="P51" s="48"/>
      <c r="Q51" s="48"/>
      <c r="R51" s="48"/>
      <c r="S51" s="48"/>
      <c r="T51" s="48"/>
      <c r="U51" s="48"/>
    </row>
    <row r="52" spans="1:21" ht="30.75" customHeight="1" x14ac:dyDescent="0.2">
      <c r="A52" s="48"/>
      <c r="B52" s="1182" t="s">
        <v>19</v>
      </c>
      <c r="C52" s="1183"/>
      <c r="D52" s="66"/>
      <c r="E52" s="1184" t="s">
        <v>20</v>
      </c>
      <c r="F52" s="1184"/>
      <c r="G52" s="1184"/>
      <c r="H52" s="1184"/>
      <c r="I52" s="1184"/>
      <c r="J52" s="1185"/>
      <c r="K52" s="63">
        <v>290</v>
      </c>
      <c r="L52" s="64">
        <v>289</v>
      </c>
      <c r="M52" s="64">
        <v>280</v>
      </c>
      <c r="N52" s="64">
        <v>275</v>
      </c>
      <c r="O52" s="65">
        <v>273</v>
      </c>
      <c r="P52" s="48"/>
      <c r="Q52" s="48"/>
      <c r="R52" s="48"/>
      <c r="S52" s="48"/>
      <c r="T52" s="48"/>
      <c r="U52" s="48"/>
    </row>
    <row r="53" spans="1:21" ht="30.75" customHeight="1" thickBot="1" x14ac:dyDescent="0.25">
      <c r="A53" s="48"/>
      <c r="B53" s="1186" t="s">
        <v>21</v>
      </c>
      <c r="C53" s="1187"/>
      <c r="D53" s="67"/>
      <c r="E53" s="1188" t="s">
        <v>22</v>
      </c>
      <c r="F53" s="1188"/>
      <c r="G53" s="1188"/>
      <c r="H53" s="1188"/>
      <c r="I53" s="1188"/>
      <c r="J53" s="1189"/>
      <c r="K53" s="68">
        <v>164</v>
      </c>
      <c r="L53" s="69">
        <v>166</v>
      </c>
      <c r="M53" s="69">
        <v>172</v>
      </c>
      <c r="N53" s="69">
        <v>205</v>
      </c>
      <c r="O53" s="70">
        <v>213</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572</v>
      </c>
      <c r="P55" s="48"/>
      <c r="Q55" s="48"/>
      <c r="R55" s="48"/>
      <c r="S55" s="48"/>
      <c r="T55" s="48"/>
      <c r="U55" s="48"/>
    </row>
    <row r="56" spans="1:21" ht="31.5" customHeight="1" thickBot="1" x14ac:dyDescent="0.25">
      <c r="A56" s="48"/>
      <c r="B56" s="76"/>
      <c r="C56" s="77"/>
      <c r="D56" s="77"/>
      <c r="E56" s="78"/>
      <c r="F56" s="78"/>
      <c r="G56" s="78"/>
      <c r="H56" s="78"/>
      <c r="I56" s="78"/>
      <c r="J56" s="79" t="s">
        <v>2</v>
      </c>
      <c r="K56" s="80" t="s">
        <v>573</v>
      </c>
      <c r="L56" s="81" t="s">
        <v>574</v>
      </c>
      <c r="M56" s="81" t="s">
        <v>575</v>
      </c>
      <c r="N56" s="81" t="s">
        <v>576</v>
      </c>
      <c r="O56" s="82" t="s">
        <v>577</v>
      </c>
      <c r="P56" s="48"/>
      <c r="Q56" s="48"/>
      <c r="R56" s="48"/>
      <c r="S56" s="48"/>
      <c r="T56" s="48"/>
      <c r="U56" s="48"/>
    </row>
    <row r="57" spans="1:21" ht="31.5" customHeight="1" x14ac:dyDescent="0.2">
      <c r="B57" s="1190" t="s">
        <v>25</v>
      </c>
      <c r="C57" s="1191"/>
      <c r="D57" s="1194" t="s">
        <v>26</v>
      </c>
      <c r="E57" s="1195"/>
      <c r="F57" s="1195"/>
      <c r="G57" s="1195"/>
      <c r="H57" s="1195"/>
      <c r="I57" s="1195"/>
      <c r="J57" s="1196"/>
      <c r="K57" s="83" t="s">
        <v>592</v>
      </c>
      <c r="L57" s="84" t="s">
        <v>592</v>
      </c>
      <c r="M57" s="84" t="s">
        <v>592</v>
      </c>
      <c r="N57" s="84" t="s">
        <v>592</v>
      </c>
      <c r="O57" s="85" t="s">
        <v>592</v>
      </c>
    </row>
    <row r="58" spans="1:21" ht="31.5" customHeight="1" thickBot="1" x14ac:dyDescent="0.25">
      <c r="B58" s="1192"/>
      <c r="C58" s="1193"/>
      <c r="D58" s="1197" t="s">
        <v>27</v>
      </c>
      <c r="E58" s="1198"/>
      <c r="F58" s="1198"/>
      <c r="G58" s="1198"/>
      <c r="H58" s="1198"/>
      <c r="I58" s="1198"/>
      <c r="J58" s="1199"/>
      <c r="K58" s="86" t="s">
        <v>592</v>
      </c>
      <c r="L58" s="87" t="s">
        <v>592</v>
      </c>
      <c r="M58" s="87" t="s">
        <v>592</v>
      </c>
      <c r="N58" s="87" t="s">
        <v>592</v>
      </c>
      <c r="O58" s="88" t="s">
        <v>592</v>
      </c>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sruHJOm1bAPxJUcftApit4CBfm+1td4tSup+YfFS0wNM9R/1m3GVsF0+rYu8aiKLqGS4iEtqaSHYlIgfi1/FpQ==" saltValue="JrI3C+QnhEnKp7et2zS86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557</v>
      </c>
      <c r="J40" s="100" t="s">
        <v>558</v>
      </c>
      <c r="K40" s="100" t="s">
        <v>559</v>
      </c>
      <c r="L40" s="100" t="s">
        <v>560</v>
      </c>
      <c r="M40" s="101" t="s">
        <v>561</v>
      </c>
    </row>
    <row r="41" spans="2:13" ht="27.75" customHeight="1" x14ac:dyDescent="0.2">
      <c r="B41" s="1220" t="s">
        <v>30</v>
      </c>
      <c r="C41" s="1221"/>
      <c r="D41" s="102"/>
      <c r="E41" s="1222" t="s">
        <v>31</v>
      </c>
      <c r="F41" s="1222"/>
      <c r="G41" s="1222"/>
      <c r="H41" s="1223"/>
      <c r="I41" s="358">
        <v>2252</v>
      </c>
      <c r="J41" s="359">
        <v>2171</v>
      </c>
      <c r="K41" s="359">
        <v>2076</v>
      </c>
      <c r="L41" s="359">
        <v>1922</v>
      </c>
      <c r="M41" s="360">
        <v>1774</v>
      </c>
    </row>
    <row r="42" spans="2:13" ht="27.75" customHeight="1" x14ac:dyDescent="0.2">
      <c r="B42" s="1210"/>
      <c r="C42" s="1211"/>
      <c r="D42" s="103"/>
      <c r="E42" s="1214" t="s">
        <v>32</v>
      </c>
      <c r="F42" s="1214"/>
      <c r="G42" s="1214"/>
      <c r="H42" s="1215"/>
      <c r="I42" s="361">
        <v>9</v>
      </c>
      <c r="J42" s="362" t="s">
        <v>515</v>
      </c>
      <c r="K42" s="362" t="s">
        <v>515</v>
      </c>
      <c r="L42" s="362" t="s">
        <v>515</v>
      </c>
      <c r="M42" s="363" t="s">
        <v>515</v>
      </c>
    </row>
    <row r="43" spans="2:13" ht="27.75" customHeight="1" x14ac:dyDescent="0.2">
      <c r="B43" s="1210"/>
      <c r="C43" s="1211"/>
      <c r="D43" s="103"/>
      <c r="E43" s="1214" t="s">
        <v>33</v>
      </c>
      <c r="F43" s="1214"/>
      <c r="G43" s="1214"/>
      <c r="H43" s="1215"/>
      <c r="I43" s="361">
        <v>1250</v>
      </c>
      <c r="J43" s="362">
        <v>1128</v>
      </c>
      <c r="K43" s="362">
        <v>1017</v>
      </c>
      <c r="L43" s="362">
        <v>940</v>
      </c>
      <c r="M43" s="363">
        <v>834</v>
      </c>
    </row>
    <row r="44" spans="2:13" ht="27.75" customHeight="1" x14ac:dyDescent="0.2">
      <c r="B44" s="1210"/>
      <c r="C44" s="1211"/>
      <c r="D44" s="103"/>
      <c r="E44" s="1214" t="s">
        <v>34</v>
      </c>
      <c r="F44" s="1214"/>
      <c r="G44" s="1214"/>
      <c r="H44" s="1215"/>
      <c r="I44" s="361">
        <v>72</v>
      </c>
      <c r="J44" s="362">
        <v>124</v>
      </c>
      <c r="K44" s="362">
        <v>123</v>
      </c>
      <c r="L44" s="362">
        <v>132</v>
      </c>
      <c r="M44" s="363">
        <v>142</v>
      </c>
    </row>
    <row r="45" spans="2:13" ht="27.75" customHeight="1" x14ac:dyDescent="0.2">
      <c r="B45" s="1210"/>
      <c r="C45" s="1211"/>
      <c r="D45" s="103"/>
      <c r="E45" s="1214" t="s">
        <v>35</v>
      </c>
      <c r="F45" s="1214"/>
      <c r="G45" s="1214"/>
      <c r="H45" s="1215"/>
      <c r="I45" s="361">
        <v>82</v>
      </c>
      <c r="J45" s="362" t="s">
        <v>515</v>
      </c>
      <c r="K45" s="362" t="s">
        <v>515</v>
      </c>
      <c r="L45" s="362" t="s">
        <v>515</v>
      </c>
      <c r="M45" s="363" t="s">
        <v>515</v>
      </c>
    </row>
    <row r="46" spans="2:13" ht="27.75" customHeight="1" x14ac:dyDescent="0.2">
      <c r="B46" s="1210"/>
      <c r="C46" s="1211"/>
      <c r="D46" s="104"/>
      <c r="E46" s="1214" t="s">
        <v>36</v>
      </c>
      <c r="F46" s="1214"/>
      <c r="G46" s="1214"/>
      <c r="H46" s="1215"/>
      <c r="I46" s="361" t="s">
        <v>515</v>
      </c>
      <c r="J46" s="362" t="s">
        <v>515</v>
      </c>
      <c r="K46" s="362" t="s">
        <v>515</v>
      </c>
      <c r="L46" s="362" t="s">
        <v>515</v>
      </c>
      <c r="M46" s="363" t="s">
        <v>515</v>
      </c>
    </row>
    <row r="47" spans="2:13" ht="27.75" customHeight="1" x14ac:dyDescent="0.2">
      <c r="B47" s="1210"/>
      <c r="C47" s="1211"/>
      <c r="D47" s="105"/>
      <c r="E47" s="1224" t="s">
        <v>37</v>
      </c>
      <c r="F47" s="1225"/>
      <c r="G47" s="1225"/>
      <c r="H47" s="1226"/>
      <c r="I47" s="361" t="s">
        <v>515</v>
      </c>
      <c r="J47" s="362" t="s">
        <v>515</v>
      </c>
      <c r="K47" s="362" t="s">
        <v>515</v>
      </c>
      <c r="L47" s="362" t="s">
        <v>515</v>
      </c>
      <c r="M47" s="363" t="s">
        <v>515</v>
      </c>
    </row>
    <row r="48" spans="2:13" ht="27.75" customHeight="1" x14ac:dyDescent="0.2">
      <c r="B48" s="1210"/>
      <c r="C48" s="1211"/>
      <c r="D48" s="103"/>
      <c r="E48" s="1214" t="s">
        <v>38</v>
      </c>
      <c r="F48" s="1214"/>
      <c r="G48" s="1214"/>
      <c r="H48" s="1215"/>
      <c r="I48" s="361" t="s">
        <v>515</v>
      </c>
      <c r="J48" s="362" t="s">
        <v>515</v>
      </c>
      <c r="K48" s="362" t="s">
        <v>515</v>
      </c>
      <c r="L48" s="362" t="s">
        <v>515</v>
      </c>
      <c r="M48" s="363" t="s">
        <v>515</v>
      </c>
    </row>
    <row r="49" spans="2:13" ht="27.75" customHeight="1" x14ac:dyDescent="0.2">
      <c r="B49" s="1212"/>
      <c r="C49" s="1213"/>
      <c r="D49" s="103"/>
      <c r="E49" s="1214" t="s">
        <v>39</v>
      </c>
      <c r="F49" s="1214"/>
      <c r="G49" s="1214"/>
      <c r="H49" s="1215"/>
      <c r="I49" s="361" t="s">
        <v>515</v>
      </c>
      <c r="J49" s="362" t="s">
        <v>515</v>
      </c>
      <c r="K49" s="362" t="s">
        <v>515</v>
      </c>
      <c r="L49" s="362" t="s">
        <v>515</v>
      </c>
      <c r="M49" s="363" t="s">
        <v>515</v>
      </c>
    </row>
    <row r="50" spans="2:13" ht="27.75" customHeight="1" x14ac:dyDescent="0.2">
      <c r="B50" s="1208" t="s">
        <v>40</v>
      </c>
      <c r="C50" s="1209"/>
      <c r="D50" s="106"/>
      <c r="E50" s="1214" t="s">
        <v>41</v>
      </c>
      <c r="F50" s="1214"/>
      <c r="G50" s="1214"/>
      <c r="H50" s="1215"/>
      <c r="I50" s="361">
        <v>1534</v>
      </c>
      <c r="J50" s="362">
        <v>2030</v>
      </c>
      <c r="K50" s="362">
        <v>1910</v>
      </c>
      <c r="L50" s="362">
        <v>1778</v>
      </c>
      <c r="M50" s="363">
        <v>2016</v>
      </c>
    </row>
    <row r="51" spans="2:13" ht="27.75" customHeight="1" x14ac:dyDescent="0.2">
      <c r="B51" s="1210"/>
      <c r="C51" s="1211"/>
      <c r="D51" s="103"/>
      <c r="E51" s="1214" t="s">
        <v>42</v>
      </c>
      <c r="F51" s="1214"/>
      <c r="G51" s="1214"/>
      <c r="H51" s="1215"/>
      <c r="I51" s="361">
        <v>213</v>
      </c>
      <c r="J51" s="362">
        <v>195</v>
      </c>
      <c r="K51" s="362">
        <v>156</v>
      </c>
      <c r="L51" s="362">
        <v>126</v>
      </c>
      <c r="M51" s="363">
        <v>96</v>
      </c>
    </row>
    <row r="52" spans="2:13" ht="27.75" customHeight="1" x14ac:dyDescent="0.2">
      <c r="B52" s="1212"/>
      <c r="C52" s="1213"/>
      <c r="D52" s="103"/>
      <c r="E52" s="1214" t="s">
        <v>43</v>
      </c>
      <c r="F52" s="1214"/>
      <c r="G52" s="1214"/>
      <c r="H52" s="1215"/>
      <c r="I52" s="361">
        <v>2599</v>
      </c>
      <c r="J52" s="362">
        <v>2524</v>
      </c>
      <c r="K52" s="362">
        <v>2451</v>
      </c>
      <c r="L52" s="362">
        <v>2334</v>
      </c>
      <c r="M52" s="363">
        <v>2218</v>
      </c>
    </row>
    <row r="53" spans="2:13" ht="27.75" customHeight="1" thickBot="1" x14ac:dyDescent="0.25">
      <c r="B53" s="1216" t="s">
        <v>44</v>
      </c>
      <c r="C53" s="1217"/>
      <c r="D53" s="107"/>
      <c r="E53" s="1218" t="s">
        <v>45</v>
      </c>
      <c r="F53" s="1218"/>
      <c r="G53" s="1218"/>
      <c r="H53" s="1219"/>
      <c r="I53" s="364">
        <v>-681</v>
      </c>
      <c r="J53" s="365">
        <v>-1325</v>
      </c>
      <c r="K53" s="365">
        <v>-1301</v>
      </c>
      <c r="L53" s="365">
        <v>-1245</v>
      </c>
      <c r="M53" s="366">
        <v>-1580</v>
      </c>
    </row>
    <row r="54" spans="2:13" ht="27.75" customHeight="1" x14ac:dyDescent="0.2">
      <c r="B54" s="108" t="s">
        <v>46</v>
      </c>
      <c r="C54" s="109"/>
      <c r="D54" s="109"/>
      <c r="E54" s="110"/>
      <c r="F54" s="110"/>
      <c r="G54" s="110"/>
      <c r="H54" s="110"/>
      <c r="I54" s="111"/>
      <c r="J54" s="111"/>
      <c r="K54" s="111"/>
      <c r="L54" s="111"/>
      <c r="M54" s="111"/>
    </row>
    <row r="55" spans="2:13" ht="13.2" x14ac:dyDescent="0.2"/>
  </sheetData>
  <sheetProtection algorithmName="SHA-512" hashValue="mblNXQfhobnJp/XsJTxveBZilw/+hai+/iU9M2BVOp8SKp/v7i+9wvQ18RDfs/oEHaKz7s4h5J82bJzaZGiYBA==" saltValue="DVBqfmShp3HrQEJ5fgbL4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2" t="s">
        <v>47</v>
      </c>
    </row>
    <row r="54" spans="2:8" ht="29.25" customHeight="1" thickBot="1" x14ac:dyDescent="0.3">
      <c r="B54" s="113" t="s">
        <v>1</v>
      </c>
      <c r="C54" s="114"/>
      <c r="D54" s="114"/>
      <c r="E54" s="115" t="s">
        <v>2</v>
      </c>
      <c r="F54" s="116" t="s">
        <v>559</v>
      </c>
      <c r="G54" s="116" t="s">
        <v>560</v>
      </c>
      <c r="H54" s="117" t="s">
        <v>561</v>
      </c>
    </row>
    <row r="55" spans="2:8" ht="52.5" customHeight="1" x14ac:dyDescent="0.2">
      <c r="B55" s="118"/>
      <c r="C55" s="1235" t="s">
        <v>48</v>
      </c>
      <c r="D55" s="1235"/>
      <c r="E55" s="1236"/>
      <c r="F55" s="119">
        <v>1172</v>
      </c>
      <c r="G55" s="119">
        <v>1081</v>
      </c>
      <c r="H55" s="120">
        <v>1351</v>
      </c>
    </row>
    <row r="56" spans="2:8" ht="52.5" customHeight="1" x14ac:dyDescent="0.2">
      <c r="B56" s="121"/>
      <c r="C56" s="1237" t="s">
        <v>49</v>
      </c>
      <c r="D56" s="1237"/>
      <c r="E56" s="1238"/>
      <c r="F56" s="122">
        <v>66</v>
      </c>
      <c r="G56" s="122">
        <v>66</v>
      </c>
      <c r="H56" s="123">
        <v>66</v>
      </c>
    </row>
    <row r="57" spans="2:8" ht="53.25" customHeight="1" x14ac:dyDescent="0.2">
      <c r="B57" s="121"/>
      <c r="C57" s="1239" t="s">
        <v>50</v>
      </c>
      <c r="D57" s="1239"/>
      <c r="E57" s="1240"/>
      <c r="F57" s="124">
        <v>593</v>
      </c>
      <c r="G57" s="124">
        <v>521</v>
      </c>
      <c r="H57" s="125">
        <v>483</v>
      </c>
    </row>
    <row r="58" spans="2:8" ht="45.75" customHeight="1" x14ac:dyDescent="0.2">
      <c r="B58" s="126"/>
      <c r="C58" s="1227" t="s">
        <v>593</v>
      </c>
      <c r="D58" s="1228"/>
      <c r="E58" s="1229"/>
      <c r="F58" s="127">
        <v>364</v>
      </c>
      <c r="G58" s="127">
        <v>317</v>
      </c>
      <c r="H58" s="128">
        <v>295</v>
      </c>
    </row>
    <row r="59" spans="2:8" ht="45.75" customHeight="1" x14ac:dyDescent="0.2">
      <c r="B59" s="126"/>
      <c r="C59" s="1227" t="s">
        <v>595</v>
      </c>
      <c r="D59" s="1228"/>
      <c r="E59" s="1229"/>
      <c r="F59" s="127">
        <v>85</v>
      </c>
      <c r="G59" s="127">
        <v>85</v>
      </c>
      <c r="H59" s="128">
        <v>85</v>
      </c>
    </row>
    <row r="60" spans="2:8" ht="45.75" customHeight="1" x14ac:dyDescent="0.2">
      <c r="B60" s="126"/>
      <c r="C60" s="1227" t="s">
        <v>594</v>
      </c>
      <c r="D60" s="1228"/>
      <c r="E60" s="1229"/>
      <c r="F60" s="127">
        <v>105</v>
      </c>
      <c r="G60" s="127">
        <v>90</v>
      </c>
      <c r="H60" s="128">
        <v>73</v>
      </c>
    </row>
    <row r="61" spans="2:8" ht="45.75" customHeight="1" x14ac:dyDescent="0.2">
      <c r="B61" s="126"/>
      <c r="C61" s="1227" t="s">
        <v>596</v>
      </c>
      <c r="D61" s="1228"/>
      <c r="E61" s="1229"/>
      <c r="F61" s="127">
        <v>21</v>
      </c>
      <c r="G61" s="127">
        <v>21</v>
      </c>
      <c r="H61" s="128">
        <v>21</v>
      </c>
    </row>
    <row r="62" spans="2:8" ht="45.75" customHeight="1" thickBot="1" x14ac:dyDescent="0.25">
      <c r="B62" s="129"/>
      <c r="C62" s="1230" t="s">
        <v>597</v>
      </c>
      <c r="D62" s="1231"/>
      <c r="E62" s="1232"/>
      <c r="F62" s="130">
        <v>7</v>
      </c>
      <c r="G62" s="130">
        <v>7</v>
      </c>
      <c r="H62" s="131">
        <v>7</v>
      </c>
    </row>
    <row r="63" spans="2:8" ht="52.5" customHeight="1" thickBot="1" x14ac:dyDescent="0.25">
      <c r="B63" s="132"/>
      <c r="C63" s="1233" t="s">
        <v>51</v>
      </c>
      <c r="D63" s="1233"/>
      <c r="E63" s="1234"/>
      <c r="F63" s="133">
        <v>1831</v>
      </c>
      <c r="G63" s="133">
        <v>1669</v>
      </c>
      <c r="H63" s="134">
        <v>1900</v>
      </c>
    </row>
    <row r="64" spans="2:8" ht="13.2" x14ac:dyDescent="0.2"/>
  </sheetData>
  <sheetProtection algorithmName="SHA-512" hashValue="9E6gMxnTwI0GZ9y76OO5LJ+juRpBojLvJgVqGb5nDhsnmo7d0wPz2kZx4rB17pposocCdhbCvOgFFZYrBzAxBw==" saltValue="qg2Jav7rQdVvQ4iqrF8fM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topLeftCell="A13" zoomScale="70" zoomScaleNormal="70" zoomScaleSheetLayoutView="55" workbookViewId="0">
      <selection activeCell="AN70" sqref="AN70"/>
    </sheetView>
  </sheetViews>
  <sheetFormatPr defaultColWidth="0" defaultRowHeight="0" customHeight="1" zeroHeight="1" x14ac:dyDescent="0.2"/>
  <cols>
    <col min="1" max="1" width="6.33203125" style="1241" customWidth="1"/>
    <col min="2" max="107" width="2.44140625" style="1241" customWidth="1"/>
    <col min="108" max="108" width="6.109375" style="1243" customWidth="1"/>
    <col min="109" max="109" width="5.88671875" style="1242" customWidth="1"/>
    <col min="110" max="16384" width="8.6640625" style="1241" hidden="1"/>
  </cols>
  <sheetData>
    <row r="1" spans="1:109" ht="42.75" customHeight="1" x14ac:dyDescent="0.2">
      <c r="A1" s="1298"/>
      <c r="B1" s="1297"/>
      <c r="DD1" s="1241"/>
      <c r="DE1" s="1241"/>
    </row>
    <row r="2" spans="1:109" ht="25.5" customHeight="1" x14ac:dyDescent="0.2">
      <c r="A2" s="1296"/>
      <c r="C2" s="1296"/>
      <c r="O2" s="1296"/>
      <c r="P2" s="1296"/>
      <c r="Q2" s="1296"/>
      <c r="R2" s="1296"/>
      <c r="S2" s="1296"/>
      <c r="T2" s="1296"/>
      <c r="U2" s="1296"/>
      <c r="V2" s="1296"/>
      <c r="W2" s="1296"/>
      <c r="X2" s="1296"/>
      <c r="Y2" s="1296"/>
      <c r="Z2" s="1296"/>
      <c r="AA2" s="1296"/>
      <c r="AB2" s="1296"/>
      <c r="AC2" s="1296"/>
      <c r="AD2" s="1296"/>
      <c r="AE2" s="1296"/>
      <c r="AF2" s="1296"/>
      <c r="AG2" s="1296"/>
      <c r="AH2" s="1296"/>
      <c r="AI2" s="1296"/>
      <c r="AU2" s="1296"/>
      <c r="BG2" s="1296"/>
      <c r="BS2" s="1296"/>
      <c r="CE2" s="1296"/>
      <c r="CQ2" s="1296"/>
      <c r="DD2" s="1241"/>
      <c r="DE2" s="1241"/>
    </row>
    <row r="3" spans="1:109" ht="25.5" customHeight="1" x14ac:dyDescent="0.2">
      <c r="A3" s="1296"/>
      <c r="C3" s="1296"/>
      <c r="O3" s="1296"/>
      <c r="P3" s="1296"/>
      <c r="Q3" s="1296"/>
      <c r="R3" s="1296"/>
      <c r="S3" s="1296"/>
      <c r="T3" s="1296"/>
      <c r="U3" s="1296"/>
      <c r="V3" s="1296"/>
      <c r="W3" s="1296"/>
      <c r="X3" s="1296"/>
      <c r="Y3" s="1296"/>
      <c r="Z3" s="1296"/>
      <c r="AA3" s="1296"/>
      <c r="AB3" s="1296"/>
      <c r="AC3" s="1296"/>
      <c r="AD3" s="1296"/>
      <c r="AE3" s="1296"/>
      <c r="AF3" s="1296"/>
      <c r="AG3" s="1296"/>
      <c r="AH3" s="1296"/>
      <c r="AI3" s="1296"/>
      <c r="AU3" s="1296"/>
      <c r="BG3" s="1296"/>
      <c r="BS3" s="1296"/>
      <c r="CE3" s="1296"/>
      <c r="CQ3" s="1296"/>
      <c r="DD3" s="1241"/>
      <c r="DE3" s="1241"/>
    </row>
    <row r="4" spans="1:109" s="262" customFormat="1" ht="13.2" x14ac:dyDescent="0.2">
      <c r="A4" s="1296"/>
      <c r="B4" s="1296"/>
      <c r="C4" s="1296"/>
      <c r="D4" s="1296"/>
      <c r="E4" s="1296"/>
      <c r="F4" s="1296"/>
      <c r="G4" s="1296"/>
      <c r="H4" s="1296"/>
      <c r="I4" s="1296"/>
      <c r="J4" s="1296"/>
      <c r="K4" s="1296"/>
      <c r="L4" s="1296"/>
      <c r="M4" s="1296"/>
      <c r="N4" s="1296"/>
      <c r="O4" s="1296"/>
      <c r="P4" s="1296"/>
      <c r="Q4" s="1296"/>
      <c r="R4" s="1296"/>
      <c r="S4" s="1296"/>
      <c r="T4" s="1296"/>
      <c r="U4" s="1296"/>
      <c r="V4" s="1296"/>
      <c r="W4" s="1296"/>
      <c r="X4" s="1296"/>
      <c r="Y4" s="1296"/>
      <c r="Z4" s="1296"/>
      <c r="AA4" s="1296"/>
      <c r="AB4" s="1296"/>
      <c r="AC4" s="1296"/>
      <c r="AD4" s="1296"/>
      <c r="AE4" s="1296"/>
      <c r="AF4" s="1296"/>
      <c r="AG4" s="1296"/>
      <c r="AH4" s="1296"/>
      <c r="AI4" s="1296"/>
      <c r="AJ4" s="1296"/>
      <c r="AK4" s="1296"/>
      <c r="AL4" s="1296"/>
      <c r="AM4" s="1296"/>
      <c r="AN4" s="1296"/>
      <c r="AO4" s="1296"/>
      <c r="AP4" s="1296"/>
      <c r="AQ4" s="1296"/>
      <c r="AR4" s="1296"/>
      <c r="AS4" s="1296"/>
      <c r="AT4" s="1296"/>
      <c r="AU4" s="1296"/>
      <c r="AV4" s="1296"/>
      <c r="AW4" s="1296"/>
      <c r="AX4" s="1296"/>
      <c r="AY4" s="1296"/>
      <c r="AZ4" s="1296"/>
      <c r="BA4" s="1296"/>
      <c r="BB4" s="1296"/>
      <c r="BC4" s="1296"/>
      <c r="BD4" s="1296"/>
      <c r="BE4" s="1296"/>
      <c r="BF4" s="1296"/>
      <c r="BG4" s="1296"/>
      <c r="BH4" s="1296"/>
      <c r="BI4" s="1296"/>
      <c r="BJ4" s="1296"/>
      <c r="BK4" s="1296"/>
      <c r="BL4" s="1296"/>
      <c r="BM4" s="1296"/>
      <c r="BN4" s="1296"/>
      <c r="BO4" s="1296"/>
      <c r="BP4" s="1296"/>
      <c r="BQ4" s="1296"/>
      <c r="BR4" s="1296"/>
      <c r="BS4" s="1296"/>
      <c r="BT4" s="1296"/>
      <c r="BU4" s="1296"/>
      <c r="BV4" s="1296"/>
      <c r="BW4" s="1296"/>
      <c r="BX4" s="1296"/>
      <c r="BY4" s="1296"/>
      <c r="BZ4" s="1296"/>
      <c r="CA4" s="1296"/>
      <c r="CB4" s="1296"/>
      <c r="CC4" s="1296"/>
      <c r="CD4" s="1296"/>
      <c r="CE4" s="1296"/>
      <c r="CF4" s="1296"/>
      <c r="CG4" s="1296"/>
      <c r="CH4" s="1296"/>
      <c r="CI4" s="1296"/>
      <c r="CJ4" s="1296"/>
      <c r="CK4" s="1296"/>
      <c r="CL4" s="1296"/>
      <c r="CM4" s="1296"/>
      <c r="CN4" s="1296"/>
      <c r="CO4" s="1296"/>
      <c r="CP4" s="1296"/>
      <c r="CQ4" s="1296"/>
      <c r="CR4" s="1296"/>
      <c r="CS4" s="1296"/>
      <c r="CT4" s="1296"/>
      <c r="CU4" s="1296"/>
      <c r="CV4" s="1296"/>
      <c r="CW4" s="1296"/>
      <c r="CX4" s="1296"/>
      <c r="CY4" s="1296"/>
      <c r="CZ4" s="1296"/>
      <c r="DA4" s="1296"/>
      <c r="DB4" s="1296"/>
      <c r="DC4" s="1296"/>
      <c r="DD4" s="1296"/>
      <c r="DE4" s="1296"/>
    </row>
    <row r="5" spans="1:109" s="262" customFormat="1" ht="13.2" x14ac:dyDescent="0.2">
      <c r="A5" s="1296"/>
      <c r="B5" s="1296"/>
      <c r="C5" s="1296"/>
      <c r="D5" s="1296"/>
      <c r="E5" s="1296"/>
      <c r="F5" s="1296"/>
      <c r="G5" s="1296"/>
      <c r="H5" s="1296"/>
      <c r="I5" s="1296"/>
      <c r="J5" s="1296"/>
      <c r="K5" s="1296"/>
      <c r="L5" s="1296"/>
      <c r="M5" s="1296"/>
      <c r="N5" s="1296"/>
      <c r="O5" s="1296"/>
      <c r="P5" s="1296"/>
      <c r="Q5" s="1296"/>
      <c r="R5" s="1296"/>
      <c r="S5" s="1296"/>
      <c r="T5" s="1296"/>
      <c r="U5" s="1296"/>
      <c r="V5" s="1296"/>
      <c r="W5" s="1296"/>
      <c r="X5" s="1296"/>
      <c r="Y5" s="1296"/>
      <c r="Z5" s="1296"/>
      <c r="AA5" s="1296"/>
      <c r="AB5" s="1296"/>
      <c r="AC5" s="1296"/>
      <c r="AD5" s="1296"/>
      <c r="AE5" s="1296"/>
      <c r="AF5" s="1296"/>
      <c r="AG5" s="1296"/>
      <c r="AH5" s="1296"/>
      <c r="AI5" s="1296"/>
      <c r="AJ5" s="1296"/>
      <c r="AK5" s="1296"/>
      <c r="AL5" s="1296"/>
      <c r="AM5" s="1296"/>
      <c r="AN5" s="1296"/>
      <c r="AO5" s="1296"/>
      <c r="AP5" s="1296"/>
      <c r="AQ5" s="1296"/>
      <c r="AR5" s="1296"/>
      <c r="AS5" s="1296"/>
      <c r="AT5" s="1296"/>
      <c r="AU5" s="1296"/>
      <c r="AV5" s="1296"/>
      <c r="AW5" s="1296"/>
      <c r="AX5" s="1296"/>
      <c r="AY5" s="1296"/>
      <c r="AZ5" s="1296"/>
      <c r="BA5" s="1296"/>
      <c r="BB5" s="1296"/>
      <c r="BC5" s="1296"/>
      <c r="BD5" s="1296"/>
      <c r="BE5" s="1296"/>
      <c r="BF5" s="1296"/>
      <c r="BG5" s="1296"/>
      <c r="BH5" s="1296"/>
      <c r="BI5" s="1296"/>
      <c r="BJ5" s="1296"/>
      <c r="BK5" s="1296"/>
      <c r="BL5" s="1296"/>
      <c r="BM5" s="1296"/>
      <c r="BN5" s="1296"/>
      <c r="BO5" s="1296"/>
      <c r="BP5" s="1296"/>
      <c r="BQ5" s="1296"/>
      <c r="BR5" s="1296"/>
      <c r="BS5" s="1296"/>
      <c r="BT5" s="1296"/>
      <c r="BU5" s="1296"/>
      <c r="BV5" s="1296"/>
      <c r="BW5" s="1296"/>
      <c r="BX5" s="1296"/>
      <c r="BY5" s="1296"/>
      <c r="BZ5" s="1296"/>
      <c r="CA5" s="1296"/>
      <c r="CB5" s="1296"/>
      <c r="CC5" s="1296"/>
      <c r="CD5" s="1296"/>
      <c r="CE5" s="1296"/>
      <c r="CF5" s="1296"/>
      <c r="CG5" s="1296"/>
      <c r="CH5" s="1296"/>
      <c r="CI5" s="1296"/>
      <c r="CJ5" s="1296"/>
      <c r="CK5" s="1296"/>
      <c r="CL5" s="1296"/>
      <c r="CM5" s="1296"/>
      <c r="CN5" s="1296"/>
      <c r="CO5" s="1296"/>
      <c r="CP5" s="1296"/>
      <c r="CQ5" s="1296"/>
      <c r="CR5" s="1296"/>
      <c r="CS5" s="1296"/>
      <c r="CT5" s="1296"/>
      <c r="CU5" s="1296"/>
      <c r="CV5" s="1296"/>
      <c r="CW5" s="1296"/>
      <c r="CX5" s="1296"/>
      <c r="CY5" s="1296"/>
      <c r="CZ5" s="1296"/>
      <c r="DA5" s="1296"/>
      <c r="DB5" s="1296"/>
      <c r="DC5" s="1296"/>
      <c r="DD5" s="1296"/>
      <c r="DE5" s="1296"/>
    </row>
    <row r="6" spans="1:109" s="262" customFormat="1" ht="13.2" x14ac:dyDescent="0.2">
      <c r="A6" s="1296"/>
      <c r="B6" s="1296"/>
      <c r="C6" s="1296"/>
      <c r="D6" s="1296"/>
      <c r="E6" s="1296"/>
      <c r="F6" s="1296"/>
      <c r="G6" s="1296"/>
      <c r="H6" s="1296"/>
      <c r="I6" s="1296"/>
      <c r="J6" s="1296"/>
      <c r="K6" s="1296"/>
      <c r="L6" s="1296"/>
      <c r="M6" s="1296"/>
      <c r="N6" s="1296"/>
      <c r="O6" s="1296"/>
      <c r="P6" s="1296"/>
      <c r="Q6" s="1296"/>
      <c r="R6" s="1296"/>
      <c r="S6" s="1296"/>
      <c r="T6" s="1296"/>
      <c r="U6" s="1296"/>
      <c r="V6" s="1296"/>
      <c r="W6" s="1296"/>
      <c r="X6" s="1296"/>
      <c r="Y6" s="1296"/>
      <c r="Z6" s="1296"/>
      <c r="AA6" s="1296"/>
      <c r="AB6" s="1296"/>
      <c r="AC6" s="1296"/>
      <c r="AD6" s="1296"/>
      <c r="AE6" s="1296"/>
      <c r="AF6" s="1296"/>
      <c r="AG6" s="1296"/>
      <c r="AH6" s="1296"/>
      <c r="AI6" s="1296"/>
      <c r="AJ6" s="1296"/>
      <c r="AK6" s="1296"/>
      <c r="AL6" s="1296"/>
      <c r="AM6" s="1296"/>
      <c r="AN6" s="1296"/>
      <c r="AO6" s="1296"/>
      <c r="AP6" s="1296"/>
      <c r="AQ6" s="1296"/>
      <c r="AR6" s="1296"/>
      <c r="AS6" s="1296"/>
      <c r="AT6" s="1296"/>
      <c r="AU6" s="1296"/>
      <c r="AV6" s="1296"/>
      <c r="AW6" s="1296"/>
      <c r="AX6" s="1296"/>
      <c r="AY6" s="1296"/>
      <c r="AZ6" s="1296"/>
      <c r="BA6" s="1296"/>
      <c r="BB6" s="1296"/>
      <c r="BC6" s="1296"/>
      <c r="BD6" s="1296"/>
      <c r="BE6" s="1296"/>
      <c r="BF6" s="1296"/>
      <c r="BG6" s="1296"/>
      <c r="BH6" s="1296"/>
      <c r="BI6" s="1296"/>
      <c r="BJ6" s="1296"/>
      <c r="BK6" s="1296"/>
      <c r="BL6" s="1296"/>
      <c r="BM6" s="1296"/>
      <c r="BN6" s="1296"/>
      <c r="BO6" s="1296"/>
      <c r="BP6" s="1296"/>
      <c r="BQ6" s="1296"/>
      <c r="BR6" s="1296"/>
      <c r="BS6" s="1296"/>
      <c r="BT6" s="1296"/>
      <c r="BU6" s="1296"/>
      <c r="BV6" s="1296"/>
      <c r="BW6" s="1296"/>
      <c r="BX6" s="1296"/>
      <c r="BY6" s="1296"/>
      <c r="BZ6" s="1296"/>
      <c r="CA6" s="1296"/>
      <c r="CB6" s="1296"/>
      <c r="CC6" s="1296"/>
      <c r="CD6" s="1296"/>
      <c r="CE6" s="1296"/>
      <c r="CF6" s="1296"/>
      <c r="CG6" s="1296"/>
      <c r="CH6" s="1296"/>
      <c r="CI6" s="1296"/>
      <c r="CJ6" s="1296"/>
      <c r="CK6" s="1296"/>
      <c r="CL6" s="1296"/>
      <c r="CM6" s="1296"/>
      <c r="CN6" s="1296"/>
      <c r="CO6" s="1296"/>
      <c r="CP6" s="1296"/>
      <c r="CQ6" s="1296"/>
      <c r="CR6" s="1296"/>
      <c r="CS6" s="1296"/>
      <c r="CT6" s="1296"/>
      <c r="CU6" s="1296"/>
      <c r="CV6" s="1296"/>
      <c r="CW6" s="1296"/>
      <c r="CX6" s="1296"/>
      <c r="CY6" s="1296"/>
      <c r="CZ6" s="1296"/>
      <c r="DA6" s="1296"/>
      <c r="DB6" s="1296"/>
      <c r="DC6" s="1296"/>
      <c r="DD6" s="1296"/>
      <c r="DE6" s="1296"/>
    </row>
    <row r="7" spans="1:109" s="262" customFormat="1" ht="13.2" x14ac:dyDescent="0.2">
      <c r="A7" s="1296"/>
      <c r="B7" s="1296"/>
      <c r="C7" s="1296"/>
      <c r="D7" s="1296"/>
      <c r="E7" s="1296"/>
      <c r="F7" s="1296"/>
      <c r="G7" s="1296"/>
      <c r="H7" s="1296"/>
      <c r="I7" s="1296"/>
      <c r="J7" s="1296"/>
      <c r="K7" s="1296"/>
      <c r="L7" s="1296"/>
      <c r="M7" s="1296"/>
      <c r="N7" s="1296"/>
      <c r="O7" s="1296"/>
      <c r="P7" s="1296"/>
      <c r="Q7" s="1296"/>
      <c r="R7" s="1296"/>
      <c r="S7" s="1296"/>
      <c r="T7" s="1296"/>
      <c r="U7" s="1296"/>
      <c r="V7" s="1296"/>
      <c r="W7" s="1296"/>
      <c r="X7" s="1296"/>
      <c r="Y7" s="1296"/>
      <c r="Z7" s="1296"/>
      <c r="AA7" s="1296"/>
      <c r="AB7" s="1296"/>
      <c r="AC7" s="1296"/>
      <c r="AD7" s="1296"/>
      <c r="AE7" s="1296"/>
      <c r="AF7" s="1296"/>
      <c r="AG7" s="1296"/>
      <c r="AH7" s="1296"/>
      <c r="AI7" s="1296"/>
      <c r="AJ7" s="1296"/>
      <c r="AK7" s="1296"/>
      <c r="AL7" s="1296"/>
      <c r="AM7" s="1296"/>
      <c r="AN7" s="1296"/>
      <c r="AO7" s="1296"/>
      <c r="AP7" s="1296"/>
      <c r="AQ7" s="1296"/>
      <c r="AR7" s="1296"/>
      <c r="AS7" s="1296"/>
      <c r="AT7" s="1296"/>
      <c r="AU7" s="1296"/>
      <c r="AV7" s="1296"/>
      <c r="AW7" s="1296"/>
      <c r="AX7" s="1296"/>
      <c r="AY7" s="1296"/>
      <c r="AZ7" s="1296"/>
      <c r="BA7" s="1296"/>
      <c r="BB7" s="1296"/>
      <c r="BC7" s="1296"/>
      <c r="BD7" s="1296"/>
      <c r="BE7" s="1296"/>
      <c r="BF7" s="1296"/>
      <c r="BG7" s="1296"/>
      <c r="BH7" s="1296"/>
      <c r="BI7" s="1296"/>
      <c r="BJ7" s="1296"/>
      <c r="BK7" s="1296"/>
      <c r="BL7" s="1296"/>
      <c r="BM7" s="1296"/>
      <c r="BN7" s="1296"/>
      <c r="BO7" s="1296"/>
      <c r="BP7" s="1296"/>
      <c r="BQ7" s="1296"/>
      <c r="BR7" s="1296"/>
      <c r="BS7" s="1296"/>
      <c r="BT7" s="1296"/>
      <c r="BU7" s="1296"/>
      <c r="BV7" s="1296"/>
      <c r="BW7" s="1296"/>
      <c r="BX7" s="1296"/>
      <c r="BY7" s="1296"/>
      <c r="BZ7" s="1296"/>
      <c r="CA7" s="1296"/>
      <c r="CB7" s="1296"/>
      <c r="CC7" s="1296"/>
      <c r="CD7" s="1296"/>
      <c r="CE7" s="1296"/>
      <c r="CF7" s="1296"/>
      <c r="CG7" s="1296"/>
      <c r="CH7" s="1296"/>
      <c r="CI7" s="1296"/>
      <c r="CJ7" s="1296"/>
      <c r="CK7" s="1296"/>
      <c r="CL7" s="1296"/>
      <c r="CM7" s="1296"/>
      <c r="CN7" s="1296"/>
      <c r="CO7" s="1296"/>
      <c r="CP7" s="1296"/>
      <c r="CQ7" s="1296"/>
      <c r="CR7" s="1296"/>
      <c r="CS7" s="1296"/>
      <c r="CT7" s="1296"/>
      <c r="CU7" s="1296"/>
      <c r="CV7" s="1296"/>
      <c r="CW7" s="1296"/>
      <c r="CX7" s="1296"/>
      <c r="CY7" s="1296"/>
      <c r="CZ7" s="1296"/>
      <c r="DA7" s="1296"/>
      <c r="DB7" s="1296"/>
      <c r="DC7" s="1296"/>
      <c r="DD7" s="1296"/>
      <c r="DE7" s="1296"/>
    </row>
    <row r="8" spans="1:109" s="262" customFormat="1" ht="13.2" x14ac:dyDescent="0.2">
      <c r="A8" s="1296"/>
      <c r="B8" s="1296"/>
      <c r="C8" s="1296"/>
      <c r="D8" s="1296"/>
      <c r="E8" s="1296"/>
      <c r="F8" s="1296"/>
      <c r="G8" s="1296"/>
      <c r="H8" s="1296"/>
      <c r="I8" s="1296"/>
      <c r="J8" s="1296"/>
      <c r="K8" s="1296"/>
      <c r="L8" s="1296"/>
      <c r="M8" s="1296"/>
      <c r="N8" s="1296"/>
      <c r="O8" s="1296"/>
      <c r="P8" s="1296"/>
      <c r="Q8" s="1296"/>
      <c r="R8" s="1296"/>
      <c r="S8" s="1296"/>
      <c r="T8" s="1296"/>
      <c r="U8" s="1296"/>
      <c r="V8" s="1296"/>
      <c r="W8" s="1296"/>
      <c r="X8" s="1296"/>
      <c r="Y8" s="1296"/>
      <c r="Z8" s="1296"/>
      <c r="AA8" s="1296"/>
      <c r="AB8" s="1296"/>
      <c r="AC8" s="1296"/>
      <c r="AD8" s="1296"/>
      <c r="AE8" s="1296"/>
      <c r="AF8" s="1296"/>
      <c r="AG8" s="1296"/>
      <c r="AH8" s="1296"/>
      <c r="AI8" s="1296"/>
      <c r="AJ8" s="1296"/>
      <c r="AK8" s="1296"/>
      <c r="AL8" s="1296"/>
      <c r="AM8" s="1296"/>
      <c r="AN8" s="1296"/>
      <c r="AO8" s="1296"/>
      <c r="AP8" s="1296"/>
      <c r="AQ8" s="1296"/>
      <c r="AR8" s="1296"/>
      <c r="AS8" s="1296"/>
      <c r="AT8" s="1296"/>
      <c r="AU8" s="1296"/>
      <c r="AV8" s="1296"/>
      <c r="AW8" s="1296"/>
      <c r="AX8" s="1296"/>
      <c r="AY8" s="1296"/>
      <c r="AZ8" s="1296"/>
      <c r="BA8" s="1296"/>
      <c r="BB8" s="1296"/>
      <c r="BC8" s="1296"/>
      <c r="BD8" s="1296"/>
      <c r="BE8" s="1296"/>
      <c r="BF8" s="1296"/>
      <c r="BG8" s="1296"/>
      <c r="BH8" s="1296"/>
      <c r="BI8" s="1296"/>
      <c r="BJ8" s="1296"/>
      <c r="BK8" s="1296"/>
      <c r="BL8" s="1296"/>
      <c r="BM8" s="1296"/>
      <c r="BN8" s="1296"/>
      <c r="BO8" s="1296"/>
      <c r="BP8" s="1296"/>
      <c r="BQ8" s="1296"/>
      <c r="BR8" s="1296"/>
      <c r="BS8" s="1296"/>
      <c r="BT8" s="1296"/>
      <c r="BU8" s="1296"/>
      <c r="BV8" s="1296"/>
      <c r="BW8" s="1296"/>
      <c r="BX8" s="1296"/>
      <c r="BY8" s="1296"/>
      <c r="BZ8" s="1296"/>
      <c r="CA8" s="1296"/>
      <c r="CB8" s="1296"/>
      <c r="CC8" s="1296"/>
      <c r="CD8" s="1296"/>
      <c r="CE8" s="1296"/>
      <c r="CF8" s="1296"/>
      <c r="CG8" s="1296"/>
      <c r="CH8" s="1296"/>
      <c r="CI8" s="1296"/>
      <c r="CJ8" s="1296"/>
      <c r="CK8" s="1296"/>
      <c r="CL8" s="1296"/>
      <c r="CM8" s="1296"/>
      <c r="CN8" s="1296"/>
      <c r="CO8" s="1296"/>
      <c r="CP8" s="1296"/>
      <c r="CQ8" s="1296"/>
      <c r="CR8" s="1296"/>
      <c r="CS8" s="1296"/>
      <c r="CT8" s="1296"/>
      <c r="CU8" s="1296"/>
      <c r="CV8" s="1296"/>
      <c r="CW8" s="1296"/>
      <c r="CX8" s="1296"/>
      <c r="CY8" s="1296"/>
      <c r="CZ8" s="1296"/>
      <c r="DA8" s="1296"/>
      <c r="DB8" s="1296"/>
      <c r="DC8" s="1296"/>
      <c r="DD8" s="1296"/>
      <c r="DE8" s="1296"/>
    </row>
    <row r="9" spans="1:109" s="262" customFormat="1" ht="13.2" x14ac:dyDescent="0.2">
      <c r="A9" s="1296"/>
      <c r="B9" s="1296"/>
      <c r="C9" s="1296"/>
      <c r="D9" s="1296"/>
      <c r="E9" s="1296"/>
      <c r="F9" s="1296"/>
      <c r="G9" s="1296"/>
      <c r="H9" s="1296"/>
      <c r="I9" s="1296"/>
      <c r="J9" s="1296"/>
      <c r="K9" s="1296"/>
      <c r="L9" s="1296"/>
      <c r="M9" s="1296"/>
      <c r="N9" s="1296"/>
      <c r="O9" s="1296"/>
      <c r="P9" s="1296"/>
      <c r="Q9" s="1296"/>
      <c r="R9" s="1296"/>
      <c r="S9" s="1296"/>
      <c r="T9" s="1296"/>
      <c r="U9" s="1296"/>
      <c r="V9" s="1296"/>
      <c r="W9" s="1296"/>
      <c r="X9" s="1296"/>
      <c r="Y9" s="1296"/>
      <c r="Z9" s="1296"/>
      <c r="AA9" s="1296"/>
      <c r="AB9" s="1296"/>
      <c r="AC9" s="1296"/>
      <c r="AD9" s="1296"/>
      <c r="AE9" s="1296"/>
      <c r="AF9" s="1296"/>
      <c r="AG9" s="1296"/>
      <c r="AH9" s="1296"/>
      <c r="AI9" s="1296"/>
      <c r="AJ9" s="1296"/>
      <c r="AK9" s="1296"/>
      <c r="AL9" s="1296"/>
      <c r="AM9" s="1296"/>
      <c r="AN9" s="1296"/>
      <c r="AO9" s="1296"/>
      <c r="AP9" s="1296"/>
      <c r="AQ9" s="1296"/>
      <c r="AR9" s="1296"/>
      <c r="AS9" s="1296"/>
      <c r="AT9" s="1296"/>
      <c r="AU9" s="1296"/>
      <c r="AV9" s="1296"/>
      <c r="AW9" s="1296"/>
      <c r="AX9" s="1296"/>
      <c r="AY9" s="1296"/>
      <c r="AZ9" s="1296"/>
      <c r="BA9" s="1296"/>
      <c r="BB9" s="1296"/>
      <c r="BC9" s="1296"/>
      <c r="BD9" s="1296"/>
      <c r="BE9" s="1296"/>
      <c r="BF9" s="1296"/>
      <c r="BG9" s="1296"/>
      <c r="BH9" s="1296"/>
      <c r="BI9" s="1296"/>
      <c r="BJ9" s="1296"/>
      <c r="BK9" s="1296"/>
      <c r="BL9" s="1296"/>
      <c r="BM9" s="1296"/>
      <c r="BN9" s="1296"/>
      <c r="BO9" s="1296"/>
      <c r="BP9" s="1296"/>
      <c r="BQ9" s="1296"/>
      <c r="BR9" s="1296"/>
      <c r="BS9" s="1296"/>
      <c r="BT9" s="1296"/>
      <c r="BU9" s="1296"/>
      <c r="BV9" s="1296"/>
      <c r="BW9" s="1296"/>
      <c r="BX9" s="1296"/>
      <c r="BY9" s="1296"/>
      <c r="BZ9" s="1296"/>
      <c r="CA9" s="1296"/>
      <c r="CB9" s="1296"/>
      <c r="CC9" s="1296"/>
      <c r="CD9" s="1296"/>
      <c r="CE9" s="1296"/>
      <c r="CF9" s="1296"/>
      <c r="CG9" s="1296"/>
      <c r="CH9" s="1296"/>
      <c r="CI9" s="1296"/>
      <c r="CJ9" s="1296"/>
      <c r="CK9" s="1296"/>
      <c r="CL9" s="1296"/>
      <c r="CM9" s="1296"/>
      <c r="CN9" s="1296"/>
      <c r="CO9" s="1296"/>
      <c r="CP9" s="1296"/>
      <c r="CQ9" s="1296"/>
      <c r="CR9" s="1296"/>
      <c r="CS9" s="1296"/>
      <c r="CT9" s="1296"/>
      <c r="CU9" s="1296"/>
      <c r="CV9" s="1296"/>
      <c r="CW9" s="1296"/>
      <c r="CX9" s="1296"/>
      <c r="CY9" s="1296"/>
      <c r="CZ9" s="1296"/>
      <c r="DA9" s="1296"/>
      <c r="DB9" s="1296"/>
      <c r="DC9" s="1296"/>
      <c r="DD9" s="1296"/>
      <c r="DE9" s="1296"/>
    </row>
    <row r="10" spans="1:109" s="262" customFormat="1" ht="13.2" x14ac:dyDescent="0.2">
      <c r="A10" s="1296"/>
      <c r="B10" s="1296"/>
      <c r="C10" s="1296"/>
      <c r="D10" s="1296"/>
      <c r="E10" s="1296"/>
      <c r="F10" s="1296"/>
      <c r="G10" s="1296"/>
      <c r="H10" s="1296"/>
      <c r="I10" s="1296"/>
      <c r="J10" s="1296"/>
      <c r="K10" s="1296"/>
      <c r="L10" s="1296"/>
      <c r="M10" s="1296"/>
      <c r="N10" s="1296"/>
      <c r="O10" s="1296"/>
      <c r="P10" s="1296"/>
      <c r="Q10" s="1296"/>
      <c r="R10" s="1296"/>
      <c r="S10" s="1296"/>
      <c r="T10" s="1296"/>
      <c r="U10" s="1296"/>
      <c r="V10" s="1296"/>
      <c r="W10" s="1296"/>
      <c r="X10" s="1296"/>
      <c r="Y10" s="1296"/>
      <c r="Z10" s="1296"/>
      <c r="AA10" s="1296"/>
      <c r="AB10" s="1296"/>
      <c r="AC10" s="1296"/>
      <c r="AD10" s="1296"/>
      <c r="AE10" s="1296"/>
      <c r="AF10" s="1296"/>
      <c r="AG10" s="1296"/>
      <c r="AH10" s="1296"/>
      <c r="AI10" s="1296"/>
      <c r="AJ10" s="1296"/>
      <c r="AK10" s="1296"/>
      <c r="AL10" s="1296"/>
      <c r="AM10" s="1296"/>
      <c r="AN10" s="1296"/>
      <c r="AO10" s="1296"/>
      <c r="AP10" s="1296"/>
      <c r="AQ10" s="1296"/>
      <c r="AR10" s="1296"/>
      <c r="AS10" s="1296"/>
      <c r="AT10" s="1296"/>
      <c r="AU10" s="1296"/>
      <c r="AV10" s="1296"/>
      <c r="AW10" s="1296"/>
      <c r="AX10" s="1296"/>
      <c r="AY10" s="1296"/>
      <c r="AZ10" s="1296"/>
      <c r="BA10" s="1296"/>
      <c r="BB10" s="1296"/>
      <c r="BC10" s="1296"/>
      <c r="BD10" s="1296"/>
      <c r="BE10" s="1296"/>
      <c r="BF10" s="1296"/>
      <c r="BG10" s="1296"/>
      <c r="BH10" s="1296"/>
      <c r="BI10" s="1296"/>
      <c r="BJ10" s="1296"/>
      <c r="BK10" s="1296"/>
      <c r="BL10" s="1296"/>
      <c r="BM10" s="1296"/>
      <c r="BN10" s="1296"/>
      <c r="BO10" s="1296"/>
      <c r="BP10" s="1296"/>
      <c r="BQ10" s="1296"/>
      <c r="BR10" s="1296"/>
      <c r="BS10" s="1296"/>
      <c r="BT10" s="1296"/>
      <c r="BU10" s="1296"/>
      <c r="BV10" s="1296"/>
      <c r="BW10" s="1296"/>
      <c r="BX10" s="1296"/>
      <c r="BY10" s="1296"/>
      <c r="BZ10" s="1296"/>
      <c r="CA10" s="1296"/>
      <c r="CB10" s="1296"/>
      <c r="CC10" s="1296"/>
      <c r="CD10" s="1296"/>
      <c r="CE10" s="1296"/>
      <c r="CF10" s="1296"/>
      <c r="CG10" s="1296"/>
      <c r="CH10" s="1296"/>
      <c r="CI10" s="1296"/>
      <c r="CJ10" s="1296"/>
      <c r="CK10" s="1296"/>
      <c r="CL10" s="1296"/>
      <c r="CM10" s="1296"/>
      <c r="CN10" s="1296"/>
      <c r="CO10" s="1296"/>
      <c r="CP10" s="1296"/>
      <c r="CQ10" s="1296"/>
      <c r="CR10" s="1296"/>
      <c r="CS10" s="1296"/>
      <c r="CT10" s="1296"/>
      <c r="CU10" s="1296"/>
      <c r="CV10" s="1296"/>
      <c r="CW10" s="1296"/>
      <c r="CX10" s="1296"/>
      <c r="CY10" s="1296"/>
      <c r="CZ10" s="1296"/>
      <c r="DA10" s="1296"/>
      <c r="DB10" s="1296"/>
      <c r="DC10" s="1296"/>
      <c r="DD10" s="1296"/>
      <c r="DE10" s="1296"/>
    </row>
    <row r="11" spans="1:109" s="262" customFormat="1" ht="13.2" x14ac:dyDescent="0.2">
      <c r="A11" s="1296"/>
      <c r="B11" s="1296"/>
      <c r="C11" s="1296"/>
      <c r="D11" s="1296"/>
      <c r="E11" s="1296"/>
      <c r="F11" s="1296"/>
      <c r="G11" s="1296"/>
      <c r="H11" s="1296"/>
      <c r="I11" s="1296"/>
      <c r="J11" s="1296"/>
      <c r="K11" s="1296"/>
      <c r="L11" s="1296"/>
      <c r="M11" s="1296"/>
      <c r="N11" s="1296"/>
      <c r="O11" s="1296"/>
      <c r="P11" s="1296"/>
      <c r="Q11" s="1296"/>
      <c r="R11" s="1296"/>
      <c r="S11" s="1296"/>
      <c r="T11" s="1296"/>
      <c r="U11" s="1296"/>
      <c r="V11" s="1296"/>
      <c r="W11" s="1296"/>
      <c r="X11" s="1296"/>
      <c r="Y11" s="1296"/>
      <c r="Z11" s="1296"/>
      <c r="AA11" s="1296"/>
      <c r="AB11" s="1296"/>
      <c r="AC11" s="1296"/>
      <c r="AD11" s="1296"/>
      <c r="AE11" s="1296"/>
      <c r="AF11" s="1296"/>
      <c r="AG11" s="1296"/>
      <c r="AH11" s="1296"/>
      <c r="AI11" s="1296"/>
      <c r="AJ11" s="1296"/>
      <c r="AK11" s="1296"/>
      <c r="AL11" s="1296"/>
      <c r="AM11" s="1296"/>
      <c r="AN11" s="1296"/>
      <c r="AO11" s="1296"/>
      <c r="AP11" s="1296"/>
      <c r="AQ11" s="1296"/>
      <c r="AR11" s="1296"/>
      <c r="AS11" s="1296"/>
      <c r="AT11" s="1296"/>
      <c r="AU11" s="1296"/>
      <c r="AV11" s="1296"/>
      <c r="AW11" s="1296"/>
      <c r="AX11" s="1296"/>
      <c r="AY11" s="1296"/>
      <c r="AZ11" s="1296"/>
      <c r="BA11" s="1296"/>
      <c r="BB11" s="1296"/>
      <c r="BC11" s="1296"/>
      <c r="BD11" s="1296"/>
      <c r="BE11" s="1296"/>
      <c r="BF11" s="1296"/>
      <c r="BG11" s="1296"/>
      <c r="BH11" s="1296"/>
      <c r="BI11" s="1296"/>
      <c r="BJ11" s="1296"/>
      <c r="BK11" s="1296"/>
      <c r="BL11" s="1296"/>
      <c r="BM11" s="1296"/>
      <c r="BN11" s="1296"/>
      <c r="BO11" s="1296"/>
      <c r="BP11" s="1296"/>
      <c r="BQ11" s="1296"/>
      <c r="BR11" s="1296"/>
      <c r="BS11" s="1296"/>
      <c r="BT11" s="1296"/>
      <c r="BU11" s="1296"/>
      <c r="BV11" s="1296"/>
      <c r="BW11" s="1296"/>
      <c r="BX11" s="1296"/>
      <c r="BY11" s="1296"/>
      <c r="BZ11" s="1296"/>
      <c r="CA11" s="1296"/>
      <c r="CB11" s="1296"/>
      <c r="CC11" s="1296"/>
      <c r="CD11" s="1296"/>
      <c r="CE11" s="1296"/>
      <c r="CF11" s="1296"/>
      <c r="CG11" s="1296"/>
      <c r="CH11" s="1296"/>
      <c r="CI11" s="1296"/>
      <c r="CJ11" s="1296"/>
      <c r="CK11" s="1296"/>
      <c r="CL11" s="1296"/>
      <c r="CM11" s="1296"/>
      <c r="CN11" s="1296"/>
      <c r="CO11" s="1296"/>
      <c r="CP11" s="1296"/>
      <c r="CQ11" s="1296"/>
      <c r="CR11" s="1296"/>
      <c r="CS11" s="1296"/>
      <c r="CT11" s="1296"/>
      <c r="CU11" s="1296"/>
      <c r="CV11" s="1296"/>
      <c r="CW11" s="1296"/>
      <c r="CX11" s="1296"/>
      <c r="CY11" s="1296"/>
      <c r="CZ11" s="1296"/>
      <c r="DA11" s="1296"/>
      <c r="DB11" s="1296"/>
      <c r="DC11" s="1296"/>
      <c r="DD11" s="1296"/>
      <c r="DE11" s="1296"/>
    </row>
    <row r="12" spans="1:109" s="262" customFormat="1" ht="13.2" x14ac:dyDescent="0.2">
      <c r="A12" s="1296"/>
      <c r="B12" s="1296"/>
      <c r="C12" s="1296"/>
      <c r="D12" s="1296"/>
      <c r="E12" s="1296"/>
      <c r="F12" s="1296"/>
      <c r="G12" s="1296"/>
      <c r="H12" s="1296"/>
      <c r="I12" s="1296"/>
      <c r="J12" s="1296"/>
      <c r="K12" s="1296"/>
      <c r="L12" s="1296"/>
      <c r="M12" s="1296"/>
      <c r="N12" s="1296"/>
      <c r="O12" s="1296"/>
      <c r="P12" s="1296"/>
      <c r="Q12" s="1296"/>
      <c r="R12" s="1296"/>
      <c r="S12" s="1296"/>
      <c r="T12" s="1296"/>
      <c r="U12" s="1296"/>
      <c r="V12" s="1296"/>
      <c r="W12" s="1296"/>
      <c r="X12" s="1296"/>
      <c r="Y12" s="1296"/>
      <c r="Z12" s="1296"/>
      <c r="AA12" s="1296"/>
      <c r="AB12" s="1296"/>
      <c r="AC12" s="1296"/>
      <c r="AD12" s="1296"/>
      <c r="AE12" s="1296"/>
      <c r="AF12" s="1296"/>
      <c r="AG12" s="1296"/>
      <c r="AH12" s="1296"/>
      <c r="AI12" s="1296"/>
      <c r="AJ12" s="1296"/>
      <c r="AK12" s="1296"/>
      <c r="AL12" s="1296"/>
      <c r="AM12" s="1296"/>
      <c r="AN12" s="1296"/>
      <c r="AO12" s="1296"/>
      <c r="AP12" s="1296"/>
      <c r="AQ12" s="1296"/>
      <c r="AR12" s="1296"/>
      <c r="AS12" s="1296"/>
      <c r="AT12" s="1296"/>
      <c r="AU12" s="1296"/>
      <c r="AV12" s="1296"/>
      <c r="AW12" s="1296"/>
      <c r="AX12" s="1296"/>
      <c r="AY12" s="1296"/>
      <c r="AZ12" s="1296"/>
      <c r="BA12" s="1296"/>
      <c r="BB12" s="1296"/>
      <c r="BC12" s="1296"/>
      <c r="BD12" s="1296"/>
      <c r="BE12" s="1296"/>
      <c r="BF12" s="1296"/>
      <c r="BG12" s="1296"/>
      <c r="BH12" s="1296"/>
      <c r="BI12" s="1296"/>
      <c r="BJ12" s="1296"/>
      <c r="BK12" s="1296"/>
      <c r="BL12" s="1296"/>
      <c r="BM12" s="1296"/>
      <c r="BN12" s="1296"/>
      <c r="BO12" s="1296"/>
      <c r="BP12" s="1296"/>
      <c r="BQ12" s="1296"/>
      <c r="BR12" s="1296"/>
      <c r="BS12" s="1296"/>
      <c r="BT12" s="1296"/>
      <c r="BU12" s="1296"/>
      <c r="BV12" s="1296"/>
      <c r="BW12" s="1296"/>
      <c r="BX12" s="1296"/>
      <c r="BY12" s="1296"/>
      <c r="BZ12" s="1296"/>
      <c r="CA12" s="1296"/>
      <c r="CB12" s="1296"/>
      <c r="CC12" s="1296"/>
      <c r="CD12" s="1296"/>
      <c r="CE12" s="1296"/>
      <c r="CF12" s="1296"/>
      <c r="CG12" s="1296"/>
      <c r="CH12" s="1296"/>
      <c r="CI12" s="1296"/>
      <c r="CJ12" s="1296"/>
      <c r="CK12" s="1296"/>
      <c r="CL12" s="1296"/>
      <c r="CM12" s="1296"/>
      <c r="CN12" s="1296"/>
      <c r="CO12" s="1296"/>
      <c r="CP12" s="1296"/>
      <c r="CQ12" s="1296"/>
      <c r="CR12" s="1296"/>
      <c r="CS12" s="1296"/>
      <c r="CT12" s="1296"/>
      <c r="CU12" s="1296"/>
      <c r="CV12" s="1296"/>
      <c r="CW12" s="1296"/>
      <c r="CX12" s="1296"/>
      <c r="CY12" s="1296"/>
      <c r="CZ12" s="1296"/>
      <c r="DA12" s="1296"/>
      <c r="DB12" s="1296"/>
      <c r="DC12" s="1296"/>
      <c r="DD12" s="1296"/>
      <c r="DE12" s="1296"/>
    </row>
    <row r="13" spans="1:109" s="262" customFormat="1" ht="13.2" x14ac:dyDescent="0.2">
      <c r="A13" s="1296"/>
      <c r="B13" s="1296"/>
      <c r="C13" s="1296"/>
      <c r="D13" s="1296"/>
      <c r="E13" s="1296"/>
      <c r="F13" s="1296"/>
      <c r="G13" s="1296"/>
      <c r="H13" s="1296"/>
      <c r="I13" s="1296"/>
      <c r="J13" s="1296"/>
      <c r="K13" s="1296"/>
      <c r="L13" s="1296"/>
      <c r="M13" s="1296"/>
      <c r="N13" s="1296"/>
      <c r="O13" s="1296"/>
      <c r="P13" s="1296"/>
      <c r="Q13" s="1296"/>
      <c r="R13" s="1296"/>
      <c r="S13" s="1296"/>
      <c r="T13" s="1296"/>
      <c r="U13" s="1296"/>
      <c r="V13" s="1296"/>
      <c r="W13" s="1296"/>
      <c r="X13" s="1296"/>
      <c r="Y13" s="1296"/>
      <c r="Z13" s="1296"/>
      <c r="AA13" s="1296"/>
      <c r="AB13" s="1296"/>
      <c r="AC13" s="1296"/>
      <c r="AD13" s="1296"/>
      <c r="AE13" s="1296"/>
      <c r="AF13" s="1296"/>
      <c r="AG13" s="1296"/>
      <c r="AH13" s="1296"/>
      <c r="AI13" s="1296"/>
      <c r="AJ13" s="1296"/>
      <c r="AK13" s="1296"/>
      <c r="AL13" s="1296"/>
      <c r="AM13" s="1296"/>
      <c r="AN13" s="1296"/>
      <c r="AO13" s="1296"/>
      <c r="AP13" s="1296"/>
      <c r="AQ13" s="1296"/>
      <c r="AR13" s="1296"/>
      <c r="AS13" s="1296"/>
      <c r="AT13" s="1296"/>
      <c r="AU13" s="1296"/>
      <c r="AV13" s="1296"/>
      <c r="AW13" s="1296"/>
      <c r="AX13" s="1296"/>
      <c r="AY13" s="1296"/>
      <c r="AZ13" s="1296"/>
      <c r="BA13" s="1296"/>
      <c r="BB13" s="1296"/>
      <c r="BC13" s="1296"/>
      <c r="BD13" s="1296"/>
      <c r="BE13" s="1296"/>
      <c r="BF13" s="1296"/>
      <c r="BG13" s="1296"/>
      <c r="BH13" s="1296"/>
      <c r="BI13" s="1296"/>
      <c r="BJ13" s="1296"/>
      <c r="BK13" s="1296"/>
      <c r="BL13" s="1296"/>
      <c r="BM13" s="1296"/>
      <c r="BN13" s="1296"/>
      <c r="BO13" s="1296"/>
      <c r="BP13" s="1296"/>
      <c r="BQ13" s="1296"/>
      <c r="BR13" s="1296"/>
      <c r="BS13" s="1296"/>
      <c r="BT13" s="1296"/>
      <c r="BU13" s="1296"/>
      <c r="BV13" s="1296"/>
      <c r="BW13" s="1296"/>
      <c r="BX13" s="1296"/>
      <c r="BY13" s="1296"/>
      <c r="BZ13" s="1296"/>
      <c r="CA13" s="1296"/>
      <c r="CB13" s="1296"/>
      <c r="CC13" s="1296"/>
      <c r="CD13" s="1296"/>
      <c r="CE13" s="1296"/>
      <c r="CF13" s="1296"/>
      <c r="CG13" s="1296"/>
      <c r="CH13" s="1296"/>
      <c r="CI13" s="1296"/>
      <c r="CJ13" s="1296"/>
      <c r="CK13" s="1296"/>
      <c r="CL13" s="1296"/>
      <c r="CM13" s="1296"/>
      <c r="CN13" s="1296"/>
      <c r="CO13" s="1296"/>
      <c r="CP13" s="1296"/>
      <c r="CQ13" s="1296"/>
      <c r="CR13" s="1296"/>
      <c r="CS13" s="1296"/>
      <c r="CT13" s="1296"/>
      <c r="CU13" s="1296"/>
      <c r="CV13" s="1296"/>
      <c r="CW13" s="1296"/>
      <c r="CX13" s="1296"/>
      <c r="CY13" s="1296"/>
      <c r="CZ13" s="1296"/>
      <c r="DA13" s="1296"/>
      <c r="DB13" s="1296"/>
      <c r="DC13" s="1296"/>
      <c r="DD13" s="1296"/>
      <c r="DE13" s="1296"/>
    </row>
    <row r="14" spans="1:109" s="262" customFormat="1" ht="13.2" x14ac:dyDescent="0.2">
      <c r="A14" s="1296"/>
      <c r="B14" s="1296"/>
      <c r="C14" s="1296"/>
      <c r="D14" s="1296"/>
      <c r="E14" s="1296"/>
      <c r="F14" s="1296"/>
      <c r="G14" s="1296"/>
      <c r="H14" s="1296"/>
      <c r="I14" s="1296"/>
      <c r="J14" s="1296"/>
      <c r="K14" s="1296"/>
      <c r="L14" s="1296"/>
      <c r="M14" s="1296"/>
      <c r="N14" s="1296"/>
      <c r="O14" s="1296"/>
      <c r="P14" s="1296"/>
      <c r="Q14" s="1296"/>
      <c r="R14" s="1296"/>
      <c r="S14" s="1296"/>
      <c r="T14" s="1296"/>
      <c r="U14" s="1296"/>
      <c r="V14" s="1296"/>
      <c r="W14" s="1296"/>
      <c r="X14" s="1296"/>
      <c r="Y14" s="1296"/>
      <c r="Z14" s="1296"/>
      <c r="AA14" s="1296"/>
      <c r="AB14" s="1296"/>
      <c r="AC14" s="1296"/>
      <c r="AD14" s="1296"/>
      <c r="AE14" s="1296"/>
      <c r="AF14" s="1296"/>
      <c r="AG14" s="1296"/>
      <c r="AH14" s="1296"/>
      <c r="AI14" s="1296"/>
      <c r="AJ14" s="1296"/>
      <c r="AK14" s="1296"/>
      <c r="AL14" s="1296"/>
      <c r="AM14" s="1296"/>
      <c r="AN14" s="1296"/>
      <c r="AO14" s="1296"/>
      <c r="AP14" s="1296"/>
      <c r="AQ14" s="1296"/>
      <c r="AR14" s="1296"/>
      <c r="AS14" s="1296"/>
      <c r="AT14" s="1296"/>
      <c r="AU14" s="1296"/>
      <c r="AV14" s="1296"/>
      <c r="AW14" s="1296"/>
      <c r="AX14" s="1296"/>
      <c r="AY14" s="1296"/>
      <c r="AZ14" s="1296"/>
      <c r="BA14" s="1296"/>
      <c r="BB14" s="1296"/>
      <c r="BC14" s="1296"/>
      <c r="BD14" s="1296"/>
      <c r="BE14" s="1296"/>
      <c r="BF14" s="1296"/>
      <c r="BG14" s="1296"/>
      <c r="BH14" s="1296"/>
      <c r="BI14" s="1296"/>
      <c r="BJ14" s="1296"/>
      <c r="BK14" s="1296"/>
      <c r="BL14" s="1296"/>
      <c r="BM14" s="1296"/>
      <c r="BN14" s="1296"/>
      <c r="BO14" s="1296"/>
      <c r="BP14" s="1296"/>
      <c r="BQ14" s="1296"/>
      <c r="BR14" s="1296"/>
      <c r="BS14" s="1296"/>
      <c r="BT14" s="1296"/>
      <c r="BU14" s="1296"/>
      <c r="BV14" s="1296"/>
      <c r="BW14" s="1296"/>
      <c r="BX14" s="1296"/>
      <c r="BY14" s="1296"/>
      <c r="BZ14" s="1296"/>
      <c r="CA14" s="1296"/>
      <c r="CB14" s="1296"/>
      <c r="CC14" s="1296"/>
      <c r="CD14" s="1296"/>
      <c r="CE14" s="1296"/>
      <c r="CF14" s="1296"/>
      <c r="CG14" s="1296"/>
      <c r="CH14" s="1296"/>
      <c r="CI14" s="1296"/>
      <c r="CJ14" s="1296"/>
      <c r="CK14" s="1296"/>
      <c r="CL14" s="1296"/>
      <c r="CM14" s="1296"/>
      <c r="CN14" s="1296"/>
      <c r="CO14" s="1296"/>
      <c r="CP14" s="1296"/>
      <c r="CQ14" s="1296"/>
      <c r="CR14" s="1296"/>
      <c r="CS14" s="1296"/>
      <c r="CT14" s="1296"/>
      <c r="CU14" s="1296"/>
      <c r="CV14" s="1296"/>
      <c r="CW14" s="1296"/>
      <c r="CX14" s="1296"/>
      <c r="CY14" s="1296"/>
      <c r="CZ14" s="1296"/>
      <c r="DA14" s="1296"/>
      <c r="DB14" s="1296"/>
      <c r="DC14" s="1296"/>
      <c r="DD14" s="1296"/>
      <c r="DE14" s="1296"/>
    </row>
    <row r="15" spans="1:109" s="262" customFormat="1" ht="13.2" x14ac:dyDescent="0.2">
      <c r="A15" s="1241"/>
      <c r="B15" s="1296"/>
      <c r="C15" s="1296"/>
      <c r="D15" s="1296"/>
      <c r="E15" s="1296"/>
      <c r="F15" s="1296"/>
      <c r="G15" s="1296"/>
      <c r="H15" s="1296"/>
      <c r="I15" s="1296"/>
      <c r="J15" s="1296"/>
      <c r="K15" s="1296"/>
      <c r="L15" s="1296"/>
      <c r="M15" s="1296"/>
      <c r="N15" s="1296"/>
      <c r="O15" s="1296"/>
      <c r="P15" s="1296"/>
      <c r="Q15" s="1296"/>
      <c r="R15" s="1296"/>
      <c r="S15" s="1296"/>
      <c r="T15" s="1296"/>
      <c r="U15" s="1296"/>
      <c r="V15" s="1296"/>
      <c r="W15" s="1296"/>
      <c r="X15" s="1296"/>
      <c r="Y15" s="1296"/>
      <c r="Z15" s="1296"/>
      <c r="AA15" s="1296"/>
      <c r="AB15" s="1296"/>
      <c r="AC15" s="1296"/>
      <c r="AD15" s="1296"/>
      <c r="AE15" s="1296"/>
      <c r="AF15" s="1296"/>
      <c r="AG15" s="1296"/>
      <c r="AH15" s="1296"/>
      <c r="AI15" s="1296"/>
      <c r="AJ15" s="1296"/>
      <c r="AK15" s="1296"/>
      <c r="AL15" s="1296"/>
      <c r="AM15" s="1296"/>
      <c r="AN15" s="1296"/>
      <c r="AO15" s="1296"/>
      <c r="AP15" s="1296"/>
      <c r="AQ15" s="1296"/>
      <c r="AR15" s="1296"/>
      <c r="AS15" s="1296"/>
      <c r="AT15" s="1296"/>
      <c r="AU15" s="1296"/>
      <c r="AV15" s="1296"/>
      <c r="AW15" s="1296"/>
      <c r="AX15" s="1296"/>
      <c r="AY15" s="1296"/>
      <c r="AZ15" s="1296"/>
      <c r="BA15" s="1296"/>
      <c r="BB15" s="1296"/>
      <c r="BC15" s="1296"/>
      <c r="BD15" s="1296"/>
      <c r="BE15" s="1296"/>
      <c r="BF15" s="1296"/>
      <c r="BG15" s="1296"/>
      <c r="BH15" s="1296"/>
      <c r="BI15" s="1296"/>
      <c r="BJ15" s="1296"/>
      <c r="BK15" s="1296"/>
      <c r="BL15" s="1296"/>
      <c r="BM15" s="1296"/>
      <c r="BN15" s="1296"/>
      <c r="BO15" s="1296"/>
      <c r="BP15" s="1296"/>
      <c r="BQ15" s="1296"/>
      <c r="BR15" s="1296"/>
      <c r="BS15" s="1296"/>
      <c r="BT15" s="1296"/>
      <c r="BU15" s="1296"/>
      <c r="BV15" s="1296"/>
      <c r="BW15" s="1296"/>
      <c r="BX15" s="1296"/>
      <c r="BY15" s="1296"/>
      <c r="BZ15" s="1296"/>
      <c r="CA15" s="1296"/>
      <c r="CB15" s="1296"/>
      <c r="CC15" s="1296"/>
      <c r="CD15" s="1296"/>
      <c r="CE15" s="1296"/>
      <c r="CF15" s="1296"/>
      <c r="CG15" s="1296"/>
      <c r="CH15" s="1296"/>
      <c r="CI15" s="1296"/>
      <c r="CJ15" s="1296"/>
      <c r="CK15" s="1296"/>
      <c r="CL15" s="1296"/>
      <c r="CM15" s="1296"/>
      <c r="CN15" s="1296"/>
      <c r="CO15" s="1296"/>
      <c r="CP15" s="1296"/>
      <c r="CQ15" s="1296"/>
      <c r="CR15" s="1296"/>
      <c r="CS15" s="1296"/>
      <c r="CT15" s="1296"/>
      <c r="CU15" s="1296"/>
      <c r="CV15" s="1296"/>
      <c r="CW15" s="1296"/>
      <c r="CX15" s="1296"/>
      <c r="CY15" s="1296"/>
      <c r="CZ15" s="1296"/>
      <c r="DA15" s="1296"/>
      <c r="DB15" s="1296"/>
      <c r="DC15" s="1296"/>
      <c r="DD15" s="1296"/>
      <c r="DE15" s="1296"/>
    </row>
    <row r="16" spans="1:109" s="262" customFormat="1" ht="13.2" x14ac:dyDescent="0.2">
      <c r="A16" s="1241"/>
      <c r="B16" s="1296"/>
      <c r="C16" s="1296"/>
      <c r="D16" s="1296"/>
      <c r="E16" s="1296"/>
      <c r="F16" s="1296"/>
      <c r="G16" s="1296"/>
      <c r="H16" s="1296"/>
      <c r="I16" s="1296"/>
      <c r="J16" s="1296"/>
      <c r="K16" s="1296"/>
      <c r="L16" s="1296"/>
      <c r="M16" s="1296"/>
      <c r="N16" s="1296"/>
      <c r="O16" s="1296"/>
      <c r="P16" s="1296"/>
      <c r="Q16" s="1296"/>
      <c r="R16" s="1296"/>
      <c r="S16" s="1296"/>
      <c r="T16" s="1296"/>
      <c r="U16" s="1296"/>
      <c r="V16" s="1296"/>
      <c r="W16" s="1296"/>
      <c r="X16" s="1296"/>
      <c r="Y16" s="1296"/>
      <c r="Z16" s="1296"/>
      <c r="AA16" s="1296"/>
      <c r="AB16" s="1296"/>
      <c r="AC16" s="1296"/>
      <c r="AD16" s="1296"/>
      <c r="AE16" s="1296"/>
      <c r="AF16" s="1296"/>
      <c r="AG16" s="1296"/>
      <c r="AH16" s="1296"/>
      <c r="AI16" s="1296"/>
      <c r="AJ16" s="1296"/>
      <c r="AK16" s="1296"/>
      <c r="AL16" s="1296"/>
      <c r="AM16" s="1296"/>
      <c r="AN16" s="1296"/>
      <c r="AO16" s="1296"/>
      <c r="AP16" s="1296"/>
      <c r="AQ16" s="1296"/>
      <c r="AR16" s="1296"/>
      <c r="AS16" s="1296"/>
      <c r="AT16" s="1296"/>
      <c r="AU16" s="1296"/>
      <c r="AV16" s="1296"/>
      <c r="AW16" s="1296"/>
      <c r="AX16" s="1296"/>
      <c r="AY16" s="1296"/>
      <c r="AZ16" s="1296"/>
      <c r="BA16" s="1296"/>
      <c r="BB16" s="1296"/>
      <c r="BC16" s="1296"/>
      <c r="BD16" s="1296"/>
      <c r="BE16" s="1296"/>
      <c r="BF16" s="1296"/>
      <c r="BG16" s="1296"/>
      <c r="BH16" s="1296"/>
      <c r="BI16" s="1296"/>
      <c r="BJ16" s="1296"/>
      <c r="BK16" s="1296"/>
      <c r="BL16" s="1296"/>
      <c r="BM16" s="1296"/>
      <c r="BN16" s="1296"/>
      <c r="BO16" s="1296"/>
      <c r="BP16" s="1296"/>
      <c r="BQ16" s="1296"/>
      <c r="BR16" s="1296"/>
      <c r="BS16" s="1296"/>
      <c r="BT16" s="1296"/>
      <c r="BU16" s="1296"/>
      <c r="BV16" s="1296"/>
      <c r="BW16" s="1296"/>
      <c r="BX16" s="1296"/>
      <c r="BY16" s="1296"/>
      <c r="BZ16" s="1296"/>
      <c r="CA16" s="1296"/>
      <c r="CB16" s="1296"/>
      <c r="CC16" s="1296"/>
      <c r="CD16" s="1296"/>
      <c r="CE16" s="1296"/>
      <c r="CF16" s="1296"/>
      <c r="CG16" s="1296"/>
      <c r="CH16" s="1296"/>
      <c r="CI16" s="1296"/>
      <c r="CJ16" s="1296"/>
      <c r="CK16" s="1296"/>
      <c r="CL16" s="1296"/>
      <c r="CM16" s="1296"/>
      <c r="CN16" s="1296"/>
      <c r="CO16" s="1296"/>
      <c r="CP16" s="1296"/>
      <c r="CQ16" s="1296"/>
      <c r="CR16" s="1296"/>
      <c r="CS16" s="1296"/>
      <c r="CT16" s="1296"/>
      <c r="CU16" s="1296"/>
      <c r="CV16" s="1296"/>
      <c r="CW16" s="1296"/>
      <c r="CX16" s="1296"/>
      <c r="CY16" s="1296"/>
      <c r="CZ16" s="1296"/>
      <c r="DA16" s="1296"/>
      <c r="DB16" s="1296"/>
      <c r="DC16" s="1296"/>
      <c r="DD16" s="1296"/>
      <c r="DE16" s="1296"/>
    </row>
    <row r="17" spans="1:109" s="262" customFormat="1" ht="13.2" x14ac:dyDescent="0.2">
      <c r="A17" s="1241"/>
      <c r="B17" s="1296"/>
      <c r="C17" s="1296"/>
      <c r="D17" s="1296"/>
      <c r="E17" s="1296"/>
      <c r="F17" s="1296"/>
      <c r="G17" s="1296"/>
      <c r="H17" s="1296"/>
      <c r="I17" s="1296"/>
      <c r="J17" s="1296"/>
      <c r="K17" s="1296"/>
      <c r="L17" s="1296"/>
      <c r="M17" s="1296"/>
      <c r="N17" s="1296"/>
      <c r="O17" s="1296"/>
      <c r="P17" s="1296"/>
      <c r="Q17" s="1296"/>
      <c r="R17" s="1296"/>
      <c r="S17" s="1296"/>
      <c r="T17" s="1296"/>
      <c r="U17" s="1296"/>
      <c r="V17" s="1296"/>
      <c r="W17" s="1296"/>
      <c r="X17" s="1296"/>
      <c r="Y17" s="1296"/>
      <c r="Z17" s="1296"/>
      <c r="AA17" s="1296"/>
      <c r="AB17" s="1296"/>
      <c r="AC17" s="1296"/>
      <c r="AD17" s="1296"/>
      <c r="AE17" s="1296"/>
      <c r="AF17" s="1296"/>
      <c r="AG17" s="1296"/>
      <c r="AH17" s="1296"/>
      <c r="AI17" s="1296"/>
      <c r="AJ17" s="1296"/>
      <c r="AK17" s="1296"/>
      <c r="AL17" s="1296"/>
      <c r="AM17" s="1296"/>
      <c r="AN17" s="1296"/>
      <c r="AO17" s="1296"/>
      <c r="AP17" s="1296"/>
      <c r="AQ17" s="1296"/>
      <c r="AR17" s="1296"/>
      <c r="AS17" s="1296"/>
      <c r="AT17" s="1296"/>
      <c r="AU17" s="1296"/>
      <c r="AV17" s="1296"/>
      <c r="AW17" s="1296"/>
      <c r="AX17" s="1296"/>
      <c r="AY17" s="1296"/>
      <c r="AZ17" s="1296"/>
      <c r="BA17" s="1296"/>
      <c r="BB17" s="1296"/>
      <c r="BC17" s="1296"/>
      <c r="BD17" s="1296"/>
      <c r="BE17" s="1296"/>
      <c r="BF17" s="1296"/>
      <c r="BG17" s="1296"/>
      <c r="BH17" s="1296"/>
      <c r="BI17" s="1296"/>
      <c r="BJ17" s="1296"/>
      <c r="BK17" s="1296"/>
      <c r="BL17" s="1296"/>
      <c r="BM17" s="1296"/>
      <c r="BN17" s="1296"/>
      <c r="BO17" s="1296"/>
      <c r="BP17" s="1296"/>
      <c r="BQ17" s="1296"/>
      <c r="BR17" s="1296"/>
      <c r="BS17" s="1296"/>
      <c r="BT17" s="1296"/>
      <c r="BU17" s="1296"/>
      <c r="BV17" s="1296"/>
      <c r="BW17" s="1296"/>
      <c r="BX17" s="1296"/>
      <c r="BY17" s="1296"/>
      <c r="BZ17" s="1296"/>
      <c r="CA17" s="1296"/>
      <c r="CB17" s="1296"/>
      <c r="CC17" s="1296"/>
      <c r="CD17" s="1296"/>
      <c r="CE17" s="1296"/>
      <c r="CF17" s="1296"/>
      <c r="CG17" s="1296"/>
      <c r="CH17" s="1296"/>
      <c r="CI17" s="1296"/>
      <c r="CJ17" s="1296"/>
      <c r="CK17" s="1296"/>
      <c r="CL17" s="1296"/>
      <c r="CM17" s="1296"/>
      <c r="CN17" s="1296"/>
      <c r="CO17" s="1296"/>
      <c r="CP17" s="1296"/>
      <c r="CQ17" s="1296"/>
      <c r="CR17" s="1296"/>
      <c r="CS17" s="1296"/>
      <c r="CT17" s="1296"/>
      <c r="CU17" s="1296"/>
      <c r="CV17" s="1296"/>
      <c r="CW17" s="1296"/>
      <c r="CX17" s="1296"/>
      <c r="CY17" s="1296"/>
      <c r="CZ17" s="1296"/>
      <c r="DA17" s="1296"/>
      <c r="DB17" s="1296"/>
      <c r="DC17" s="1296"/>
      <c r="DD17" s="1296"/>
      <c r="DE17" s="1296"/>
    </row>
    <row r="18" spans="1:109" s="262" customFormat="1" ht="13.2" x14ac:dyDescent="0.2">
      <c r="A18" s="1241"/>
      <c r="B18" s="1296"/>
      <c r="C18" s="1296"/>
      <c r="D18" s="1296"/>
      <c r="E18" s="1296"/>
      <c r="F18" s="1296"/>
      <c r="G18" s="1296"/>
      <c r="H18" s="1296"/>
      <c r="I18" s="1296"/>
      <c r="J18" s="1296"/>
      <c r="K18" s="1296"/>
      <c r="L18" s="1296"/>
      <c r="M18" s="1296"/>
      <c r="N18" s="1296"/>
      <c r="O18" s="1296"/>
      <c r="P18" s="1296"/>
      <c r="Q18" s="1296"/>
      <c r="R18" s="1296"/>
      <c r="S18" s="1296"/>
      <c r="T18" s="1296"/>
      <c r="U18" s="1296"/>
      <c r="V18" s="1296"/>
      <c r="W18" s="1296"/>
      <c r="X18" s="1296"/>
      <c r="Y18" s="1296"/>
      <c r="Z18" s="1296"/>
      <c r="AA18" s="1296"/>
      <c r="AB18" s="1296"/>
      <c r="AC18" s="1296"/>
      <c r="AD18" s="1296"/>
      <c r="AE18" s="1296"/>
      <c r="AF18" s="1296"/>
      <c r="AG18" s="1296"/>
      <c r="AH18" s="1296"/>
      <c r="AI18" s="1296"/>
      <c r="AJ18" s="1296"/>
      <c r="AK18" s="1296"/>
      <c r="AL18" s="1296"/>
      <c r="AM18" s="1296"/>
      <c r="AN18" s="1296"/>
      <c r="AO18" s="1296"/>
      <c r="AP18" s="1296"/>
      <c r="AQ18" s="1296"/>
      <c r="AR18" s="1296"/>
      <c r="AS18" s="1296"/>
      <c r="AT18" s="1296"/>
      <c r="AU18" s="1296"/>
      <c r="AV18" s="1296"/>
      <c r="AW18" s="1296"/>
      <c r="AX18" s="1296"/>
      <c r="AY18" s="1296"/>
      <c r="AZ18" s="1296"/>
      <c r="BA18" s="1296"/>
      <c r="BB18" s="1296"/>
      <c r="BC18" s="1296"/>
      <c r="BD18" s="1296"/>
      <c r="BE18" s="1296"/>
      <c r="BF18" s="1296"/>
      <c r="BG18" s="1296"/>
      <c r="BH18" s="1296"/>
      <c r="BI18" s="1296"/>
      <c r="BJ18" s="1296"/>
      <c r="BK18" s="1296"/>
      <c r="BL18" s="1296"/>
      <c r="BM18" s="1296"/>
      <c r="BN18" s="1296"/>
      <c r="BO18" s="1296"/>
      <c r="BP18" s="1296"/>
      <c r="BQ18" s="1296"/>
      <c r="BR18" s="1296"/>
      <c r="BS18" s="1296"/>
      <c r="BT18" s="1296"/>
      <c r="BU18" s="1296"/>
      <c r="BV18" s="1296"/>
      <c r="BW18" s="1296"/>
      <c r="BX18" s="1296"/>
      <c r="BY18" s="1296"/>
      <c r="BZ18" s="1296"/>
      <c r="CA18" s="1296"/>
      <c r="CB18" s="1296"/>
      <c r="CC18" s="1296"/>
      <c r="CD18" s="1296"/>
      <c r="CE18" s="1296"/>
      <c r="CF18" s="1296"/>
      <c r="CG18" s="1296"/>
      <c r="CH18" s="1296"/>
      <c r="CI18" s="1296"/>
      <c r="CJ18" s="1296"/>
      <c r="CK18" s="1296"/>
      <c r="CL18" s="1296"/>
      <c r="CM18" s="1296"/>
      <c r="CN18" s="1296"/>
      <c r="CO18" s="1296"/>
      <c r="CP18" s="1296"/>
      <c r="CQ18" s="1296"/>
      <c r="CR18" s="1296"/>
      <c r="CS18" s="1296"/>
      <c r="CT18" s="1296"/>
      <c r="CU18" s="1296"/>
      <c r="CV18" s="1296"/>
      <c r="CW18" s="1296"/>
      <c r="CX18" s="1296"/>
      <c r="CY18" s="1296"/>
      <c r="CZ18" s="1296"/>
      <c r="DA18" s="1296"/>
      <c r="DB18" s="1296"/>
      <c r="DC18" s="1296"/>
      <c r="DD18" s="1296"/>
      <c r="DE18" s="1296"/>
    </row>
    <row r="19" spans="1:109" ht="13.2" x14ac:dyDescent="0.2">
      <c r="DD19" s="1241"/>
      <c r="DE19" s="1241"/>
    </row>
    <row r="20" spans="1:109" ht="13.2" x14ac:dyDescent="0.2">
      <c r="DD20" s="1241"/>
      <c r="DE20" s="1241"/>
    </row>
    <row r="21" spans="1:109" ht="17.25" customHeight="1" x14ac:dyDescent="0.2">
      <c r="B21" s="1295"/>
      <c r="C21" s="1292"/>
      <c r="D21" s="1292"/>
      <c r="E21" s="1292"/>
      <c r="F21" s="1292"/>
      <c r="G21" s="1292"/>
      <c r="H21" s="1292"/>
      <c r="I21" s="1292"/>
      <c r="J21" s="1292"/>
      <c r="K21" s="1292"/>
      <c r="L21" s="1292"/>
      <c r="M21" s="1292"/>
      <c r="N21" s="1294"/>
      <c r="O21" s="1292"/>
      <c r="P21" s="1292"/>
      <c r="Q21" s="1292"/>
      <c r="R21" s="1292"/>
      <c r="S21" s="1292"/>
      <c r="T21" s="1292"/>
      <c r="U21" s="1292"/>
      <c r="V21" s="1292"/>
      <c r="W21" s="1292"/>
      <c r="X21" s="1292"/>
      <c r="Y21" s="1292"/>
      <c r="Z21" s="1292"/>
      <c r="AA21" s="1292"/>
      <c r="AB21" s="1292"/>
      <c r="AC21" s="1292"/>
      <c r="AD21" s="1292"/>
      <c r="AE21" s="1292"/>
      <c r="AF21" s="1292"/>
      <c r="AG21" s="1292"/>
      <c r="AH21" s="1292"/>
      <c r="AI21" s="1292"/>
      <c r="AJ21" s="1292"/>
      <c r="AK21" s="1292"/>
      <c r="AL21" s="1292"/>
      <c r="AM21" s="1292"/>
      <c r="AN21" s="1292"/>
      <c r="AO21" s="1292"/>
      <c r="AP21" s="1292"/>
      <c r="AQ21" s="1292"/>
      <c r="AR21" s="1292"/>
      <c r="AS21" s="1292"/>
      <c r="AT21" s="1294"/>
      <c r="AU21" s="1292"/>
      <c r="AV21" s="1292"/>
      <c r="AW21" s="1292"/>
      <c r="AX21" s="1292"/>
      <c r="AY21" s="1292"/>
      <c r="AZ21" s="1292"/>
      <c r="BA21" s="1292"/>
      <c r="BB21" s="1292"/>
      <c r="BC21" s="1292"/>
      <c r="BD21" s="1292"/>
      <c r="BE21" s="1292"/>
      <c r="BF21" s="1294"/>
      <c r="BG21" s="1292"/>
      <c r="BH21" s="1292"/>
      <c r="BI21" s="1292"/>
      <c r="BJ21" s="1292"/>
      <c r="BK21" s="1292"/>
      <c r="BL21" s="1292"/>
      <c r="BM21" s="1292"/>
      <c r="BN21" s="1292"/>
      <c r="BO21" s="1292"/>
      <c r="BP21" s="1292"/>
      <c r="BQ21" s="1292"/>
      <c r="BR21" s="1294"/>
      <c r="BS21" s="1292"/>
      <c r="BT21" s="1292"/>
      <c r="BU21" s="1292"/>
      <c r="BV21" s="1292"/>
      <c r="BW21" s="1292"/>
      <c r="BX21" s="1292"/>
      <c r="BY21" s="1292"/>
      <c r="BZ21" s="1292"/>
      <c r="CA21" s="1292"/>
      <c r="CB21" s="1292"/>
      <c r="CC21" s="1292"/>
      <c r="CD21" s="1294"/>
      <c r="CE21" s="1292"/>
      <c r="CF21" s="1292"/>
      <c r="CG21" s="1292"/>
      <c r="CH21" s="1292"/>
      <c r="CI21" s="1292"/>
      <c r="CJ21" s="1292"/>
      <c r="CK21" s="1292"/>
      <c r="CL21" s="1292"/>
      <c r="CM21" s="1292"/>
      <c r="CN21" s="1292"/>
      <c r="CO21" s="1292"/>
      <c r="CP21" s="1294"/>
      <c r="CQ21" s="1292"/>
      <c r="CR21" s="1292"/>
      <c r="CS21" s="1292"/>
      <c r="CT21" s="1292"/>
      <c r="CU21" s="1292"/>
      <c r="CV21" s="1292"/>
      <c r="CW21" s="1292"/>
      <c r="CX21" s="1292"/>
      <c r="CY21" s="1292"/>
      <c r="CZ21" s="1292"/>
      <c r="DA21" s="1292"/>
      <c r="DB21" s="1294"/>
      <c r="DC21" s="1292"/>
      <c r="DD21" s="1291"/>
      <c r="DE21" s="1241"/>
    </row>
    <row r="22" spans="1:109" ht="17.25" customHeight="1" x14ac:dyDescent="0.2">
      <c r="B22" s="1242"/>
    </row>
    <row r="23" spans="1:109" ht="13.2" x14ac:dyDescent="0.2">
      <c r="B23" s="1242"/>
    </row>
    <row r="24" spans="1:109" ht="13.2" x14ac:dyDescent="0.2">
      <c r="B24" s="1242"/>
    </row>
    <row r="25" spans="1:109" ht="13.2" x14ac:dyDescent="0.2">
      <c r="B25" s="1242"/>
    </row>
    <row r="26" spans="1:109" ht="13.2" x14ac:dyDescent="0.2">
      <c r="B26" s="1242"/>
    </row>
    <row r="27" spans="1:109" ht="13.2" x14ac:dyDescent="0.2">
      <c r="B27" s="1242"/>
    </row>
    <row r="28" spans="1:109" ht="13.2" x14ac:dyDescent="0.2">
      <c r="B28" s="1242"/>
    </row>
    <row r="29" spans="1:109" ht="13.2" x14ac:dyDescent="0.2">
      <c r="B29" s="1242"/>
    </row>
    <row r="30" spans="1:109" ht="13.2" x14ac:dyDescent="0.2">
      <c r="B30" s="1242"/>
    </row>
    <row r="31" spans="1:109" ht="13.2" x14ac:dyDescent="0.2">
      <c r="B31" s="1242"/>
    </row>
    <row r="32" spans="1:109" ht="13.2" x14ac:dyDescent="0.2">
      <c r="B32" s="1242"/>
    </row>
    <row r="33" spans="2:109" ht="13.2" x14ac:dyDescent="0.2">
      <c r="B33" s="1242"/>
    </row>
    <row r="34" spans="2:109" ht="13.2" x14ac:dyDescent="0.2">
      <c r="B34" s="1242"/>
    </row>
    <row r="35" spans="2:109" ht="13.2" x14ac:dyDescent="0.2">
      <c r="B35" s="1242"/>
    </row>
    <row r="36" spans="2:109" ht="13.2" x14ac:dyDescent="0.2">
      <c r="B36" s="1242"/>
    </row>
    <row r="37" spans="2:109" ht="13.2" x14ac:dyDescent="0.2">
      <c r="B37" s="1242"/>
    </row>
    <row r="38" spans="2:109" ht="13.2" x14ac:dyDescent="0.2">
      <c r="B38" s="1242"/>
    </row>
    <row r="39" spans="2:109" ht="13.2" x14ac:dyDescent="0.2">
      <c r="B39" s="1246"/>
      <c r="C39" s="1245"/>
      <c r="D39" s="1245"/>
      <c r="E39" s="1245"/>
      <c r="F39" s="1245"/>
      <c r="G39" s="1245"/>
      <c r="H39" s="1245"/>
      <c r="I39" s="1245"/>
      <c r="J39" s="1245"/>
      <c r="K39" s="1245"/>
      <c r="L39" s="1245"/>
      <c r="M39" s="1245"/>
      <c r="N39" s="1245"/>
      <c r="O39" s="1245"/>
      <c r="P39" s="1245"/>
      <c r="Q39" s="1245"/>
      <c r="R39" s="1245"/>
      <c r="S39" s="1245"/>
      <c r="T39" s="1245"/>
      <c r="U39" s="1245"/>
      <c r="V39" s="1245"/>
      <c r="W39" s="1245"/>
      <c r="X39" s="1245"/>
      <c r="Y39" s="1245"/>
      <c r="Z39" s="1245"/>
      <c r="AA39" s="1245"/>
      <c r="AB39" s="1245"/>
      <c r="AC39" s="1245"/>
      <c r="AD39" s="1245"/>
      <c r="AE39" s="1245"/>
      <c r="AF39" s="1245"/>
      <c r="AG39" s="1245"/>
      <c r="AH39" s="1245"/>
      <c r="AI39" s="1245"/>
      <c r="AJ39" s="1245"/>
      <c r="AK39" s="1245"/>
      <c r="AL39" s="1245"/>
      <c r="AM39" s="1245"/>
      <c r="AN39" s="1245"/>
      <c r="AO39" s="1245"/>
      <c r="AP39" s="1245"/>
      <c r="AQ39" s="1245"/>
      <c r="AR39" s="1245"/>
      <c r="AS39" s="1245"/>
      <c r="AT39" s="1245"/>
      <c r="AU39" s="1245"/>
      <c r="AV39" s="1245"/>
      <c r="AW39" s="1245"/>
      <c r="AX39" s="1245"/>
      <c r="AY39" s="1245"/>
      <c r="AZ39" s="1245"/>
      <c r="BA39" s="1245"/>
      <c r="BB39" s="1245"/>
      <c r="BC39" s="1245"/>
      <c r="BD39" s="1245"/>
      <c r="BE39" s="1245"/>
      <c r="BF39" s="1245"/>
      <c r="BG39" s="1245"/>
      <c r="BH39" s="1245"/>
      <c r="BI39" s="1245"/>
      <c r="BJ39" s="1245"/>
      <c r="BK39" s="1245"/>
      <c r="BL39" s="1245"/>
      <c r="BM39" s="1245"/>
      <c r="BN39" s="1245"/>
      <c r="BO39" s="1245"/>
      <c r="BP39" s="1245"/>
      <c r="BQ39" s="1245"/>
      <c r="BR39" s="1245"/>
      <c r="BS39" s="1245"/>
      <c r="BT39" s="1245"/>
      <c r="BU39" s="1245"/>
      <c r="BV39" s="1245"/>
      <c r="BW39" s="1245"/>
      <c r="BX39" s="1245"/>
      <c r="BY39" s="1245"/>
      <c r="BZ39" s="1245"/>
      <c r="CA39" s="1245"/>
      <c r="CB39" s="1245"/>
      <c r="CC39" s="1245"/>
      <c r="CD39" s="1245"/>
      <c r="CE39" s="1245"/>
      <c r="CF39" s="1245"/>
      <c r="CG39" s="1245"/>
      <c r="CH39" s="1245"/>
      <c r="CI39" s="1245"/>
      <c r="CJ39" s="1245"/>
      <c r="CK39" s="1245"/>
      <c r="CL39" s="1245"/>
      <c r="CM39" s="1245"/>
      <c r="CN39" s="1245"/>
      <c r="CO39" s="1245"/>
      <c r="CP39" s="1245"/>
      <c r="CQ39" s="1245"/>
      <c r="CR39" s="1245"/>
      <c r="CS39" s="1245"/>
      <c r="CT39" s="1245"/>
      <c r="CU39" s="1245"/>
      <c r="CV39" s="1245"/>
      <c r="CW39" s="1245"/>
      <c r="CX39" s="1245"/>
      <c r="CY39" s="1245"/>
      <c r="CZ39" s="1245"/>
      <c r="DA39" s="1245"/>
      <c r="DB39" s="1245"/>
      <c r="DC39" s="1245"/>
      <c r="DD39" s="1244"/>
    </row>
    <row r="40" spans="2:109" ht="13.2" x14ac:dyDescent="0.2">
      <c r="B40" s="1282"/>
      <c r="DD40" s="1282"/>
      <c r="DE40" s="1241"/>
    </row>
    <row r="41" spans="2:109" ht="16.2" x14ac:dyDescent="0.2">
      <c r="B41" s="1293" t="s">
        <v>610</v>
      </c>
      <c r="C41" s="1292"/>
      <c r="D41" s="1292"/>
      <c r="E41" s="1292"/>
      <c r="F41" s="1292"/>
      <c r="G41" s="1292"/>
      <c r="H41" s="1292"/>
      <c r="I41" s="1292"/>
      <c r="J41" s="1292"/>
      <c r="K41" s="1292"/>
      <c r="L41" s="1292"/>
      <c r="M41" s="1292"/>
      <c r="N41" s="1292"/>
      <c r="O41" s="1292"/>
      <c r="P41" s="1292"/>
      <c r="Q41" s="1292"/>
      <c r="R41" s="1292"/>
      <c r="S41" s="1292"/>
      <c r="T41" s="1292"/>
      <c r="U41" s="1292"/>
      <c r="V41" s="1292"/>
      <c r="W41" s="1292"/>
      <c r="X41" s="1292"/>
      <c r="Y41" s="1292"/>
      <c r="Z41" s="1292"/>
      <c r="AA41" s="1292"/>
      <c r="AB41" s="1292"/>
      <c r="AC41" s="1292"/>
      <c r="AD41" s="1292"/>
      <c r="AE41" s="1292"/>
      <c r="AF41" s="1292"/>
      <c r="AG41" s="1292"/>
      <c r="AH41" s="1292"/>
      <c r="AI41" s="1292"/>
      <c r="AJ41" s="1292"/>
      <c r="AK41" s="1292"/>
      <c r="AL41" s="1292"/>
      <c r="AM41" s="1292"/>
      <c r="AN41" s="1292"/>
      <c r="AO41" s="1292"/>
      <c r="AP41" s="1292"/>
      <c r="AQ41" s="1292"/>
      <c r="AR41" s="1292"/>
      <c r="AS41" s="1292"/>
      <c r="AT41" s="1292"/>
      <c r="AU41" s="1292"/>
      <c r="AV41" s="1292"/>
      <c r="AW41" s="1292"/>
      <c r="AX41" s="1292"/>
      <c r="AY41" s="1292"/>
      <c r="AZ41" s="1292"/>
      <c r="BA41" s="1292"/>
      <c r="BB41" s="1292"/>
      <c r="BC41" s="1292"/>
      <c r="BD41" s="1292"/>
      <c r="BE41" s="1292"/>
      <c r="BF41" s="1292"/>
      <c r="BG41" s="1292"/>
      <c r="BH41" s="1292"/>
      <c r="BI41" s="1292"/>
      <c r="BJ41" s="1292"/>
      <c r="BK41" s="1292"/>
      <c r="BL41" s="1292"/>
      <c r="BM41" s="1292"/>
      <c r="BN41" s="1292"/>
      <c r="BO41" s="1292"/>
      <c r="BP41" s="1292"/>
      <c r="BQ41" s="1292"/>
      <c r="BR41" s="1292"/>
      <c r="BS41" s="1292"/>
      <c r="BT41" s="1292"/>
      <c r="BU41" s="1292"/>
      <c r="BV41" s="1292"/>
      <c r="BW41" s="1292"/>
      <c r="BX41" s="1292"/>
      <c r="BY41" s="1292"/>
      <c r="BZ41" s="1292"/>
      <c r="CA41" s="1292"/>
      <c r="CB41" s="1292"/>
      <c r="CC41" s="1292"/>
      <c r="CD41" s="1292"/>
      <c r="CE41" s="1292"/>
      <c r="CF41" s="1292"/>
      <c r="CG41" s="1292"/>
      <c r="CH41" s="1292"/>
      <c r="CI41" s="1292"/>
      <c r="CJ41" s="1292"/>
      <c r="CK41" s="1292"/>
      <c r="CL41" s="1292"/>
      <c r="CM41" s="1292"/>
      <c r="CN41" s="1292"/>
      <c r="CO41" s="1292"/>
      <c r="CP41" s="1292"/>
      <c r="CQ41" s="1292"/>
      <c r="CR41" s="1292"/>
      <c r="CS41" s="1292"/>
      <c r="CT41" s="1292"/>
      <c r="CU41" s="1292"/>
      <c r="CV41" s="1292"/>
      <c r="CW41" s="1292"/>
      <c r="CX41" s="1292"/>
      <c r="CY41" s="1292"/>
      <c r="CZ41" s="1292"/>
      <c r="DA41" s="1292"/>
      <c r="DB41" s="1292"/>
      <c r="DC41" s="1292"/>
      <c r="DD41" s="1291"/>
    </row>
    <row r="42" spans="2:109" ht="13.2" x14ac:dyDescent="0.2">
      <c r="B42" s="1242"/>
      <c r="G42" s="1278"/>
      <c r="I42" s="1277"/>
      <c r="J42" s="1277"/>
      <c r="K42" s="1277"/>
      <c r="AM42" s="1278"/>
      <c r="AN42" s="1278" t="s">
        <v>606</v>
      </c>
      <c r="AP42" s="1277"/>
      <c r="AQ42" s="1277"/>
      <c r="AR42" s="1277"/>
      <c r="AY42" s="1278"/>
      <c r="BA42" s="1277"/>
      <c r="BB42" s="1277"/>
      <c r="BC42" s="1277"/>
      <c r="BK42" s="1278"/>
      <c r="BM42" s="1277"/>
      <c r="BN42" s="1277"/>
      <c r="BO42" s="1277"/>
      <c r="BW42" s="1278"/>
      <c r="BY42" s="1277"/>
      <c r="BZ42" s="1277"/>
      <c r="CA42" s="1277"/>
      <c r="CI42" s="1278"/>
      <c r="CK42" s="1277"/>
      <c r="CL42" s="1277"/>
      <c r="CM42" s="1277"/>
      <c r="CU42" s="1278"/>
      <c r="CW42" s="1277"/>
      <c r="CX42" s="1277"/>
      <c r="CY42" s="1277"/>
    </row>
    <row r="43" spans="2:109" ht="13.5" customHeight="1" x14ac:dyDescent="0.2">
      <c r="B43" s="1242"/>
      <c r="AN43" s="1276" t="s">
        <v>609</v>
      </c>
      <c r="AO43" s="1275"/>
      <c r="AP43" s="1275"/>
      <c r="AQ43" s="1275"/>
      <c r="AR43" s="1275"/>
      <c r="AS43" s="1275"/>
      <c r="AT43" s="1275"/>
      <c r="AU43" s="1275"/>
      <c r="AV43" s="1275"/>
      <c r="AW43" s="1275"/>
      <c r="AX43" s="1275"/>
      <c r="AY43" s="1275"/>
      <c r="AZ43" s="1275"/>
      <c r="BA43" s="1275"/>
      <c r="BB43" s="1275"/>
      <c r="BC43" s="1275"/>
      <c r="BD43" s="1275"/>
      <c r="BE43" s="1275"/>
      <c r="BF43" s="1275"/>
      <c r="BG43" s="1275"/>
      <c r="BH43" s="1275"/>
      <c r="BI43" s="1275"/>
      <c r="BJ43" s="1275"/>
      <c r="BK43" s="1275"/>
      <c r="BL43" s="1275"/>
      <c r="BM43" s="1275"/>
      <c r="BN43" s="1275"/>
      <c r="BO43" s="1275"/>
      <c r="BP43" s="1275"/>
      <c r="BQ43" s="1275"/>
      <c r="BR43" s="1275"/>
      <c r="BS43" s="1275"/>
      <c r="BT43" s="1275"/>
      <c r="BU43" s="1275"/>
      <c r="BV43" s="1275"/>
      <c r="BW43" s="1275"/>
      <c r="BX43" s="1275"/>
      <c r="BY43" s="1275"/>
      <c r="BZ43" s="1275"/>
      <c r="CA43" s="1275"/>
      <c r="CB43" s="1275"/>
      <c r="CC43" s="1275"/>
      <c r="CD43" s="1275"/>
      <c r="CE43" s="1275"/>
      <c r="CF43" s="1275"/>
      <c r="CG43" s="1275"/>
      <c r="CH43" s="1275"/>
      <c r="CI43" s="1275"/>
      <c r="CJ43" s="1275"/>
      <c r="CK43" s="1275"/>
      <c r="CL43" s="1275"/>
      <c r="CM43" s="1275"/>
      <c r="CN43" s="1275"/>
      <c r="CO43" s="1275"/>
      <c r="CP43" s="1275"/>
      <c r="CQ43" s="1275"/>
      <c r="CR43" s="1275"/>
      <c r="CS43" s="1275"/>
      <c r="CT43" s="1275"/>
      <c r="CU43" s="1275"/>
      <c r="CV43" s="1275"/>
      <c r="CW43" s="1275"/>
      <c r="CX43" s="1275"/>
      <c r="CY43" s="1275"/>
      <c r="CZ43" s="1275"/>
      <c r="DA43" s="1275"/>
      <c r="DB43" s="1275"/>
      <c r="DC43" s="1274"/>
    </row>
    <row r="44" spans="2:109" ht="13.2" x14ac:dyDescent="0.2">
      <c r="B44" s="1242"/>
      <c r="AN44" s="1273"/>
      <c r="AO44" s="1272"/>
      <c r="AP44" s="1272"/>
      <c r="AQ44" s="1272"/>
      <c r="AR44" s="1272"/>
      <c r="AS44" s="1272"/>
      <c r="AT44" s="1272"/>
      <c r="AU44" s="1272"/>
      <c r="AV44" s="1272"/>
      <c r="AW44" s="1272"/>
      <c r="AX44" s="1272"/>
      <c r="AY44" s="1272"/>
      <c r="AZ44" s="1272"/>
      <c r="BA44" s="1272"/>
      <c r="BB44" s="1272"/>
      <c r="BC44" s="1272"/>
      <c r="BD44" s="1272"/>
      <c r="BE44" s="1272"/>
      <c r="BF44" s="1272"/>
      <c r="BG44" s="1272"/>
      <c r="BH44" s="1272"/>
      <c r="BI44" s="1272"/>
      <c r="BJ44" s="1272"/>
      <c r="BK44" s="1272"/>
      <c r="BL44" s="1272"/>
      <c r="BM44" s="1272"/>
      <c r="BN44" s="1272"/>
      <c r="BO44" s="1272"/>
      <c r="BP44" s="1272"/>
      <c r="BQ44" s="1272"/>
      <c r="BR44" s="1272"/>
      <c r="BS44" s="1272"/>
      <c r="BT44" s="1272"/>
      <c r="BU44" s="1272"/>
      <c r="BV44" s="1272"/>
      <c r="BW44" s="1272"/>
      <c r="BX44" s="1272"/>
      <c r="BY44" s="1272"/>
      <c r="BZ44" s="1272"/>
      <c r="CA44" s="1272"/>
      <c r="CB44" s="1272"/>
      <c r="CC44" s="1272"/>
      <c r="CD44" s="1272"/>
      <c r="CE44" s="1272"/>
      <c r="CF44" s="1272"/>
      <c r="CG44" s="1272"/>
      <c r="CH44" s="1272"/>
      <c r="CI44" s="1272"/>
      <c r="CJ44" s="1272"/>
      <c r="CK44" s="1272"/>
      <c r="CL44" s="1272"/>
      <c r="CM44" s="1272"/>
      <c r="CN44" s="1272"/>
      <c r="CO44" s="1272"/>
      <c r="CP44" s="1272"/>
      <c r="CQ44" s="1272"/>
      <c r="CR44" s="1272"/>
      <c r="CS44" s="1272"/>
      <c r="CT44" s="1272"/>
      <c r="CU44" s="1272"/>
      <c r="CV44" s="1272"/>
      <c r="CW44" s="1272"/>
      <c r="CX44" s="1272"/>
      <c r="CY44" s="1272"/>
      <c r="CZ44" s="1272"/>
      <c r="DA44" s="1272"/>
      <c r="DB44" s="1272"/>
      <c r="DC44" s="1271"/>
    </row>
    <row r="45" spans="2:109" ht="13.2" x14ac:dyDescent="0.2">
      <c r="B45" s="1242"/>
      <c r="AN45" s="1273"/>
      <c r="AO45" s="1272"/>
      <c r="AP45" s="1272"/>
      <c r="AQ45" s="1272"/>
      <c r="AR45" s="1272"/>
      <c r="AS45" s="1272"/>
      <c r="AT45" s="1272"/>
      <c r="AU45" s="1272"/>
      <c r="AV45" s="1272"/>
      <c r="AW45" s="1272"/>
      <c r="AX45" s="1272"/>
      <c r="AY45" s="1272"/>
      <c r="AZ45" s="1272"/>
      <c r="BA45" s="1272"/>
      <c r="BB45" s="1272"/>
      <c r="BC45" s="1272"/>
      <c r="BD45" s="1272"/>
      <c r="BE45" s="1272"/>
      <c r="BF45" s="1272"/>
      <c r="BG45" s="1272"/>
      <c r="BH45" s="1272"/>
      <c r="BI45" s="1272"/>
      <c r="BJ45" s="1272"/>
      <c r="BK45" s="1272"/>
      <c r="BL45" s="1272"/>
      <c r="BM45" s="1272"/>
      <c r="BN45" s="1272"/>
      <c r="BO45" s="1272"/>
      <c r="BP45" s="1272"/>
      <c r="BQ45" s="1272"/>
      <c r="BR45" s="1272"/>
      <c r="BS45" s="1272"/>
      <c r="BT45" s="1272"/>
      <c r="BU45" s="1272"/>
      <c r="BV45" s="1272"/>
      <c r="BW45" s="1272"/>
      <c r="BX45" s="1272"/>
      <c r="BY45" s="1272"/>
      <c r="BZ45" s="1272"/>
      <c r="CA45" s="1272"/>
      <c r="CB45" s="1272"/>
      <c r="CC45" s="1272"/>
      <c r="CD45" s="1272"/>
      <c r="CE45" s="1272"/>
      <c r="CF45" s="1272"/>
      <c r="CG45" s="1272"/>
      <c r="CH45" s="1272"/>
      <c r="CI45" s="1272"/>
      <c r="CJ45" s="1272"/>
      <c r="CK45" s="1272"/>
      <c r="CL45" s="1272"/>
      <c r="CM45" s="1272"/>
      <c r="CN45" s="1272"/>
      <c r="CO45" s="1272"/>
      <c r="CP45" s="1272"/>
      <c r="CQ45" s="1272"/>
      <c r="CR45" s="1272"/>
      <c r="CS45" s="1272"/>
      <c r="CT45" s="1272"/>
      <c r="CU45" s="1272"/>
      <c r="CV45" s="1272"/>
      <c r="CW45" s="1272"/>
      <c r="CX45" s="1272"/>
      <c r="CY45" s="1272"/>
      <c r="CZ45" s="1272"/>
      <c r="DA45" s="1272"/>
      <c r="DB45" s="1272"/>
      <c r="DC45" s="1271"/>
    </row>
    <row r="46" spans="2:109" ht="13.2" x14ac:dyDescent="0.2">
      <c r="B46" s="1242"/>
      <c r="AN46" s="1273"/>
      <c r="AO46" s="1272"/>
      <c r="AP46" s="1272"/>
      <c r="AQ46" s="1272"/>
      <c r="AR46" s="1272"/>
      <c r="AS46" s="1272"/>
      <c r="AT46" s="1272"/>
      <c r="AU46" s="1272"/>
      <c r="AV46" s="1272"/>
      <c r="AW46" s="1272"/>
      <c r="AX46" s="1272"/>
      <c r="AY46" s="1272"/>
      <c r="AZ46" s="1272"/>
      <c r="BA46" s="1272"/>
      <c r="BB46" s="1272"/>
      <c r="BC46" s="1272"/>
      <c r="BD46" s="1272"/>
      <c r="BE46" s="1272"/>
      <c r="BF46" s="1272"/>
      <c r="BG46" s="1272"/>
      <c r="BH46" s="1272"/>
      <c r="BI46" s="1272"/>
      <c r="BJ46" s="1272"/>
      <c r="BK46" s="1272"/>
      <c r="BL46" s="1272"/>
      <c r="BM46" s="1272"/>
      <c r="BN46" s="1272"/>
      <c r="BO46" s="1272"/>
      <c r="BP46" s="1272"/>
      <c r="BQ46" s="1272"/>
      <c r="BR46" s="1272"/>
      <c r="BS46" s="1272"/>
      <c r="BT46" s="1272"/>
      <c r="BU46" s="1272"/>
      <c r="BV46" s="1272"/>
      <c r="BW46" s="1272"/>
      <c r="BX46" s="1272"/>
      <c r="BY46" s="1272"/>
      <c r="BZ46" s="1272"/>
      <c r="CA46" s="1272"/>
      <c r="CB46" s="1272"/>
      <c r="CC46" s="1272"/>
      <c r="CD46" s="1272"/>
      <c r="CE46" s="1272"/>
      <c r="CF46" s="1272"/>
      <c r="CG46" s="1272"/>
      <c r="CH46" s="1272"/>
      <c r="CI46" s="1272"/>
      <c r="CJ46" s="1272"/>
      <c r="CK46" s="1272"/>
      <c r="CL46" s="1272"/>
      <c r="CM46" s="1272"/>
      <c r="CN46" s="1272"/>
      <c r="CO46" s="1272"/>
      <c r="CP46" s="1272"/>
      <c r="CQ46" s="1272"/>
      <c r="CR46" s="1272"/>
      <c r="CS46" s="1272"/>
      <c r="CT46" s="1272"/>
      <c r="CU46" s="1272"/>
      <c r="CV46" s="1272"/>
      <c r="CW46" s="1272"/>
      <c r="CX46" s="1272"/>
      <c r="CY46" s="1272"/>
      <c r="CZ46" s="1272"/>
      <c r="DA46" s="1272"/>
      <c r="DB46" s="1272"/>
      <c r="DC46" s="1271"/>
    </row>
    <row r="47" spans="2:109" ht="13.2" x14ac:dyDescent="0.2">
      <c r="B47" s="1242"/>
      <c r="AN47" s="1270"/>
      <c r="AO47" s="1269"/>
      <c r="AP47" s="1269"/>
      <c r="AQ47" s="1269"/>
      <c r="AR47" s="1269"/>
      <c r="AS47" s="1269"/>
      <c r="AT47" s="1269"/>
      <c r="AU47" s="1269"/>
      <c r="AV47" s="1269"/>
      <c r="AW47" s="1269"/>
      <c r="AX47" s="1269"/>
      <c r="AY47" s="1269"/>
      <c r="AZ47" s="1269"/>
      <c r="BA47" s="1269"/>
      <c r="BB47" s="1269"/>
      <c r="BC47" s="1269"/>
      <c r="BD47" s="1269"/>
      <c r="BE47" s="1269"/>
      <c r="BF47" s="1269"/>
      <c r="BG47" s="1269"/>
      <c r="BH47" s="1269"/>
      <c r="BI47" s="1269"/>
      <c r="BJ47" s="1269"/>
      <c r="BK47" s="1269"/>
      <c r="BL47" s="1269"/>
      <c r="BM47" s="1269"/>
      <c r="BN47" s="1269"/>
      <c r="BO47" s="1269"/>
      <c r="BP47" s="1269"/>
      <c r="BQ47" s="1269"/>
      <c r="BR47" s="1269"/>
      <c r="BS47" s="1269"/>
      <c r="BT47" s="1269"/>
      <c r="BU47" s="1269"/>
      <c r="BV47" s="1269"/>
      <c r="BW47" s="1269"/>
      <c r="BX47" s="1269"/>
      <c r="BY47" s="1269"/>
      <c r="BZ47" s="1269"/>
      <c r="CA47" s="1269"/>
      <c r="CB47" s="1269"/>
      <c r="CC47" s="1269"/>
      <c r="CD47" s="1269"/>
      <c r="CE47" s="1269"/>
      <c r="CF47" s="1269"/>
      <c r="CG47" s="1269"/>
      <c r="CH47" s="1269"/>
      <c r="CI47" s="1269"/>
      <c r="CJ47" s="1269"/>
      <c r="CK47" s="1269"/>
      <c r="CL47" s="1269"/>
      <c r="CM47" s="1269"/>
      <c r="CN47" s="1269"/>
      <c r="CO47" s="1269"/>
      <c r="CP47" s="1269"/>
      <c r="CQ47" s="1269"/>
      <c r="CR47" s="1269"/>
      <c r="CS47" s="1269"/>
      <c r="CT47" s="1269"/>
      <c r="CU47" s="1269"/>
      <c r="CV47" s="1269"/>
      <c r="CW47" s="1269"/>
      <c r="CX47" s="1269"/>
      <c r="CY47" s="1269"/>
      <c r="CZ47" s="1269"/>
      <c r="DA47" s="1269"/>
      <c r="DB47" s="1269"/>
      <c r="DC47" s="1268"/>
    </row>
    <row r="48" spans="2:109" ht="13.2" x14ac:dyDescent="0.2">
      <c r="B48" s="1242"/>
      <c r="H48" s="1255"/>
      <c r="I48" s="1255"/>
      <c r="J48" s="1255"/>
      <c r="AN48" s="1255"/>
      <c r="AO48" s="1255"/>
      <c r="AP48" s="1255"/>
      <c r="AZ48" s="1255"/>
      <c r="BA48" s="1255"/>
      <c r="BB48" s="1255"/>
      <c r="BL48" s="1255"/>
      <c r="BM48" s="1255"/>
      <c r="BN48" s="1255"/>
      <c r="BX48" s="1255"/>
      <c r="BY48" s="1255"/>
      <c r="BZ48" s="1255"/>
      <c r="CJ48" s="1255"/>
      <c r="CK48" s="1255"/>
      <c r="CL48" s="1255"/>
      <c r="CV48" s="1255"/>
      <c r="CW48" s="1255"/>
      <c r="CX48" s="1255"/>
    </row>
    <row r="49" spans="1:109" ht="13.2" x14ac:dyDescent="0.2">
      <c r="B49" s="1242"/>
      <c r="AN49" s="1241" t="s">
        <v>604</v>
      </c>
    </row>
    <row r="50" spans="1:109" ht="13.2" x14ac:dyDescent="0.2">
      <c r="B50" s="1242"/>
      <c r="G50" s="1253"/>
      <c r="H50" s="1253"/>
      <c r="I50" s="1253"/>
      <c r="J50" s="1253"/>
      <c r="K50" s="1262"/>
      <c r="L50" s="1262"/>
      <c r="M50" s="1261"/>
      <c r="N50" s="1261"/>
      <c r="AN50" s="1260"/>
      <c r="AO50" s="1259"/>
      <c r="AP50" s="1259"/>
      <c r="AQ50" s="1259"/>
      <c r="AR50" s="1259"/>
      <c r="AS50" s="1259"/>
      <c r="AT50" s="1259"/>
      <c r="AU50" s="1259"/>
      <c r="AV50" s="1259"/>
      <c r="AW50" s="1259"/>
      <c r="AX50" s="1259"/>
      <c r="AY50" s="1259"/>
      <c r="AZ50" s="1259"/>
      <c r="BA50" s="1259"/>
      <c r="BB50" s="1259"/>
      <c r="BC50" s="1259"/>
      <c r="BD50" s="1259"/>
      <c r="BE50" s="1259"/>
      <c r="BF50" s="1259"/>
      <c r="BG50" s="1259"/>
      <c r="BH50" s="1259"/>
      <c r="BI50" s="1259"/>
      <c r="BJ50" s="1259"/>
      <c r="BK50" s="1259"/>
      <c r="BL50" s="1259"/>
      <c r="BM50" s="1259"/>
      <c r="BN50" s="1259"/>
      <c r="BO50" s="1258"/>
      <c r="BP50" s="1250" t="s">
        <v>557</v>
      </c>
      <c r="BQ50" s="1250"/>
      <c r="BR50" s="1250"/>
      <c r="BS50" s="1250"/>
      <c r="BT50" s="1250"/>
      <c r="BU50" s="1250"/>
      <c r="BV50" s="1250"/>
      <c r="BW50" s="1250"/>
      <c r="BX50" s="1250" t="s">
        <v>558</v>
      </c>
      <c r="BY50" s="1250"/>
      <c r="BZ50" s="1250"/>
      <c r="CA50" s="1250"/>
      <c r="CB50" s="1250"/>
      <c r="CC50" s="1250"/>
      <c r="CD50" s="1250"/>
      <c r="CE50" s="1250"/>
      <c r="CF50" s="1250" t="s">
        <v>559</v>
      </c>
      <c r="CG50" s="1250"/>
      <c r="CH50" s="1250"/>
      <c r="CI50" s="1250"/>
      <c r="CJ50" s="1250"/>
      <c r="CK50" s="1250"/>
      <c r="CL50" s="1250"/>
      <c r="CM50" s="1250"/>
      <c r="CN50" s="1250" t="s">
        <v>560</v>
      </c>
      <c r="CO50" s="1250"/>
      <c r="CP50" s="1250"/>
      <c r="CQ50" s="1250"/>
      <c r="CR50" s="1250"/>
      <c r="CS50" s="1250"/>
      <c r="CT50" s="1250"/>
      <c r="CU50" s="1250"/>
      <c r="CV50" s="1250" t="s">
        <v>561</v>
      </c>
      <c r="CW50" s="1250"/>
      <c r="CX50" s="1250"/>
      <c r="CY50" s="1250"/>
      <c r="CZ50" s="1250"/>
      <c r="DA50" s="1250"/>
      <c r="DB50" s="1250"/>
      <c r="DC50" s="1250"/>
    </row>
    <row r="51" spans="1:109" ht="13.5" customHeight="1" x14ac:dyDescent="0.2">
      <c r="B51" s="1242"/>
      <c r="G51" s="1257"/>
      <c r="H51" s="1257"/>
      <c r="I51" s="1290"/>
      <c r="J51" s="1290"/>
      <c r="K51" s="1256"/>
      <c r="L51" s="1256"/>
      <c r="M51" s="1256"/>
      <c r="N51" s="1256"/>
      <c r="AM51" s="1255"/>
      <c r="AN51" s="1249" t="s">
        <v>603</v>
      </c>
      <c r="AO51" s="1249"/>
      <c r="AP51" s="1249"/>
      <c r="AQ51" s="1249"/>
      <c r="AR51" s="1249"/>
      <c r="AS51" s="1249"/>
      <c r="AT51" s="1249"/>
      <c r="AU51" s="1249"/>
      <c r="AV51" s="1249"/>
      <c r="AW51" s="1249"/>
      <c r="AX51" s="1249"/>
      <c r="AY51" s="1249"/>
      <c r="AZ51" s="1249"/>
      <c r="BA51" s="1249"/>
      <c r="BB51" s="1249" t="s">
        <v>601</v>
      </c>
      <c r="BC51" s="1249"/>
      <c r="BD51" s="1249"/>
      <c r="BE51" s="1249"/>
      <c r="BF51" s="1249"/>
      <c r="BG51" s="1249"/>
      <c r="BH51" s="1249"/>
      <c r="BI51" s="1249"/>
      <c r="BJ51" s="1249"/>
      <c r="BK51" s="1249"/>
      <c r="BL51" s="1249"/>
      <c r="BM51" s="1249"/>
      <c r="BN51" s="1249"/>
      <c r="BO51" s="1249"/>
      <c r="BP51" s="1248"/>
      <c r="BQ51" s="1248"/>
      <c r="BR51" s="1248"/>
      <c r="BS51" s="1248"/>
      <c r="BT51" s="1248"/>
      <c r="BU51" s="1248"/>
      <c r="BV51" s="1248"/>
      <c r="BW51" s="1248"/>
      <c r="BX51" s="1248"/>
      <c r="BY51" s="1248"/>
      <c r="BZ51" s="1248"/>
      <c r="CA51" s="1248"/>
      <c r="CB51" s="1248"/>
      <c r="CC51" s="1248"/>
      <c r="CD51" s="1248"/>
      <c r="CE51" s="1248"/>
      <c r="CF51" s="1248"/>
      <c r="CG51" s="1248"/>
      <c r="CH51" s="1248"/>
      <c r="CI51" s="1248"/>
      <c r="CJ51" s="1248"/>
      <c r="CK51" s="1248"/>
      <c r="CL51" s="1248"/>
      <c r="CM51" s="1248"/>
      <c r="CN51" s="1248"/>
      <c r="CO51" s="1248"/>
      <c r="CP51" s="1248"/>
      <c r="CQ51" s="1248"/>
      <c r="CR51" s="1248"/>
      <c r="CS51" s="1248"/>
      <c r="CT51" s="1248"/>
      <c r="CU51" s="1248"/>
      <c r="CV51" s="1248"/>
      <c r="CW51" s="1248"/>
      <c r="CX51" s="1248"/>
      <c r="CY51" s="1248"/>
      <c r="CZ51" s="1248"/>
      <c r="DA51" s="1248"/>
      <c r="DB51" s="1248"/>
      <c r="DC51" s="1248"/>
    </row>
    <row r="52" spans="1:109" ht="13.2" x14ac:dyDescent="0.2">
      <c r="B52" s="1242"/>
      <c r="G52" s="1257"/>
      <c r="H52" s="1257"/>
      <c r="I52" s="1290"/>
      <c r="J52" s="1290"/>
      <c r="K52" s="1256"/>
      <c r="L52" s="1256"/>
      <c r="M52" s="1256"/>
      <c r="N52" s="1256"/>
      <c r="AM52" s="1255"/>
      <c r="AN52" s="1249"/>
      <c r="AO52" s="1249"/>
      <c r="AP52" s="1249"/>
      <c r="AQ52" s="1249"/>
      <c r="AR52" s="1249"/>
      <c r="AS52" s="1249"/>
      <c r="AT52" s="1249"/>
      <c r="AU52" s="1249"/>
      <c r="AV52" s="1249"/>
      <c r="AW52" s="1249"/>
      <c r="AX52" s="1249"/>
      <c r="AY52" s="1249"/>
      <c r="AZ52" s="1249"/>
      <c r="BA52" s="1249"/>
      <c r="BB52" s="1249"/>
      <c r="BC52" s="1249"/>
      <c r="BD52" s="1249"/>
      <c r="BE52" s="1249"/>
      <c r="BF52" s="1249"/>
      <c r="BG52" s="1249"/>
      <c r="BH52" s="1249"/>
      <c r="BI52" s="1249"/>
      <c r="BJ52" s="1249"/>
      <c r="BK52" s="1249"/>
      <c r="BL52" s="1249"/>
      <c r="BM52" s="1249"/>
      <c r="BN52" s="1249"/>
      <c r="BO52" s="1249"/>
      <c r="BP52" s="1248"/>
      <c r="BQ52" s="1248"/>
      <c r="BR52" s="1248"/>
      <c r="BS52" s="1248"/>
      <c r="BT52" s="1248"/>
      <c r="BU52" s="1248"/>
      <c r="BV52" s="1248"/>
      <c r="BW52" s="1248"/>
      <c r="BX52" s="1248"/>
      <c r="BY52" s="1248"/>
      <c r="BZ52" s="1248"/>
      <c r="CA52" s="1248"/>
      <c r="CB52" s="1248"/>
      <c r="CC52" s="1248"/>
      <c r="CD52" s="1248"/>
      <c r="CE52" s="1248"/>
      <c r="CF52" s="1248"/>
      <c r="CG52" s="1248"/>
      <c r="CH52" s="1248"/>
      <c r="CI52" s="1248"/>
      <c r="CJ52" s="1248"/>
      <c r="CK52" s="1248"/>
      <c r="CL52" s="1248"/>
      <c r="CM52" s="1248"/>
      <c r="CN52" s="1248"/>
      <c r="CO52" s="1248"/>
      <c r="CP52" s="1248"/>
      <c r="CQ52" s="1248"/>
      <c r="CR52" s="1248"/>
      <c r="CS52" s="1248"/>
      <c r="CT52" s="1248"/>
      <c r="CU52" s="1248"/>
      <c r="CV52" s="1248"/>
      <c r="CW52" s="1248"/>
      <c r="CX52" s="1248"/>
      <c r="CY52" s="1248"/>
      <c r="CZ52" s="1248"/>
      <c r="DA52" s="1248"/>
      <c r="DB52" s="1248"/>
      <c r="DC52" s="1248"/>
    </row>
    <row r="53" spans="1:109" ht="13.2" x14ac:dyDescent="0.2">
      <c r="A53" s="1277"/>
      <c r="B53" s="1242"/>
      <c r="G53" s="1257"/>
      <c r="H53" s="1257"/>
      <c r="I53" s="1253"/>
      <c r="J53" s="1253"/>
      <c r="K53" s="1256"/>
      <c r="L53" s="1256"/>
      <c r="M53" s="1256"/>
      <c r="N53" s="1256"/>
      <c r="AM53" s="1255"/>
      <c r="AN53" s="1249"/>
      <c r="AO53" s="1249"/>
      <c r="AP53" s="1249"/>
      <c r="AQ53" s="1249"/>
      <c r="AR53" s="1249"/>
      <c r="AS53" s="1249"/>
      <c r="AT53" s="1249"/>
      <c r="AU53" s="1249"/>
      <c r="AV53" s="1249"/>
      <c r="AW53" s="1249"/>
      <c r="AX53" s="1249"/>
      <c r="AY53" s="1249"/>
      <c r="AZ53" s="1249"/>
      <c r="BA53" s="1249"/>
      <c r="BB53" s="1249" t="s">
        <v>608</v>
      </c>
      <c r="BC53" s="1249"/>
      <c r="BD53" s="1249"/>
      <c r="BE53" s="1249"/>
      <c r="BF53" s="1249"/>
      <c r="BG53" s="1249"/>
      <c r="BH53" s="1249"/>
      <c r="BI53" s="1249"/>
      <c r="BJ53" s="1249"/>
      <c r="BK53" s="1249"/>
      <c r="BL53" s="1249"/>
      <c r="BM53" s="1249"/>
      <c r="BN53" s="1249"/>
      <c r="BO53" s="1249"/>
      <c r="BP53" s="1248">
        <v>60.3</v>
      </c>
      <c r="BQ53" s="1248"/>
      <c r="BR53" s="1248"/>
      <c r="BS53" s="1248"/>
      <c r="BT53" s="1248"/>
      <c r="BU53" s="1248"/>
      <c r="BV53" s="1248"/>
      <c r="BW53" s="1248"/>
      <c r="BX53" s="1248">
        <v>62.3</v>
      </c>
      <c r="BY53" s="1248"/>
      <c r="BZ53" s="1248"/>
      <c r="CA53" s="1248"/>
      <c r="CB53" s="1248"/>
      <c r="CC53" s="1248"/>
      <c r="CD53" s="1248"/>
      <c r="CE53" s="1248"/>
      <c r="CF53" s="1248">
        <v>63.7</v>
      </c>
      <c r="CG53" s="1248"/>
      <c r="CH53" s="1248"/>
      <c r="CI53" s="1248"/>
      <c r="CJ53" s="1248"/>
      <c r="CK53" s="1248"/>
      <c r="CL53" s="1248"/>
      <c r="CM53" s="1248"/>
      <c r="CN53" s="1248">
        <v>65.599999999999994</v>
      </c>
      <c r="CO53" s="1248"/>
      <c r="CP53" s="1248"/>
      <c r="CQ53" s="1248"/>
      <c r="CR53" s="1248"/>
      <c r="CS53" s="1248"/>
      <c r="CT53" s="1248"/>
      <c r="CU53" s="1248"/>
      <c r="CV53" s="1248">
        <v>67.599999999999994</v>
      </c>
      <c r="CW53" s="1248"/>
      <c r="CX53" s="1248"/>
      <c r="CY53" s="1248"/>
      <c r="CZ53" s="1248"/>
      <c r="DA53" s="1248"/>
      <c r="DB53" s="1248"/>
      <c r="DC53" s="1248"/>
    </row>
    <row r="54" spans="1:109" ht="13.2" x14ac:dyDescent="0.2">
      <c r="A54" s="1277"/>
      <c r="B54" s="1242"/>
      <c r="G54" s="1257"/>
      <c r="H54" s="1257"/>
      <c r="I54" s="1253"/>
      <c r="J54" s="1253"/>
      <c r="K54" s="1256"/>
      <c r="L54" s="1256"/>
      <c r="M54" s="1256"/>
      <c r="N54" s="1256"/>
      <c r="AM54" s="1255"/>
      <c r="AN54" s="1249"/>
      <c r="AO54" s="1249"/>
      <c r="AP54" s="1249"/>
      <c r="AQ54" s="1249"/>
      <c r="AR54" s="1249"/>
      <c r="AS54" s="1249"/>
      <c r="AT54" s="1249"/>
      <c r="AU54" s="1249"/>
      <c r="AV54" s="1249"/>
      <c r="AW54" s="1249"/>
      <c r="AX54" s="1249"/>
      <c r="AY54" s="1249"/>
      <c r="AZ54" s="1249"/>
      <c r="BA54" s="1249"/>
      <c r="BB54" s="1249"/>
      <c r="BC54" s="1249"/>
      <c r="BD54" s="1249"/>
      <c r="BE54" s="1249"/>
      <c r="BF54" s="1249"/>
      <c r="BG54" s="1249"/>
      <c r="BH54" s="1249"/>
      <c r="BI54" s="1249"/>
      <c r="BJ54" s="1249"/>
      <c r="BK54" s="1249"/>
      <c r="BL54" s="1249"/>
      <c r="BM54" s="1249"/>
      <c r="BN54" s="1249"/>
      <c r="BO54" s="1249"/>
      <c r="BP54" s="1248"/>
      <c r="BQ54" s="1248"/>
      <c r="BR54" s="1248"/>
      <c r="BS54" s="1248"/>
      <c r="BT54" s="1248"/>
      <c r="BU54" s="1248"/>
      <c r="BV54" s="1248"/>
      <c r="BW54" s="1248"/>
      <c r="BX54" s="1248"/>
      <c r="BY54" s="1248"/>
      <c r="BZ54" s="1248"/>
      <c r="CA54" s="1248"/>
      <c r="CB54" s="1248"/>
      <c r="CC54" s="1248"/>
      <c r="CD54" s="1248"/>
      <c r="CE54" s="1248"/>
      <c r="CF54" s="1248"/>
      <c r="CG54" s="1248"/>
      <c r="CH54" s="1248"/>
      <c r="CI54" s="1248"/>
      <c r="CJ54" s="1248"/>
      <c r="CK54" s="1248"/>
      <c r="CL54" s="1248"/>
      <c r="CM54" s="1248"/>
      <c r="CN54" s="1248"/>
      <c r="CO54" s="1248"/>
      <c r="CP54" s="1248"/>
      <c r="CQ54" s="1248"/>
      <c r="CR54" s="1248"/>
      <c r="CS54" s="1248"/>
      <c r="CT54" s="1248"/>
      <c r="CU54" s="1248"/>
      <c r="CV54" s="1248"/>
      <c r="CW54" s="1248"/>
      <c r="CX54" s="1248"/>
      <c r="CY54" s="1248"/>
      <c r="CZ54" s="1248"/>
      <c r="DA54" s="1248"/>
      <c r="DB54" s="1248"/>
      <c r="DC54" s="1248"/>
    </row>
    <row r="55" spans="1:109" ht="13.2" x14ac:dyDescent="0.2">
      <c r="A55" s="1277"/>
      <c r="B55" s="1242"/>
      <c r="G55" s="1253"/>
      <c r="H55" s="1253"/>
      <c r="I55" s="1253"/>
      <c r="J55" s="1253"/>
      <c r="K55" s="1256"/>
      <c r="L55" s="1256"/>
      <c r="M55" s="1256"/>
      <c r="N55" s="1256"/>
      <c r="AN55" s="1250" t="s">
        <v>602</v>
      </c>
      <c r="AO55" s="1250"/>
      <c r="AP55" s="1250"/>
      <c r="AQ55" s="1250"/>
      <c r="AR55" s="1250"/>
      <c r="AS55" s="1250"/>
      <c r="AT55" s="1250"/>
      <c r="AU55" s="1250"/>
      <c r="AV55" s="1250"/>
      <c r="AW55" s="1250"/>
      <c r="AX55" s="1250"/>
      <c r="AY55" s="1250"/>
      <c r="AZ55" s="1250"/>
      <c r="BA55" s="1250"/>
      <c r="BB55" s="1249" t="s">
        <v>601</v>
      </c>
      <c r="BC55" s="1249"/>
      <c r="BD55" s="1249"/>
      <c r="BE55" s="1249"/>
      <c r="BF55" s="1249"/>
      <c r="BG55" s="1249"/>
      <c r="BH55" s="1249"/>
      <c r="BI55" s="1249"/>
      <c r="BJ55" s="1249"/>
      <c r="BK55" s="1249"/>
      <c r="BL55" s="1249"/>
      <c r="BM55" s="1249"/>
      <c r="BN55" s="1249"/>
      <c r="BO55" s="1249"/>
      <c r="BP55" s="1248">
        <v>0</v>
      </c>
      <c r="BQ55" s="1248"/>
      <c r="BR55" s="1248"/>
      <c r="BS55" s="1248"/>
      <c r="BT55" s="1248"/>
      <c r="BU55" s="1248"/>
      <c r="BV55" s="1248"/>
      <c r="BW55" s="1248"/>
      <c r="BX55" s="1248">
        <v>0</v>
      </c>
      <c r="BY55" s="1248"/>
      <c r="BZ55" s="1248"/>
      <c r="CA55" s="1248"/>
      <c r="CB55" s="1248"/>
      <c r="CC55" s="1248"/>
      <c r="CD55" s="1248"/>
      <c r="CE55" s="1248"/>
      <c r="CF55" s="1248">
        <v>0</v>
      </c>
      <c r="CG55" s="1248"/>
      <c r="CH55" s="1248"/>
      <c r="CI55" s="1248"/>
      <c r="CJ55" s="1248"/>
      <c r="CK55" s="1248"/>
      <c r="CL55" s="1248"/>
      <c r="CM55" s="1248"/>
      <c r="CN55" s="1248">
        <v>0</v>
      </c>
      <c r="CO55" s="1248"/>
      <c r="CP55" s="1248"/>
      <c r="CQ55" s="1248"/>
      <c r="CR55" s="1248"/>
      <c r="CS55" s="1248"/>
      <c r="CT55" s="1248"/>
      <c r="CU55" s="1248"/>
      <c r="CV55" s="1248">
        <v>0</v>
      </c>
      <c r="CW55" s="1248"/>
      <c r="CX55" s="1248"/>
      <c r="CY55" s="1248"/>
      <c r="CZ55" s="1248"/>
      <c r="DA55" s="1248"/>
      <c r="DB55" s="1248"/>
      <c r="DC55" s="1248"/>
    </row>
    <row r="56" spans="1:109" ht="13.2" x14ac:dyDescent="0.2">
      <c r="A56" s="1277"/>
      <c r="B56" s="1242"/>
      <c r="G56" s="1253"/>
      <c r="H56" s="1253"/>
      <c r="I56" s="1253"/>
      <c r="J56" s="1253"/>
      <c r="K56" s="1256"/>
      <c r="L56" s="1256"/>
      <c r="M56" s="1256"/>
      <c r="N56" s="1256"/>
      <c r="AN56" s="1250"/>
      <c r="AO56" s="1250"/>
      <c r="AP56" s="1250"/>
      <c r="AQ56" s="1250"/>
      <c r="AR56" s="1250"/>
      <c r="AS56" s="1250"/>
      <c r="AT56" s="1250"/>
      <c r="AU56" s="1250"/>
      <c r="AV56" s="1250"/>
      <c r="AW56" s="1250"/>
      <c r="AX56" s="1250"/>
      <c r="AY56" s="1250"/>
      <c r="AZ56" s="1250"/>
      <c r="BA56" s="1250"/>
      <c r="BB56" s="1249"/>
      <c r="BC56" s="1249"/>
      <c r="BD56" s="1249"/>
      <c r="BE56" s="1249"/>
      <c r="BF56" s="1249"/>
      <c r="BG56" s="1249"/>
      <c r="BH56" s="1249"/>
      <c r="BI56" s="1249"/>
      <c r="BJ56" s="1249"/>
      <c r="BK56" s="1249"/>
      <c r="BL56" s="1249"/>
      <c r="BM56" s="1249"/>
      <c r="BN56" s="1249"/>
      <c r="BO56" s="1249"/>
      <c r="BP56" s="1248"/>
      <c r="BQ56" s="1248"/>
      <c r="BR56" s="1248"/>
      <c r="BS56" s="1248"/>
      <c r="BT56" s="1248"/>
      <c r="BU56" s="1248"/>
      <c r="BV56" s="1248"/>
      <c r="BW56" s="1248"/>
      <c r="BX56" s="1248"/>
      <c r="BY56" s="1248"/>
      <c r="BZ56" s="1248"/>
      <c r="CA56" s="1248"/>
      <c r="CB56" s="1248"/>
      <c r="CC56" s="1248"/>
      <c r="CD56" s="1248"/>
      <c r="CE56" s="1248"/>
      <c r="CF56" s="1248"/>
      <c r="CG56" s="1248"/>
      <c r="CH56" s="1248"/>
      <c r="CI56" s="1248"/>
      <c r="CJ56" s="1248"/>
      <c r="CK56" s="1248"/>
      <c r="CL56" s="1248"/>
      <c r="CM56" s="1248"/>
      <c r="CN56" s="1248"/>
      <c r="CO56" s="1248"/>
      <c r="CP56" s="1248"/>
      <c r="CQ56" s="1248"/>
      <c r="CR56" s="1248"/>
      <c r="CS56" s="1248"/>
      <c r="CT56" s="1248"/>
      <c r="CU56" s="1248"/>
      <c r="CV56" s="1248"/>
      <c r="CW56" s="1248"/>
      <c r="CX56" s="1248"/>
      <c r="CY56" s="1248"/>
      <c r="CZ56" s="1248"/>
      <c r="DA56" s="1248"/>
      <c r="DB56" s="1248"/>
      <c r="DC56" s="1248"/>
    </row>
    <row r="57" spans="1:109" s="1277" customFormat="1" ht="13.2" x14ac:dyDescent="0.2">
      <c r="B57" s="1283"/>
      <c r="G57" s="1253"/>
      <c r="H57" s="1253"/>
      <c r="I57" s="1252"/>
      <c r="J57" s="1252"/>
      <c r="K57" s="1256"/>
      <c r="L57" s="1256"/>
      <c r="M57" s="1256"/>
      <c r="N57" s="1256"/>
      <c r="AM57" s="1241"/>
      <c r="AN57" s="1250"/>
      <c r="AO57" s="1250"/>
      <c r="AP57" s="1250"/>
      <c r="AQ57" s="1250"/>
      <c r="AR57" s="1250"/>
      <c r="AS57" s="1250"/>
      <c r="AT57" s="1250"/>
      <c r="AU57" s="1250"/>
      <c r="AV57" s="1250"/>
      <c r="AW57" s="1250"/>
      <c r="AX57" s="1250"/>
      <c r="AY57" s="1250"/>
      <c r="AZ57" s="1250"/>
      <c r="BA57" s="1250"/>
      <c r="BB57" s="1249" t="s">
        <v>608</v>
      </c>
      <c r="BC57" s="1249"/>
      <c r="BD57" s="1249"/>
      <c r="BE57" s="1249"/>
      <c r="BF57" s="1249"/>
      <c r="BG57" s="1249"/>
      <c r="BH57" s="1249"/>
      <c r="BI57" s="1249"/>
      <c r="BJ57" s="1249"/>
      <c r="BK57" s="1249"/>
      <c r="BL57" s="1249"/>
      <c r="BM57" s="1249"/>
      <c r="BN57" s="1249"/>
      <c r="BO57" s="1249"/>
      <c r="BP57" s="1248">
        <v>59.1</v>
      </c>
      <c r="BQ57" s="1248"/>
      <c r="BR57" s="1248"/>
      <c r="BS57" s="1248"/>
      <c r="BT57" s="1248"/>
      <c r="BU57" s="1248"/>
      <c r="BV57" s="1248"/>
      <c r="BW57" s="1248"/>
      <c r="BX57" s="1248">
        <v>61.2</v>
      </c>
      <c r="BY57" s="1248"/>
      <c r="BZ57" s="1248"/>
      <c r="CA57" s="1248"/>
      <c r="CB57" s="1248"/>
      <c r="CC57" s="1248"/>
      <c r="CD57" s="1248"/>
      <c r="CE57" s="1248"/>
      <c r="CF57" s="1248">
        <v>62.8</v>
      </c>
      <c r="CG57" s="1248"/>
      <c r="CH57" s="1248"/>
      <c r="CI57" s="1248"/>
      <c r="CJ57" s="1248"/>
      <c r="CK57" s="1248"/>
      <c r="CL57" s="1248"/>
      <c r="CM57" s="1248"/>
      <c r="CN57" s="1248">
        <v>64.099999999999994</v>
      </c>
      <c r="CO57" s="1248"/>
      <c r="CP57" s="1248"/>
      <c r="CQ57" s="1248"/>
      <c r="CR57" s="1248"/>
      <c r="CS57" s="1248"/>
      <c r="CT57" s="1248"/>
      <c r="CU57" s="1248"/>
      <c r="CV57" s="1248">
        <v>66.3</v>
      </c>
      <c r="CW57" s="1248"/>
      <c r="CX57" s="1248"/>
      <c r="CY57" s="1248"/>
      <c r="CZ57" s="1248"/>
      <c r="DA57" s="1248"/>
      <c r="DB57" s="1248"/>
      <c r="DC57" s="1248"/>
      <c r="DD57" s="1288"/>
      <c r="DE57" s="1283"/>
    </row>
    <row r="58" spans="1:109" s="1277" customFormat="1" ht="13.2" x14ac:dyDescent="0.2">
      <c r="A58" s="1241"/>
      <c r="B58" s="1283"/>
      <c r="G58" s="1253"/>
      <c r="H58" s="1253"/>
      <c r="I58" s="1252"/>
      <c r="J58" s="1252"/>
      <c r="K58" s="1256"/>
      <c r="L58" s="1256"/>
      <c r="M58" s="1256"/>
      <c r="N58" s="1256"/>
      <c r="AM58" s="1241"/>
      <c r="AN58" s="1250"/>
      <c r="AO58" s="1250"/>
      <c r="AP58" s="1250"/>
      <c r="AQ58" s="1250"/>
      <c r="AR58" s="1250"/>
      <c r="AS58" s="1250"/>
      <c r="AT58" s="1250"/>
      <c r="AU58" s="1250"/>
      <c r="AV58" s="1250"/>
      <c r="AW58" s="1250"/>
      <c r="AX58" s="1250"/>
      <c r="AY58" s="1250"/>
      <c r="AZ58" s="1250"/>
      <c r="BA58" s="1250"/>
      <c r="BB58" s="1249"/>
      <c r="BC58" s="1249"/>
      <c r="BD58" s="1249"/>
      <c r="BE58" s="1249"/>
      <c r="BF58" s="1249"/>
      <c r="BG58" s="1249"/>
      <c r="BH58" s="1249"/>
      <c r="BI58" s="1249"/>
      <c r="BJ58" s="1249"/>
      <c r="BK58" s="1249"/>
      <c r="BL58" s="1249"/>
      <c r="BM58" s="1249"/>
      <c r="BN58" s="1249"/>
      <c r="BO58" s="1249"/>
      <c r="BP58" s="1248"/>
      <c r="BQ58" s="1248"/>
      <c r="BR58" s="1248"/>
      <c r="BS58" s="1248"/>
      <c r="BT58" s="1248"/>
      <c r="BU58" s="1248"/>
      <c r="BV58" s="1248"/>
      <c r="BW58" s="1248"/>
      <c r="BX58" s="1248"/>
      <c r="BY58" s="1248"/>
      <c r="BZ58" s="1248"/>
      <c r="CA58" s="1248"/>
      <c r="CB58" s="1248"/>
      <c r="CC58" s="1248"/>
      <c r="CD58" s="1248"/>
      <c r="CE58" s="1248"/>
      <c r="CF58" s="1248"/>
      <c r="CG58" s="1248"/>
      <c r="CH58" s="1248"/>
      <c r="CI58" s="1248"/>
      <c r="CJ58" s="1248"/>
      <c r="CK58" s="1248"/>
      <c r="CL58" s="1248"/>
      <c r="CM58" s="1248"/>
      <c r="CN58" s="1248"/>
      <c r="CO58" s="1248"/>
      <c r="CP58" s="1248"/>
      <c r="CQ58" s="1248"/>
      <c r="CR58" s="1248"/>
      <c r="CS58" s="1248"/>
      <c r="CT58" s="1248"/>
      <c r="CU58" s="1248"/>
      <c r="CV58" s="1248"/>
      <c r="CW58" s="1248"/>
      <c r="CX58" s="1248"/>
      <c r="CY58" s="1248"/>
      <c r="CZ58" s="1248"/>
      <c r="DA58" s="1248"/>
      <c r="DB58" s="1248"/>
      <c r="DC58" s="1248"/>
      <c r="DD58" s="1288"/>
      <c r="DE58" s="1283"/>
    </row>
    <row r="59" spans="1:109" s="1277" customFormat="1" ht="13.2" x14ac:dyDescent="0.2">
      <c r="A59" s="1241"/>
      <c r="B59" s="1283"/>
      <c r="K59" s="1289"/>
      <c r="L59" s="1289"/>
      <c r="M59" s="1289"/>
      <c r="N59" s="1289"/>
      <c r="AQ59" s="1289"/>
      <c r="AR59" s="1289"/>
      <c r="AS59" s="1289"/>
      <c r="AT59" s="1289"/>
      <c r="BC59" s="1289"/>
      <c r="BD59" s="1289"/>
      <c r="BE59" s="1289"/>
      <c r="BF59" s="1289"/>
      <c r="BO59" s="1289"/>
      <c r="BP59" s="1289"/>
      <c r="BQ59" s="1289"/>
      <c r="BR59" s="1289"/>
      <c r="CA59" s="1289"/>
      <c r="CB59" s="1289"/>
      <c r="CC59" s="1289"/>
      <c r="CD59" s="1289"/>
      <c r="CM59" s="1289"/>
      <c r="CN59" s="1289"/>
      <c r="CO59" s="1289"/>
      <c r="CP59" s="1289"/>
      <c r="CY59" s="1289"/>
      <c r="CZ59" s="1289"/>
      <c r="DA59" s="1289"/>
      <c r="DB59" s="1289"/>
      <c r="DC59" s="1289"/>
      <c r="DD59" s="1288"/>
      <c r="DE59" s="1283"/>
    </row>
    <row r="60" spans="1:109" s="1277" customFormat="1" ht="13.2" x14ac:dyDescent="0.2">
      <c r="A60" s="1241"/>
      <c r="B60" s="1283"/>
      <c r="K60" s="1289"/>
      <c r="L60" s="1289"/>
      <c r="M60" s="1289"/>
      <c r="N60" s="1289"/>
      <c r="AQ60" s="1289"/>
      <c r="AR60" s="1289"/>
      <c r="AS60" s="1289"/>
      <c r="AT60" s="1289"/>
      <c r="BC60" s="1289"/>
      <c r="BD60" s="1289"/>
      <c r="BE60" s="1289"/>
      <c r="BF60" s="1289"/>
      <c r="BO60" s="1289"/>
      <c r="BP60" s="1289"/>
      <c r="BQ60" s="1289"/>
      <c r="BR60" s="1289"/>
      <c r="CA60" s="1289"/>
      <c r="CB60" s="1289"/>
      <c r="CC60" s="1289"/>
      <c r="CD60" s="1289"/>
      <c r="CM60" s="1289"/>
      <c r="CN60" s="1289"/>
      <c r="CO60" s="1289"/>
      <c r="CP60" s="1289"/>
      <c r="CY60" s="1289"/>
      <c r="CZ60" s="1289"/>
      <c r="DA60" s="1289"/>
      <c r="DB60" s="1289"/>
      <c r="DC60" s="1289"/>
      <c r="DD60" s="1288"/>
      <c r="DE60" s="1283"/>
    </row>
    <row r="61" spans="1:109" s="1277" customFormat="1" ht="13.2" x14ac:dyDescent="0.2">
      <c r="A61" s="1241"/>
      <c r="B61" s="1287"/>
      <c r="C61" s="1286"/>
      <c r="D61" s="1286"/>
      <c r="E61" s="1286"/>
      <c r="F61" s="1286"/>
      <c r="G61" s="1286"/>
      <c r="H61" s="1286"/>
      <c r="I61" s="1286"/>
      <c r="J61" s="1286"/>
      <c r="K61" s="1286"/>
      <c r="L61" s="1286"/>
      <c r="M61" s="1285"/>
      <c r="N61" s="1285"/>
      <c r="O61" s="1286"/>
      <c r="P61" s="1286"/>
      <c r="Q61" s="1286"/>
      <c r="R61" s="1286"/>
      <c r="S61" s="1286"/>
      <c r="T61" s="1286"/>
      <c r="U61" s="1286"/>
      <c r="V61" s="1286"/>
      <c r="W61" s="1286"/>
      <c r="X61" s="1286"/>
      <c r="Y61" s="1286"/>
      <c r="Z61" s="1286"/>
      <c r="AA61" s="1286"/>
      <c r="AB61" s="1286"/>
      <c r="AC61" s="1286"/>
      <c r="AD61" s="1286"/>
      <c r="AE61" s="1286"/>
      <c r="AF61" s="1286"/>
      <c r="AG61" s="1286"/>
      <c r="AH61" s="1286"/>
      <c r="AI61" s="1286"/>
      <c r="AJ61" s="1286"/>
      <c r="AK61" s="1286"/>
      <c r="AL61" s="1286"/>
      <c r="AM61" s="1286"/>
      <c r="AN61" s="1286"/>
      <c r="AO61" s="1286"/>
      <c r="AP61" s="1286"/>
      <c r="AQ61" s="1286"/>
      <c r="AR61" s="1286"/>
      <c r="AS61" s="1285"/>
      <c r="AT61" s="1285"/>
      <c r="AU61" s="1286"/>
      <c r="AV61" s="1286"/>
      <c r="AW61" s="1286"/>
      <c r="AX61" s="1286"/>
      <c r="AY61" s="1286"/>
      <c r="AZ61" s="1286"/>
      <c r="BA61" s="1286"/>
      <c r="BB61" s="1286"/>
      <c r="BC61" s="1286"/>
      <c r="BD61" s="1286"/>
      <c r="BE61" s="1285"/>
      <c r="BF61" s="1285"/>
      <c r="BG61" s="1286"/>
      <c r="BH61" s="1286"/>
      <c r="BI61" s="1286"/>
      <c r="BJ61" s="1286"/>
      <c r="BK61" s="1286"/>
      <c r="BL61" s="1286"/>
      <c r="BM61" s="1286"/>
      <c r="BN61" s="1286"/>
      <c r="BO61" s="1286"/>
      <c r="BP61" s="1286"/>
      <c r="BQ61" s="1285"/>
      <c r="BR61" s="1285"/>
      <c r="BS61" s="1286"/>
      <c r="BT61" s="1286"/>
      <c r="BU61" s="1286"/>
      <c r="BV61" s="1286"/>
      <c r="BW61" s="1286"/>
      <c r="BX61" s="1286"/>
      <c r="BY61" s="1286"/>
      <c r="BZ61" s="1286"/>
      <c r="CA61" s="1286"/>
      <c r="CB61" s="1286"/>
      <c r="CC61" s="1285"/>
      <c r="CD61" s="1285"/>
      <c r="CE61" s="1286"/>
      <c r="CF61" s="1286"/>
      <c r="CG61" s="1286"/>
      <c r="CH61" s="1286"/>
      <c r="CI61" s="1286"/>
      <c r="CJ61" s="1286"/>
      <c r="CK61" s="1286"/>
      <c r="CL61" s="1286"/>
      <c r="CM61" s="1286"/>
      <c r="CN61" s="1286"/>
      <c r="CO61" s="1285"/>
      <c r="CP61" s="1285"/>
      <c r="CQ61" s="1286"/>
      <c r="CR61" s="1286"/>
      <c r="CS61" s="1286"/>
      <c r="CT61" s="1286"/>
      <c r="CU61" s="1286"/>
      <c r="CV61" s="1286"/>
      <c r="CW61" s="1286"/>
      <c r="CX61" s="1286"/>
      <c r="CY61" s="1286"/>
      <c r="CZ61" s="1286"/>
      <c r="DA61" s="1285"/>
      <c r="DB61" s="1285"/>
      <c r="DC61" s="1285"/>
      <c r="DD61" s="1284"/>
      <c r="DE61" s="1283"/>
    </row>
    <row r="62" spans="1:109" ht="13.2" x14ac:dyDescent="0.2">
      <c r="B62" s="1282"/>
      <c r="C62" s="1282"/>
      <c r="D62" s="1282"/>
      <c r="E62" s="1282"/>
      <c r="F62" s="1282"/>
      <c r="G62" s="1282"/>
      <c r="H62" s="1282"/>
      <c r="I62" s="1282"/>
      <c r="J62" s="1282"/>
      <c r="K62" s="1282"/>
      <c r="L62" s="1282"/>
      <c r="M62" s="1282"/>
      <c r="N62" s="1282"/>
      <c r="O62" s="1282"/>
      <c r="P62" s="1282"/>
      <c r="Q62" s="1282"/>
      <c r="R62" s="1282"/>
      <c r="S62" s="1282"/>
      <c r="T62" s="1282"/>
      <c r="U62" s="1282"/>
      <c r="V62" s="1282"/>
      <c r="W62" s="1282"/>
      <c r="X62" s="1282"/>
      <c r="Y62" s="1282"/>
      <c r="Z62" s="1282"/>
      <c r="AA62" s="1282"/>
      <c r="AB62" s="1282"/>
      <c r="AC62" s="1282"/>
      <c r="AD62" s="1282"/>
      <c r="AE62" s="1282"/>
      <c r="AF62" s="1282"/>
      <c r="AG62" s="1282"/>
      <c r="AH62" s="1282"/>
      <c r="AI62" s="1282"/>
      <c r="AJ62" s="1282"/>
      <c r="AK62" s="1282"/>
      <c r="AL62" s="1282"/>
      <c r="AM62" s="1282"/>
      <c r="AN62" s="1282"/>
      <c r="AO62" s="1282"/>
      <c r="AP62" s="1282"/>
      <c r="AQ62" s="1282"/>
      <c r="AR62" s="1282"/>
      <c r="AS62" s="1282"/>
      <c r="AT62" s="1282"/>
      <c r="AU62" s="1282"/>
      <c r="AV62" s="1282"/>
      <c r="AW62" s="1282"/>
      <c r="AX62" s="1282"/>
      <c r="AY62" s="1282"/>
      <c r="AZ62" s="1282"/>
      <c r="BA62" s="1282"/>
      <c r="BB62" s="1282"/>
      <c r="BC62" s="1282"/>
      <c r="BD62" s="1282"/>
      <c r="BE62" s="1282"/>
      <c r="BF62" s="1282"/>
      <c r="BG62" s="1282"/>
      <c r="BH62" s="1282"/>
      <c r="BI62" s="1282"/>
      <c r="BJ62" s="1282"/>
      <c r="BK62" s="1282"/>
      <c r="BL62" s="1282"/>
      <c r="BM62" s="1282"/>
      <c r="BN62" s="1282"/>
      <c r="BO62" s="1282"/>
      <c r="BP62" s="1282"/>
      <c r="BQ62" s="1282"/>
      <c r="BR62" s="1282"/>
      <c r="BS62" s="1282"/>
      <c r="BT62" s="1282"/>
      <c r="BU62" s="1282"/>
      <c r="BV62" s="1282"/>
      <c r="BW62" s="1282"/>
      <c r="BX62" s="1282"/>
      <c r="BY62" s="1282"/>
      <c r="BZ62" s="1282"/>
      <c r="CA62" s="1282"/>
      <c r="CB62" s="1282"/>
      <c r="CC62" s="1282"/>
      <c r="CD62" s="1282"/>
      <c r="CE62" s="1282"/>
      <c r="CF62" s="1282"/>
      <c r="CG62" s="1282"/>
      <c r="CH62" s="1282"/>
      <c r="CI62" s="1282"/>
      <c r="CJ62" s="1282"/>
      <c r="CK62" s="1282"/>
      <c r="CL62" s="1282"/>
      <c r="CM62" s="1282"/>
      <c r="CN62" s="1282"/>
      <c r="CO62" s="1282"/>
      <c r="CP62" s="1282"/>
      <c r="CQ62" s="1282"/>
      <c r="CR62" s="1282"/>
      <c r="CS62" s="1282"/>
      <c r="CT62" s="1282"/>
      <c r="CU62" s="1282"/>
      <c r="CV62" s="1282"/>
      <c r="CW62" s="1282"/>
      <c r="CX62" s="1282"/>
      <c r="CY62" s="1282"/>
      <c r="CZ62" s="1282"/>
      <c r="DA62" s="1282"/>
      <c r="DB62" s="1282"/>
      <c r="DC62" s="1282"/>
      <c r="DD62" s="1282"/>
      <c r="DE62" s="1241"/>
    </row>
    <row r="63" spans="1:109" ht="16.2" x14ac:dyDescent="0.2">
      <c r="B63" s="1281" t="s">
        <v>607</v>
      </c>
    </row>
    <row r="64" spans="1:109" ht="13.2" x14ac:dyDescent="0.2">
      <c r="B64" s="1242"/>
      <c r="G64" s="1278"/>
      <c r="I64" s="1280"/>
      <c r="J64" s="1280"/>
      <c r="K64" s="1280"/>
      <c r="L64" s="1280"/>
      <c r="M64" s="1280"/>
      <c r="N64" s="1279"/>
      <c r="AM64" s="1278"/>
      <c r="AN64" s="1278" t="s">
        <v>606</v>
      </c>
      <c r="AP64" s="1277"/>
      <c r="AQ64" s="1277"/>
      <c r="AR64" s="1277"/>
      <c r="AY64" s="1278"/>
      <c r="BA64" s="1277"/>
      <c r="BB64" s="1277"/>
      <c r="BC64" s="1277"/>
      <c r="BK64" s="1278"/>
      <c r="BM64" s="1277"/>
      <c r="BN64" s="1277"/>
      <c r="BO64" s="1277"/>
      <c r="BW64" s="1278"/>
      <c r="BY64" s="1277"/>
      <c r="BZ64" s="1277"/>
      <c r="CA64" s="1277"/>
      <c r="CI64" s="1278"/>
      <c r="CK64" s="1277"/>
      <c r="CL64" s="1277"/>
      <c r="CM64" s="1277"/>
      <c r="CU64" s="1278"/>
      <c r="CW64" s="1277"/>
      <c r="CX64" s="1277"/>
      <c r="CY64" s="1277"/>
    </row>
    <row r="65" spans="2:107" ht="13.2" x14ac:dyDescent="0.2">
      <c r="B65" s="1242"/>
      <c r="AN65" s="1276" t="s">
        <v>605</v>
      </c>
      <c r="AO65" s="1275"/>
      <c r="AP65" s="1275"/>
      <c r="AQ65" s="1275"/>
      <c r="AR65" s="1275"/>
      <c r="AS65" s="1275"/>
      <c r="AT65" s="1275"/>
      <c r="AU65" s="1275"/>
      <c r="AV65" s="1275"/>
      <c r="AW65" s="1275"/>
      <c r="AX65" s="1275"/>
      <c r="AY65" s="1275"/>
      <c r="AZ65" s="1275"/>
      <c r="BA65" s="1275"/>
      <c r="BB65" s="1275"/>
      <c r="BC65" s="1275"/>
      <c r="BD65" s="1275"/>
      <c r="BE65" s="1275"/>
      <c r="BF65" s="1275"/>
      <c r="BG65" s="1275"/>
      <c r="BH65" s="1275"/>
      <c r="BI65" s="1275"/>
      <c r="BJ65" s="1275"/>
      <c r="BK65" s="1275"/>
      <c r="BL65" s="1275"/>
      <c r="BM65" s="1275"/>
      <c r="BN65" s="1275"/>
      <c r="BO65" s="1275"/>
      <c r="BP65" s="1275"/>
      <c r="BQ65" s="1275"/>
      <c r="BR65" s="1275"/>
      <c r="BS65" s="1275"/>
      <c r="BT65" s="1275"/>
      <c r="BU65" s="1275"/>
      <c r="BV65" s="1275"/>
      <c r="BW65" s="1275"/>
      <c r="BX65" s="1275"/>
      <c r="BY65" s="1275"/>
      <c r="BZ65" s="1275"/>
      <c r="CA65" s="1275"/>
      <c r="CB65" s="1275"/>
      <c r="CC65" s="1275"/>
      <c r="CD65" s="1275"/>
      <c r="CE65" s="1275"/>
      <c r="CF65" s="1275"/>
      <c r="CG65" s="1275"/>
      <c r="CH65" s="1275"/>
      <c r="CI65" s="1275"/>
      <c r="CJ65" s="1275"/>
      <c r="CK65" s="1275"/>
      <c r="CL65" s="1275"/>
      <c r="CM65" s="1275"/>
      <c r="CN65" s="1275"/>
      <c r="CO65" s="1275"/>
      <c r="CP65" s="1275"/>
      <c r="CQ65" s="1275"/>
      <c r="CR65" s="1275"/>
      <c r="CS65" s="1275"/>
      <c r="CT65" s="1275"/>
      <c r="CU65" s="1275"/>
      <c r="CV65" s="1275"/>
      <c r="CW65" s="1275"/>
      <c r="CX65" s="1275"/>
      <c r="CY65" s="1275"/>
      <c r="CZ65" s="1275"/>
      <c r="DA65" s="1275"/>
      <c r="DB65" s="1275"/>
      <c r="DC65" s="1274"/>
    </row>
    <row r="66" spans="2:107" ht="13.2" x14ac:dyDescent="0.2">
      <c r="B66" s="1242"/>
      <c r="AN66" s="1273"/>
      <c r="AO66" s="1272"/>
      <c r="AP66" s="1272"/>
      <c r="AQ66" s="1272"/>
      <c r="AR66" s="1272"/>
      <c r="AS66" s="1272"/>
      <c r="AT66" s="1272"/>
      <c r="AU66" s="1272"/>
      <c r="AV66" s="1272"/>
      <c r="AW66" s="1272"/>
      <c r="AX66" s="1272"/>
      <c r="AY66" s="1272"/>
      <c r="AZ66" s="1272"/>
      <c r="BA66" s="1272"/>
      <c r="BB66" s="1272"/>
      <c r="BC66" s="1272"/>
      <c r="BD66" s="1272"/>
      <c r="BE66" s="1272"/>
      <c r="BF66" s="1272"/>
      <c r="BG66" s="1272"/>
      <c r="BH66" s="1272"/>
      <c r="BI66" s="1272"/>
      <c r="BJ66" s="1272"/>
      <c r="BK66" s="1272"/>
      <c r="BL66" s="1272"/>
      <c r="BM66" s="1272"/>
      <c r="BN66" s="1272"/>
      <c r="BO66" s="1272"/>
      <c r="BP66" s="1272"/>
      <c r="BQ66" s="1272"/>
      <c r="BR66" s="1272"/>
      <c r="BS66" s="1272"/>
      <c r="BT66" s="1272"/>
      <c r="BU66" s="1272"/>
      <c r="BV66" s="1272"/>
      <c r="BW66" s="1272"/>
      <c r="BX66" s="1272"/>
      <c r="BY66" s="1272"/>
      <c r="BZ66" s="1272"/>
      <c r="CA66" s="1272"/>
      <c r="CB66" s="1272"/>
      <c r="CC66" s="1272"/>
      <c r="CD66" s="1272"/>
      <c r="CE66" s="1272"/>
      <c r="CF66" s="1272"/>
      <c r="CG66" s="1272"/>
      <c r="CH66" s="1272"/>
      <c r="CI66" s="1272"/>
      <c r="CJ66" s="1272"/>
      <c r="CK66" s="1272"/>
      <c r="CL66" s="1272"/>
      <c r="CM66" s="1272"/>
      <c r="CN66" s="1272"/>
      <c r="CO66" s="1272"/>
      <c r="CP66" s="1272"/>
      <c r="CQ66" s="1272"/>
      <c r="CR66" s="1272"/>
      <c r="CS66" s="1272"/>
      <c r="CT66" s="1272"/>
      <c r="CU66" s="1272"/>
      <c r="CV66" s="1272"/>
      <c r="CW66" s="1272"/>
      <c r="CX66" s="1272"/>
      <c r="CY66" s="1272"/>
      <c r="CZ66" s="1272"/>
      <c r="DA66" s="1272"/>
      <c r="DB66" s="1272"/>
      <c r="DC66" s="1271"/>
    </row>
    <row r="67" spans="2:107" ht="13.2" x14ac:dyDescent="0.2">
      <c r="B67" s="1242"/>
      <c r="AN67" s="1273"/>
      <c r="AO67" s="1272"/>
      <c r="AP67" s="1272"/>
      <c r="AQ67" s="1272"/>
      <c r="AR67" s="1272"/>
      <c r="AS67" s="1272"/>
      <c r="AT67" s="1272"/>
      <c r="AU67" s="1272"/>
      <c r="AV67" s="1272"/>
      <c r="AW67" s="1272"/>
      <c r="AX67" s="1272"/>
      <c r="AY67" s="1272"/>
      <c r="AZ67" s="1272"/>
      <c r="BA67" s="1272"/>
      <c r="BB67" s="1272"/>
      <c r="BC67" s="1272"/>
      <c r="BD67" s="1272"/>
      <c r="BE67" s="1272"/>
      <c r="BF67" s="1272"/>
      <c r="BG67" s="1272"/>
      <c r="BH67" s="1272"/>
      <c r="BI67" s="1272"/>
      <c r="BJ67" s="1272"/>
      <c r="BK67" s="1272"/>
      <c r="BL67" s="1272"/>
      <c r="BM67" s="1272"/>
      <c r="BN67" s="1272"/>
      <c r="BO67" s="1272"/>
      <c r="BP67" s="1272"/>
      <c r="BQ67" s="1272"/>
      <c r="BR67" s="1272"/>
      <c r="BS67" s="1272"/>
      <c r="BT67" s="1272"/>
      <c r="BU67" s="1272"/>
      <c r="BV67" s="1272"/>
      <c r="BW67" s="1272"/>
      <c r="BX67" s="1272"/>
      <c r="BY67" s="1272"/>
      <c r="BZ67" s="1272"/>
      <c r="CA67" s="1272"/>
      <c r="CB67" s="1272"/>
      <c r="CC67" s="1272"/>
      <c r="CD67" s="1272"/>
      <c r="CE67" s="1272"/>
      <c r="CF67" s="1272"/>
      <c r="CG67" s="1272"/>
      <c r="CH67" s="1272"/>
      <c r="CI67" s="1272"/>
      <c r="CJ67" s="1272"/>
      <c r="CK67" s="1272"/>
      <c r="CL67" s="1272"/>
      <c r="CM67" s="1272"/>
      <c r="CN67" s="1272"/>
      <c r="CO67" s="1272"/>
      <c r="CP67" s="1272"/>
      <c r="CQ67" s="1272"/>
      <c r="CR67" s="1272"/>
      <c r="CS67" s="1272"/>
      <c r="CT67" s="1272"/>
      <c r="CU67" s="1272"/>
      <c r="CV67" s="1272"/>
      <c r="CW67" s="1272"/>
      <c r="CX67" s="1272"/>
      <c r="CY67" s="1272"/>
      <c r="CZ67" s="1272"/>
      <c r="DA67" s="1272"/>
      <c r="DB67" s="1272"/>
      <c r="DC67" s="1271"/>
    </row>
    <row r="68" spans="2:107" ht="13.2" x14ac:dyDescent="0.2">
      <c r="B68" s="1242"/>
      <c r="AN68" s="1273"/>
      <c r="AO68" s="1272"/>
      <c r="AP68" s="1272"/>
      <c r="AQ68" s="1272"/>
      <c r="AR68" s="1272"/>
      <c r="AS68" s="1272"/>
      <c r="AT68" s="1272"/>
      <c r="AU68" s="1272"/>
      <c r="AV68" s="1272"/>
      <c r="AW68" s="1272"/>
      <c r="AX68" s="1272"/>
      <c r="AY68" s="1272"/>
      <c r="AZ68" s="1272"/>
      <c r="BA68" s="1272"/>
      <c r="BB68" s="1272"/>
      <c r="BC68" s="1272"/>
      <c r="BD68" s="1272"/>
      <c r="BE68" s="1272"/>
      <c r="BF68" s="1272"/>
      <c r="BG68" s="1272"/>
      <c r="BH68" s="1272"/>
      <c r="BI68" s="1272"/>
      <c r="BJ68" s="1272"/>
      <c r="BK68" s="1272"/>
      <c r="BL68" s="1272"/>
      <c r="BM68" s="1272"/>
      <c r="BN68" s="1272"/>
      <c r="BO68" s="1272"/>
      <c r="BP68" s="1272"/>
      <c r="BQ68" s="1272"/>
      <c r="BR68" s="1272"/>
      <c r="BS68" s="1272"/>
      <c r="BT68" s="1272"/>
      <c r="BU68" s="1272"/>
      <c r="BV68" s="1272"/>
      <c r="BW68" s="1272"/>
      <c r="BX68" s="1272"/>
      <c r="BY68" s="1272"/>
      <c r="BZ68" s="1272"/>
      <c r="CA68" s="1272"/>
      <c r="CB68" s="1272"/>
      <c r="CC68" s="1272"/>
      <c r="CD68" s="1272"/>
      <c r="CE68" s="1272"/>
      <c r="CF68" s="1272"/>
      <c r="CG68" s="1272"/>
      <c r="CH68" s="1272"/>
      <c r="CI68" s="1272"/>
      <c r="CJ68" s="1272"/>
      <c r="CK68" s="1272"/>
      <c r="CL68" s="1272"/>
      <c r="CM68" s="1272"/>
      <c r="CN68" s="1272"/>
      <c r="CO68" s="1272"/>
      <c r="CP68" s="1272"/>
      <c r="CQ68" s="1272"/>
      <c r="CR68" s="1272"/>
      <c r="CS68" s="1272"/>
      <c r="CT68" s="1272"/>
      <c r="CU68" s="1272"/>
      <c r="CV68" s="1272"/>
      <c r="CW68" s="1272"/>
      <c r="CX68" s="1272"/>
      <c r="CY68" s="1272"/>
      <c r="CZ68" s="1272"/>
      <c r="DA68" s="1272"/>
      <c r="DB68" s="1272"/>
      <c r="DC68" s="1271"/>
    </row>
    <row r="69" spans="2:107" ht="13.2" x14ac:dyDescent="0.2">
      <c r="B69" s="1242"/>
      <c r="AN69" s="1270"/>
      <c r="AO69" s="1269"/>
      <c r="AP69" s="1269"/>
      <c r="AQ69" s="1269"/>
      <c r="AR69" s="1269"/>
      <c r="AS69" s="1269"/>
      <c r="AT69" s="1269"/>
      <c r="AU69" s="1269"/>
      <c r="AV69" s="1269"/>
      <c r="AW69" s="1269"/>
      <c r="AX69" s="1269"/>
      <c r="AY69" s="1269"/>
      <c r="AZ69" s="1269"/>
      <c r="BA69" s="1269"/>
      <c r="BB69" s="1269"/>
      <c r="BC69" s="1269"/>
      <c r="BD69" s="1269"/>
      <c r="BE69" s="1269"/>
      <c r="BF69" s="1269"/>
      <c r="BG69" s="1269"/>
      <c r="BH69" s="1269"/>
      <c r="BI69" s="1269"/>
      <c r="BJ69" s="1269"/>
      <c r="BK69" s="1269"/>
      <c r="BL69" s="1269"/>
      <c r="BM69" s="1269"/>
      <c r="BN69" s="1269"/>
      <c r="BO69" s="1269"/>
      <c r="BP69" s="1269"/>
      <c r="BQ69" s="1269"/>
      <c r="BR69" s="1269"/>
      <c r="BS69" s="1269"/>
      <c r="BT69" s="1269"/>
      <c r="BU69" s="1269"/>
      <c r="BV69" s="1269"/>
      <c r="BW69" s="1269"/>
      <c r="BX69" s="1269"/>
      <c r="BY69" s="1269"/>
      <c r="BZ69" s="1269"/>
      <c r="CA69" s="1269"/>
      <c r="CB69" s="1269"/>
      <c r="CC69" s="1269"/>
      <c r="CD69" s="1269"/>
      <c r="CE69" s="1269"/>
      <c r="CF69" s="1269"/>
      <c r="CG69" s="1269"/>
      <c r="CH69" s="1269"/>
      <c r="CI69" s="1269"/>
      <c r="CJ69" s="1269"/>
      <c r="CK69" s="1269"/>
      <c r="CL69" s="1269"/>
      <c r="CM69" s="1269"/>
      <c r="CN69" s="1269"/>
      <c r="CO69" s="1269"/>
      <c r="CP69" s="1269"/>
      <c r="CQ69" s="1269"/>
      <c r="CR69" s="1269"/>
      <c r="CS69" s="1269"/>
      <c r="CT69" s="1269"/>
      <c r="CU69" s="1269"/>
      <c r="CV69" s="1269"/>
      <c r="CW69" s="1269"/>
      <c r="CX69" s="1269"/>
      <c r="CY69" s="1269"/>
      <c r="CZ69" s="1269"/>
      <c r="DA69" s="1269"/>
      <c r="DB69" s="1269"/>
      <c r="DC69" s="1268"/>
    </row>
    <row r="70" spans="2:107" ht="13.2" x14ac:dyDescent="0.2">
      <c r="B70" s="1242"/>
      <c r="H70" s="1267"/>
      <c r="I70" s="1267"/>
      <c r="J70" s="1265"/>
      <c r="K70" s="1265"/>
      <c r="L70" s="1264"/>
      <c r="M70" s="1265"/>
      <c r="N70" s="1264"/>
      <c r="AN70" s="1255"/>
      <c r="AO70" s="1255"/>
      <c r="AP70" s="1255"/>
      <c r="AZ70" s="1255"/>
      <c r="BA70" s="1255"/>
      <c r="BB70" s="1255"/>
      <c r="BL70" s="1255"/>
      <c r="BM70" s="1255"/>
      <c r="BN70" s="1255"/>
      <c r="BX70" s="1255"/>
      <c r="BY70" s="1255"/>
      <c r="BZ70" s="1255"/>
      <c r="CJ70" s="1255"/>
      <c r="CK70" s="1255"/>
      <c r="CL70" s="1255"/>
      <c r="CV70" s="1255"/>
      <c r="CW70" s="1255"/>
      <c r="CX70" s="1255"/>
    </row>
    <row r="71" spans="2:107" ht="13.2" x14ac:dyDescent="0.2">
      <c r="B71" s="1242"/>
      <c r="G71" s="1263"/>
      <c r="I71" s="1266"/>
      <c r="J71" s="1265"/>
      <c r="K71" s="1265"/>
      <c r="L71" s="1264"/>
      <c r="M71" s="1265"/>
      <c r="N71" s="1264"/>
      <c r="AM71" s="1263"/>
      <c r="AN71" s="1241" t="s">
        <v>604</v>
      </c>
    </row>
    <row r="72" spans="2:107" ht="13.2" x14ac:dyDescent="0.2">
      <c r="B72" s="1242"/>
      <c r="G72" s="1253"/>
      <c r="H72" s="1253"/>
      <c r="I72" s="1253"/>
      <c r="J72" s="1253"/>
      <c r="K72" s="1262"/>
      <c r="L72" s="1262"/>
      <c r="M72" s="1261"/>
      <c r="N72" s="1261"/>
      <c r="AN72" s="1260"/>
      <c r="AO72" s="1259"/>
      <c r="AP72" s="1259"/>
      <c r="AQ72" s="1259"/>
      <c r="AR72" s="1259"/>
      <c r="AS72" s="1259"/>
      <c r="AT72" s="1259"/>
      <c r="AU72" s="1259"/>
      <c r="AV72" s="1259"/>
      <c r="AW72" s="1259"/>
      <c r="AX72" s="1259"/>
      <c r="AY72" s="1259"/>
      <c r="AZ72" s="1259"/>
      <c r="BA72" s="1259"/>
      <c r="BB72" s="1259"/>
      <c r="BC72" s="1259"/>
      <c r="BD72" s="1259"/>
      <c r="BE72" s="1259"/>
      <c r="BF72" s="1259"/>
      <c r="BG72" s="1259"/>
      <c r="BH72" s="1259"/>
      <c r="BI72" s="1259"/>
      <c r="BJ72" s="1259"/>
      <c r="BK72" s="1259"/>
      <c r="BL72" s="1259"/>
      <c r="BM72" s="1259"/>
      <c r="BN72" s="1259"/>
      <c r="BO72" s="1258"/>
      <c r="BP72" s="1250" t="s">
        <v>557</v>
      </c>
      <c r="BQ72" s="1250"/>
      <c r="BR72" s="1250"/>
      <c r="BS72" s="1250"/>
      <c r="BT72" s="1250"/>
      <c r="BU72" s="1250"/>
      <c r="BV72" s="1250"/>
      <c r="BW72" s="1250"/>
      <c r="BX72" s="1250" t="s">
        <v>558</v>
      </c>
      <c r="BY72" s="1250"/>
      <c r="BZ72" s="1250"/>
      <c r="CA72" s="1250"/>
      <c r="CB72" s="1250"/>
      <c r="CC72" s="1250"/>
      <c r="CD72" s="1250"/>
      <c r="CE72" s="1250"/>
      <c r="CF72" s="1250" t="s">
        <v>559</v>
      </c>
      <c r="CG72" s="1250"/>
      <c r="CH72" s="1250"/>
      <c r="CI72" s="1250"/>
      <c r="CJ72" s="1250"/>
      <c r="CK72" s="1250"/>
      <c r="CL72" s="1250"/>
      <c r="CM72" s="1250"/>
      <c r="CN72" s="1250" t="s">
        <v>560</v>
      </c>
      <c r="CO72" s="1250"/>
      <c r="CP72" s="1250"/>
      <c r="CQ72" s="1250"/>
      <c r="CR72" s="1250"/>
      <c r="CS72" s="1250"/>
      <c r="CT72" s="1250"/>
      <c r="CU72" s="1250"/>
      <c r="CV72" s="1250" t="s">
        <v>561</v>
      </c>
      <c r="CW72" s="1250"/>
      <c r="CX72" s="1250"/>
      <c r="CY72" s="1250"/>
      <c r="CZ72" s="1250"/>
      <c r="DA72" s="1250"/>
      <c r="DB72" s="1250"/>
      <c r="DC72" s="1250"/>
    </row>
    <row r="73" spans="2:107" ht="13.2" x14ac:dyDescent="0.2">
      <c r="B73" s="1242"/>
      <c r="G73" s="1257"/>
      <c r="H73" s="1257"/>
      <c r="I73" s="1257"/>
      <c r="J73" s="1257"/>
      <c r="K73" s="1254"/>
      <c r="L73" s="1254"/>
      <c r="M73" s="1254"/>
      <c r="N73" s="1254"/>
      <c r="AM73" s="1255"/>
      <c r="AN73" s="1249" t="s">
        <v>603</v>
      </c>
      <c r="AO73" s="1249"/>
      <c r="AP73" s="1249"/>
      <c r="AQ73" s="1249"/>
      <c r="AR73" s="1249"/>
      <c r="AS73" s="1249"/>
      <c r="AT73" s="1249"/>
      <c r="AU73" s="1249"/>
      <c r="AV73" s="1249"/>
      <c r="AW73" s="1249"/>
      <c r="AX73" s="1249"/>
      <c r="AY73" s="1249"/>
      <c r="AZ73" s="1249"/>
      <c r="BA73" s="1249"/>
      <c r="BB73" s="1249" t="s">
        <v>601</v>
      </c>
      <c r="BC73" s="1249"/>
      <c r="BD73" s="1249"/>
      <c r="BE73" s="1249"/>
      <c r="BF73" s="1249"/>
      <c r="BG73" s="1249"/>
      <c r="BH73" s="1249"/>
      <c r="BI73" s="1249"/>
      <c r="BJ73" s="1249"/>
      <c r="BK73" s="1249"/>
      <c r="BL73" s="1249"/>
      <c r="BM73" s="1249"/>
      <c r="BN73" s="1249"/>
      <c r="BO73" s="1249"/>
      <c r="BP73" s="1248"/>
      <c r="BQ73" s="1248"/>
      <c r="BR73" s="1248"/>
      <c r="BS73" s="1248"/>
      <c r="BT73" s="1248"/>
      <c r="BU73" s="1248"/>
      <c r="BV73" s="1248"/>
      <c r="BW73" s="1248"/>
      <c r="BX73" s="1248"/>
      <c r="BY73" s="1248"/>
      <c r="BZ73" s="1248"/>
      <c r="CA73" s="1248"/>
      <c r="CB73" s="1248"/>
      <c r="CC73" s="1248"/>
      <c r="CD73" s="1248"/>
      <c r="CE73" s="1248"/>
      <c r="CF73" s="1248"/>
      <c r="CG73" s="1248"/>
      <c r="CH73" s="1248"/>
      <c r="CI73" s="1248"/>
      <c r="CJ73" s="1248"/>
      <c r="CK73" s="1248"/>
      <c r="CL73" s="1248"/>
      <c r="CM73" s="1248"/>
      <c r="CN73" s="1248"/>
      <c r="CO73" s="1248"/>
      <c r="CP73" s="1248"/>
      <c r="CQ73" s="1248"/>
      <c r="CR73" s="1248"/>
      <c r="CS73" s="1248"/>
      <c r="CT73" s="1248"/>
      <c r="CU73" s="1248"/>
      <c r="CV73" s="1248"/>
      <c r="CW73" s="1248"/>
      <c r="CX73" s="1248"/>
      <c r="CY73" s="1248"/>
      <c r="CZ73" s="1248"/>
      <c r="DA73" s="1248"/>
      <c r="DB73" s="1248"/>
      <c r="DC73" s="1248"/>
    </row>
    <row r="74" spans="2:107" ht="13.2" x14ac:dyDescent="0.2">
      <c r="B74" s="1242"/>
      <c r="G74" s="1257"/>
      <c r="H74" s="1257"/>
      <c r="I74" s="1257"/>
      <c r="J74" s="1257"/>
      <c r="K74" s="1254"/>
      <c r="L74" s="1254"/>
      <c r="M74" s="1254"/>
      <c r="N74" s="1254"/>
      <c r="AM74" s="1255"/>
      <c r="AN74" s="1249"/>
      <c r="AO74" s="1249"/>
      <c r="AP74" s="1249"/>
      <c r="AQ74" s="1249"/>
      <c r="AR74" s="1249"/>
      <c r="AS74" s="1249"/>
      <c r="AT74" s="1249"/>
      <c r="AU74" s="1249"/>
      <c r="AV74" s="1249"/>
      <c r="AW74" s="1249"/>
      <c r="AX74" s="1249"/>
      <c r="AY74" s="1249"/>
      <c r="AZ74" s="1249"/>
      <c r="BA74" s="1249"/>
      <c r="BB74" s="1249"/>
      <c r="BC74" s="1249"/>
      <c r="BD74" s="1249"/>
      <c r="BE74" s="1249"/>
      <c r="BF74" s="1249"/>
      <c r="BG74" s="1249"/>
      <c r="BH74" s="1249"/>
      <c r="BI74" s="1249"/>
      <c r="BJ74" s="1249"/>
      <c r="BK74" s="1249"/>
      <c r="BL74" s="1249"/>
      <c r="BM74" s="1249"/>
      <c r="BN74" s="1249"/>
      <c r="BO74" s="1249"/>
      <c r="BP74" s="1248"/>
      <c r="BQ74" s="1248"/>
      <c r="BR74" s="1248"/>
      <c r="BS74" s="1248"/>
      <c r="BT74" s="1248"/>
      <c r="BU74" s="1248"/>
      <c r="BV74" s="1248"/>
      <c r="BW74" s="1248"/>
      <c r="BX74" s="1248"/>
      <c r="BY74" s="1248"/>
      <c r="BZ74" s="1248"/>
      <c r="CA74" s="1248"/>
      <c r="CB74" s="1248"/>
      <c r="CC74" s="1248"/>
      <c r="CD74" s="1248"/>
      <c r="CE74" s="1248"/>
      <c r="CF74" s="1248"/>
      <c r="CG74" s="1248"/>
      <c r="CH74" s="1248"/>
      <c r="CI74" s="1248"/>
      <c r="CJ74" s="1248"/>
      <c r="CK74" s="1248"/>
      <c r="CL74" s="1248"/>
      <c r="CM74" s="1248"/>
      <c r="CN74" s="1248"/>
      <c r="CO74" s="1248"/>
      <c r="CP74" s="1248"/>
      <c r="CQ74" s="1248"/>
      <c r="CR74" s="1248"/>
      <c r="CS74" s="1248"/>
      <c r="CT74" s="1248"/>
      <c r="CU74" s="1248"/>
      <c r="CV74" s="1248"/>
      <c r="CW74" s="1248"/>
      <c r="CX74" s="1248"/>
      <c r="CY74" s="1248"/>
      <c r="CZ74" s="1248"/>
      <c r="DA74" s="1248"/>
      <c r="DB74" s="1248"/>
      <c r="DC74" s="1248"/>
    </row>
    <row r="75" spans="2:107" ht="13.2" x14ac:dyDescent="0.2">
      <c r="B75" s="1242"/>
      <c r="G75" s="1257"/>
      <c r="H75" s="1257"/>
      <c r="I75" s="1253"/>
      <c r="J75" s="1253"/>
      <c r="K75" s="1256"/>
      <c r="L75" s="1256"/>
      <c r="M75" s="1256"/>
      <c r="N75" s="1256"/>
      <c r="AM75" s="1255"/>
      <c r="AN75" s="1249"/>
      <c r="AO75" s="1249"/>
      <c r="AP75" s="1249"/>
      <c r="AQ75" s="1249"/>
      <c r="AR75" s="1249"/>
      <c r="AS75" s="1249"/>
      <c r="AT75" s="1249"/>
      <c r="AU75" s="1249"/>
      <c r="AV75" s="1249"/>
      <c r="AW75" s="1249"/>
      <c r="AX75" s="1249"/>
      <c r="AY75" s="1249"/>
      <c r="AZ75" s="1249"/>
      <c r="BA75" s="1249"/>
      <c r="BB75" s="1249" t="s">
        <v>600</v>
      </c>
      <c r="BC75" s="1249"/>
      <c r="BD75" s="1249"/>
      <c r="BE75" s="1249"/>
      <c r="BF75" s="1249"/>
      <c r="BG75" s="1249"/>
      <c r="BH75" s="1249"/>
      <c r="BI75" s="1249"/>
      <c r="BJ75" s="1249"/>
      <c r="BK75" s="1249"/>
      <c r="BL75" s="1249"/>
      <c r="BM75" s="1249"/>
      <c r="BN75" s="1249"/>
      <c r="BO75" s="1249"/>
      <c r="BP75" s="1248">
        <v>10.1</v>
      </c>
      <c r="BQ75" s="1248"/>
      <c r="BR75" s="1248"/>
      <c r="BS75" s="1248"/>
      <c r="BT75" s="1248"/>
      <c r="BU75" s="1248"/>
      <c r="BV75" s="1248"/>
      <c r="BW75" s="1248"/>
      <c r="BX75" s="1248">
        <v>9.9</v>
      </c>
      <c r="BY75" s="1248"/>
      <c r="BZ75" s="1248"/>
      <c r="CA75" s="1248"/>
      <c r="CB75" s="1248"/>
      <c r="CC75" s="1248"/>
      <c r="CD75" s="1248"/>
      <c r="CE75" s="1248"/>
      <c r="CF75" s="1248">
        <v>9.8000000000000007</v>
      </c>
      <c r="CG75" s="1248"/>
      <c r="CH75" s="1248"/>
      <c r="CI75" s="1248"/>
      <c r="CJ75" s="1248"/>
      <c r="CK75" s="1248"/>
      <c r="CL75" s="1248"/>
      <c r="CM75" s="1248"/>
      <c r="CN75" s="1248">
        <v>10.3</v>
      </c>
      <c r="CO75" s="1248"/>
      <c r="CP75" s="1248"/>
      <c r="CQ75" s="1248"/>
      <c r="CR75" s="1248"/>
      <c r="CS75" s="1248"/>
      <c r="CT75" s="1248"/>
      <c r="CU75" s="1248"/>
      <c r="CV75" s="1248">
        <v>10.6</v>
      </c>
      <c r="CW75" s="1248"/>
      <c r="CX75" s="1248"/>
      <c r="CY75" s="1248"/>
      <c r="CZ75" s="1248"/>
      <c r="DA75" s="1248"/>
      <c r="DB75" s="1248"/>
      <c r="DC75" s="1248"/>
    </row>
    <row r="76" spans="2:107" ht="13.2" x14ac:dyDescent="0.2">
      <c r="B76" s="1242"/>
      <c r="G76" s="1257"/>
      <c r="H76" s="1257"/>
      <c r="I76" s="1253"/>
      <c r="J76" s="1253"/>
      <c r="K76" s="1256"/>
      <c r="L76" s="1256"/>
      <c r="M76" s="1256"/>
      <c r="N76" s="1256"/>
      <c r="AM76" s="1255"/>
      <c r="AN76" s="1249"/>
      <c r="AO76" s="1249"/>
      <c r="AP76" s="1249"/>
      <c r="AQ76" s="1249"/>
      <c r="AR76" s="1249"/>
      <c r="AS76" s="1249"/>
      <c r="AT76" s="1249"/>
      <c r="AU76" s="1249"/>
      <c r="AV76" s="1249"/>
      <c r="AW76" s="1249"/>
      <c r="AX76" s="1249"/>
      <c r="AY76" s="1249"/>
      <c r="AZ76" s="1249"/>
      <c r="BA76" s="1249"/>
      <c r="BB76" s="1249"/>
      <c r="BC76" s="1249"/>
      <c r="BD76" s="1249"/>
      <c r="BE76" s="1249"/>
      <c r="BF76" s="1249"/>
      <c r="BG76" s="1249"/>
      <c r="BH76" s="1249"/>
      <c r="BI76" s="1249"/>
      <c r="BJ76" s="1249"/>
      <c r="BK76" s="1249"/>
      <c r="BL76" s="1249"/>
      <c r="BM76" s="1249"/>
      <c r="BN76" s="1249"/>
      <c r="BO76" s="1249"/>
      <c r="BP76" s="1248"/>
      <c r="BQ76" s="1248"/>
      <c r="BR76" s="1248"/>
      <c r="BS76" s="1248"/>
      <c r="BT76" s="1248"/>
      <c r="BU76" s="1248"/>
      <c r="BV76" s="1248"/>
      <c r="BW76" s="1248"/>
      <c r="BX76" s="1248"/>
      <c r="BY76" s="1248"/>
      <c r="BZ76" s="1248"/>
      <c r="CA76" s="1248"/>
      <c r="CB76" s="1248"/>
      <c r="CC76" s="1248"/>
      <c r="CD76" s="1248"/>
      <c r="CE76" s="1248"/>
      <c r="CF76" s="1248"/>
      <c r="CG76" s="1248"/>
      <c r="CH76" s="1248"/>
      <c r="CI76" s="1248"/>
      <c r="CJ76" s="1248"/>
      <c r="CK76" s="1248"/>
      <c r="CL76" s="1248"/>
      <c r="CM76" s="1248"/>
      <c r="CN76" s="1248"/>
      <c r="CO76" s="1248"/>
      <c r="CP76" s="1248"/>
      <c r="CQ76" s="1248"/>
      <c r="CR76" s="1248"/>
      <c r="CS76" s="1248"/>
      <c r="CT76" s="1248"/>
      <c r="CU76" s="1248"/>
      <c r="CV76" s="1248"/>
      <c r="CW76" s="1248"/>
      <c r="CX76" s="1248"/>
      <c r="CY76" s="1248"/>
      <c r="CZ76" s="1248"/>
      <c r="DA76" s="1248"/>
      <c r="DB76" s="1248"/>
      <c r="DC76" s="1248"/>
    </row>
    <row r="77" spans="2:107" ht="13.2" x14ac:dyDescent="0.2">
      <c r="B77" s="1242"/>
      <c r="G77" s="1253"/>
      <c r="H77" s="1253"/>
      <c r="I77" s="1253"/>
      <c r="J77" s="1253"/>
      <c r="K77" s="1254"/>
      <c r="L77" s="1254"/>
      <c r="M77" s="1254"/>
      <c r="N77" s="1254"/>
      <c r="AN77" s="1250" t="s">
        <v>602</v>
      </c>
      <c r="AO77" s="1250"/>
      <c r="AP77" s="1250"/>
      <c r="AQ77" s="1250"/>
      <c r="AR77" s="1250"/>
      <c r="AS77" s="1250"/>
      <c r="AT77" s="1250"/>
      <c r="AU77" s="1250"/>
      <c r="AV77" s="1250"/>
      <c r="AW77" s="1250"/>
      <c r="AX77" s="1250"/>
      <c r="AY77" s="1250"/>
      <c r="AZ77" s="1250"/>
      <c r="BA77" s="1250"/>
      <c r="BB77" s="1249" t="s">
        <v>601</v>
      </c>
      <c r="BC77" s="1249"/>
      <c r="BD77" s="1249"/>
      <c r="BE77" s="1249"/>
      <c r="BF77" s="1249"/>
      <c r="BG77" s="1249"/>
      <c r="BH77" s="1249"/>
      <c r="BI77" s="1249"/>
      <c r="BJ77" s="1249"/>
      <c r="BK77" s="1249"/>
      <c r="BL77" s="1249"/>
      <c r="BM77" s="1249"/>
      <c r="BN77" s="1249"/>
      <c r="BO77" s="1249"/>
      <c r="BP77" s="1248">
        <v>0</v>
      </c>
      <c r="BQ77" s="1248"/>
      <c r="BR77" s="1248"/>
      <c r="BS77" s="1248"/>
      <c r="BT77" s="1248"/>
      <c r="BU77" s="1248"/>
      <c r="BV77" s="1248"/>
      <c r="BW77" s="1248"/>
      <c r="BX77" s="1248">
        <v>0</v>
      </c>
      <c r="BY77" s="1248"/>
      <c r="BZ77" s="1248"/>
      <c r="CA77" s="1248"/>
      <c r="CB77" s="1248"/>
      <c r="CC77" s="1248"/>
      <c r="CD77" s="1248"/>
      <c r="CE77" s="1248"/>
      <c r="CF77" s="1248">
        <v>0</v>
      </c>
      <c r="CG77" s="1248"/>
      <c r="CH77" s="1248"/>
      <c r="CI77" s="1248"/>
      <c r="CJ77" s="1248"/>
      <c r="CK77" s="1248"/>
      <c r="CL77" s="1248"/>
      <c r="CM77" s="1248"/>
      <c r="CN77" s="1248">
        <v>0</v>
      </c>
      <c r="CO77" s="1248"/>
      <c r="CP77" s="1248"/>
      <c r="CQ77" s="1248"/>
      <c r="CR77" s="1248"/>
      <c r="CS77" s="1248"/>
      <c r="CT77" s="1248"/>
      <c r="CU77" s="1248"/>
      <c r="CV77" s="1248">
        <v>0</v>
      </c>
      <c r="CW77" s="1248"/>
      <c r="CX77" s="1248"/>
      <c r="CY77" s="1248"/>
      <c r="CZ77" s="1248"/>
      <c r="DA77" s="1248"/>
      <c r="DB77" s="1248"/>
      <c r="DC77" s="1248"/>
    </row>
    <row r="78" spans="2:107" ht="13.2" x14ac:dyDescent="0.2">
      <c r="B78" s="1242"/>
      <c r="G78" s="1253"/>
      <c r="H78" s="1253"/>
      <c r="I78" s="1253"/>
      <c r="J78" s="1253"/>
      <c r="K78" s="1254"/>
      <c r="L78" s="1254"/>
      <c r="M78" s="1254"/>
      <c r="N78" s="1254"/>
      <c r="AN78" s="1250"/>
      <c r="AO78" s="1250"/>
      <c r="AP78" s="1250"/>
      <c r="AQ78" s="1250"/>
      <c r="AR78" s="1250"/>
      <c r="AS78" s="1250"/>
      <c r="AT78" s="1250"/>
      <c r="AU78" s="1250"/>
      <c r="AV78" s="1250"/>
      <c r="AW78" s="1250"/>
      <c r="AX78" s="1250"/>
      <c r="AY78" s="1250"/>
      <c r="AZ78" s="1250"/>
      <c r="BA78" s="1250"/>
      <c r="BB78" s="1249"/>
      <c r="BC78" s="1249"/>
      <c r="BD78" s="1249"/>
      <c r="BE78" s="1249"/>
      <c r="BF78" s="1249"/>
      <c r="BG78" s="1249"/>
      <c r="BH78" s="1249"/>
      <c r="BI78" s="1249"/>
      <c r="BJ78" s="1249"/>
      <c r="BK78" s="1249"/>
      <c r="BL78" s="1249"/>
      <c r="BM78" s="1249"/>
      <c r="BN78" s="1249"/>
      <c r="BO78" s="1249"/>
      <c r="BP78" s="1248"/>
      <c r="BQ78" s="1248"/>
      <c r="BR78" s="1248"/>
      <c r="BS78" s="1248"/>
      <c r="BT78" s="1248"/>
      <c r="BU78" s="1248"/>
      <c r="BV78" s="1248"/>
      <c r="BW78" s="1248"/>
      <c r="BX78" s="1248"/>
      <c r="BY78" s="1248"/>
      <c r="BZ78" s="1248"/>
      <c r="CA78" s="1248"/>
      <c r="CB78" s="1248"/>
      <c r="CC78" s="1248"/>
      <c r="CD78" s="1248"/>
      <c r="CE78" s="1248"/>
      <c r="CF78" s="1248"/>
      <c r="CG78" s="1248"/>
      <c r="CH78" s="1248"/>
      <c r="CI78" s="1248"/>
      <c r="CJ78" s="1248"/>
      <c r="CK78" s="1248"/>
      <c r="CL78" s="1248"/>
      <c r="CM78" s="1248"/>
      <c r="CN78" s="1248"/>
      <c r="CO78" s="1248"/>
      <c r="CP78" s="1248"/>
      <c r="CQ78" s="1248"/>
      <c r="CR78" s="1248"/>
      <c r="CS78" s="1248"/>
      <c r="CT78" s="1248"/>
      <c r="CU78" s="1248"/>
      <c r="CV78" s="1248"/>
      <c r="CW78" s="1248"/>
      <c r="CX78" s="1248"/>
      <c r="CY78" s="1248"/>
      <c r="CZ78" s="1248"/>
      <c r="DA78" s="1248"/>
      <c r="DB78" s="1248"/>
      <c r="DC78" s="1248"/>
    </row>
    <row r="79" spans="2:107" ht="13.2" x14ac:dyDescent="0.2">
      <c r="B79" s="1242"/>
      <c r="G79" s="1253"/>
      <c r="H79" s="1253"/>
      <c r="I79" s="1252"/>
      <c r="J79" s="1252"/>
      <c r="K79" s="1251"/>
      <c r="L79" s="1251"/>
      <c r="M79" s="1251"/>
      <c r="N79" s="1251"/>
      <c r="AN79" s="1250"/>
      <c r="AO79" s="1250"/>
      <c r="AP79" s="1250"/>
      <c r="AQ79" s="1250"/>
      <c r="AR79" s="1250"/>
      <c r="AS79" s="1250"/>
      <c r="AT79" s="1250"/>
      <c r="AU79" s="1250"/>
      <c r="AV79" s="1250"/>
      <c r="AW79" s="1250"/>
      <c r="AX79" s="1250"/>
      <c r="AY79" s="1250"/>
      <c r="AZ79" s="1250"/>
      <c r="BA79" s="1250"/>
      <c r="BB79" s="1249" t="s">
        <v>600</v>
      </c>
      <c r="BC79" s="1249"/>
      <c r="BD79" s="1249"/>
      <c r="BE79" s="1249"/>
      <c r="BF79" s="1249"/>
      <c r="BG79" s="1249"/>
      <c r="BH79" s="1249"/>
      <c r="BI79" s="1249"/>
      <c r="BJ79" s="1249"/>
      <c r="BK79" s="1249"/>
      <c r="BL79" s="1249"/>
      <c r="BM79" s="1249"/>
      <c r="BN79" s="1249"/>
      <c r="BO79" s="1249"/>
      <c r="BP79" s="1248">
        <v>7.2</v>
      </c>
      <c r="BQ79" s="1248"/>
      <c r="BR79" s="1248"/>
      <c r="BS79" s="1248"/>
      <c r="BT79" s="1248"/>
      <c r="BU79" s="1248"/>
      <c r="BV79" s="1248"/>
      <c r="BW79" s="1248"/>
      <c r="BX79" s="1248">
        <v>7.2</v>
      </c>
      <c r="BY79" s="1248"/>
      <c r="BZ79" s="1248"/>
      <c r="CA79" s="1248"/>
      <c r="CB79" s="1248"/>
      <c r="CC79" s="1248"/>
      <c r="CD79" s="1248"/>
      <c r="CE79" s="1248"/>
      <c r="CF79" s="1248">
        <v>7.7</v>
      </c>
      <c r="CG79" s="1248"/>
      <c r="CH79" s="1248"/>
      <c r="CI79" s="1248"/>
      <c r="CJ79" s="1248"/>
      <c r="CK79" s="1248"/>
      <c r="CL79" s="1248"/>
      <c r="CM79" s="1248"/>
      <c r="CN79" s="1248">
        <v>8</v>
      </c>
      <c r="CO79" s="1248"/>
      <c r="CP79" s="1248"/>
      <c r="CQ79" s="1248"/>
      <c r="CR79" s="1248"/>
      <c r="CS79" s="1248"/>
      <c r="CT79" s="1248"/>
      <c r="CU79" s="1248"/>
      <c r="CV79" s="1248">
        <v>8</v>
      </c>
      <c r="CW79" s="1248"/>
      <c r="CX79" s="1248"/>
      <c r="CY79" s="1248"/>
      <c r="CZ79" s="1248"/>
      <c r="DA79" s="1248"/>
      <c r="DB79" s="1248"/>
      <c r="DC79" s="1248"/>
    </row>
    <row r="80" spans="2:107" ht="13.2" x14ac:dyDescent="0.2">
      <c r="B80" s="1242"/>
      <c r="G80" s="1253"/>
      <c r="H80" s="1253"/>
      <c r="I80" s="1252"/>
      <c r="J80" s="1252"/>
      <c r="K80" s="1251"/>
      <c r="L80" s="1251"/>
      <c r="M80" s="1251"/>
      <c r="N80" s="1251"/>
      <c r="AN80" s="1250"/>
      <c r="AO80" s="1250"/>
      <c r="AP80" s="1250"/>
      <c r="AQ80" s="1250"/>
      <c r="AR80" s="1250"/>
      <c r="AS80" s="1250"/>
      <c r="AT80" s="1250"/>
      <c r="AU80" s="1250"/>
      <c r="AV80" s="1250"/>
      <c r="AW80" s="1250"/>
      <c r="AX80" s="1250"/>
      <c r="AY80" s="1250"/>
      <c r="AZ80" s="1250"/>
      <c r="BA80" s="1250"/>
      <c r="BB80" s="1249"/>
      <c r="BC80" s="1249"/>
      <c r="BD80" s="1249"/>
      <c r="BE80" s="1249"/>
      <c r="BF80" s="1249"/>
      <c r="BG80" s="1249"/>
      <c r="BH80" s="1249"/>
      <c r="BI80" s="1249"/>
      <c r="BJ80" s="1249"/>
      <c r="BK80" s="1249"/>
      <c r="BL80" s="1249"/>
      <c r="BM80" s="1249"/>
      <c r="BN80" s="1249"/>
      <c r="BO80" s="1249"/>
      <c r="BP80" s="1248"/>
      <c r="BQ80" s="1248"/>
      <c r="BR80" s="1248"/>
      <c r="BS80" s="1248"/>
      <c r="BT80" s="1248"/>
      <c r="BU80" s="1248"/>
      <c r="BV80" s="1248"/>
      <c r="BW80" s="1248"/>
      <c r="BX80" s="1248"/>
      <c r="BY80" s="1248"/>
      <c r="BZ80" s="1248"/>
      <c r="CA80" s="1248"/>
      <c r="CB80" s="1248"/>
      <c r="CC80" s="1248"/>
      <c r="CD80" s="1248"/>
      <c r="CE80" s="1248"/>
      <c r="CF80" s="1248"/>
      <c r="CG80" s="1248"/>
      <c r="CH80" s="1248"/>
      <c r="CI80" s="1248"/>
      <c r="CJ80" s="1248"/>
      <c r="CK80" s="1248"/>
      <c r="CL80" s="1248"/>
      <c r="CM80" s="1248"/>
      <c r="CN80" s="1248"/>
      <c r="CO80" s="1248"/>
      <c r="CP80" s="1248"/>
      <c r="CQ80" s="1248"/>
      <c r="CR80" s="1248"/>
      <c r="CS80" s="1248"/>
      <c r="CT80" s="1248"/>
      <c r="CU80" s="1248"/>
      <c r="CV80" s="1248"/>
      <c r="CW80" s="1248"/>
      <c r="CX80" s="1248"/>
      <c r="CY80" s="1248"/>
      <c r="CZ80" s="1248"/>
      <c r="DA80" s="1248"/>
      <c r="DB80" s="1248"/>
      <c r="DC80" s="1248"/>
    </row>
    <row r="81" spans="2:109" ht="13.2" x14ac:dyDescent="0.2">
      <c r="B81" s="1242"/>
    </row>
    <row r="82" spans="2:109" ht="16.2" x14ac:dyDescent="0.2">
      <c r="B82" s="1242"/>
      <c r="K82" s="1247"/>
      <c r="L82" s="1247"/>
      <c r="M82" s="1247"/>
      <c r="N82" s="1247"/>
      <c r="AQ82" s="1247"/>
      <c r="AR82" s="1247"/>
      <c r="AS82" s="1247"/>
      <c r="AT82" s="1247"/>
      <c r="BC82" s="1247"/>
      <c r="BD82" s="1247"/>
      <c r="BE82" s="1247"/>
      <c r="BF82" s="1247"/>
      <c r="BO82" s="1247"/>
      <c r="BP82" s="1247"/>
      <c r="BQ82" s="1247"/>
      <c r="BR82" s="1247"/>
      <c r="CA82" s="1247"/>
      <c r="CB82" s="1247"/>
      <c r="CC82" s="1247"/>
      <c r="CD82" s="1247"/>
      <c r="CM82" s="1247"/>
      <c r="CN82" s="1247"/>
      <c r="CO82" s="1247"/>
      <c r="CP82" s="1247"/>
      <c r="CY82" s="1247"/>
      <c r="CZ82" s="1247"/>
      <c r="DA82" s="1247"/>
      <c r="DB82" s="1247"/>
      <c r="DC82" s="1247"/>
    </row>
    <row r="83" spans="2:109" ht="13.2" x14ac:dyDescent="0.2">
      <c r="B83" s="1246"/>
      <c r="C83" s="1245"/>
      <c r="D83" s="1245"/>
      <c r="E83" s="1245"/>
      <c r="F83" s="1245"/>
      <c r="G83" s="1245"/>
      <c r="H83" s="1245"/>
      <c r="I83" s="1245"/>
      <c r="J83" s="1245"/>
      <c r="K83" s="1245"/>
      <c r="L83" s="1245"/>
      <c r="M83" s="1245"/>
      <c r="N83" s="1245"/>
      <c r="O83" s="1245"/>
      <c r="P83" s="1245"/>
      <c r="Q83" s="1245"/>
      <c r="R83" s="1245"/>
      <c r="S83" s="1245"/>
      <c r="T83" s="1245"/>
      <c r="U83" s="1245"/>
      <c r="V83" s="1245"/>
      <c r="W83" s="1245"/>
      <c r="X83" s="1245"/>
      <c r="Y83" s="1245"/>
      <c r="Z83" s="1245"/>
      <c r="AA83" s="1245"/>
      <c r="AB83" s="1245"/>
      <c r="AC83" s="1245"/>
      <c r="AD83" s="1245"/>
      <c r="AE83" s="1245"/>
      <c r="AF83" s="1245"/>
      <c r="AG83" s="1245"/>
      <c r="AH83" s="1245"/>
      <c r="AI83" s="1245"/>
      <c r="AJ83" s="1245"/>
      <c r="AK83" s="1245"/>
      <c r="AL83" s="1245"/>
      <c r="AM83" s="1245"/>
      <c r="AN83" s="1245"/>
      <c r="AO83" s="1245"/>
      <c r="AP83" s="1245"/>
      <c r="AQ83" s="1245"/>
      <c r="AR83" s="1245"/>
      <c r="AS83" s="1245"/>
      <c r="AT83" s="1245"/>
      <c r="AU83" s="1245"/>
      <c r="AV83" s="1245"/>
      <c r="AW83" s="1245"/>
      <c r="AX83" s="1245"/>
      <c r="AY83" s="1245"/>
      <c r="AZ83" s="1245"/>
      <c r="BA83" s="1245"/>
      <c r="BB83" s="1245"/>
      <c r="BC83" s="1245"/>
      <c r="BD83" s="1245"/>
      <c r="BE83" s="1245"/>
      <c r="BF83" s="1245"/>
      <c r="BG83" s="1245"/>
      <c r="BH83" s="1245"/>
      <c r="BI83" s="1245"/>
      <c r="BJ83" s="1245"/>
      <c r="BK83" s="1245"/>
      <c r="BL83" s="1245"/>
      <c r="BM83" s="1245"/>
      <c r="BN83" s="1245"/>
      <c r="BO83" s="1245"/>
      <c r="BP83" s="1245"/>
      <c r="BQ83" s="1245"/>
      <c r="BR83" s="1245"/>
      <c r="BS83" s="1245"/>
      <c r="BT83" s="1245"/>
      <c r="BU83" s="1245"/>
      <c r="BV83" s="1245"/>
      <c r="BW83" s="1245"/>
      <c r="BX83" s="1245"/>
      <c r="BY83" s="1245"/>
      <c r="BZ83" s="1245"/>
      <c r="CA83" s="1245"/>
      <c r="CB83" s="1245"/>
      <c r="CC83" s="1245"/>
      <c r="CD83" s="1245"/>
      <c r="CE83" s="1245"/>
      <c r="CF83" s="1245"/>
      <c r="CG83" s="1245"/>
      <c r="CH83" s="1245"/>
      <c r="CI83" s="1245"/>
      <c r="CJ83" s="1245"/>
      <c r="CK83" s="1245"/>
      <c r="CL83" s="1245"/>
      <c r="CM83" s="1245"/>
      <c r="CN83" s="1245"/>
      <c r="CO83" s="1245"/>
      <c r="CP83" s="1245"/>
      <c r="CQ83" s="1245"/>
      <c r="CR83" s="1245"/>
      <c r="CS83" s="1245"/>
      <c r="CT83" s="1245"/>
      <c r="CU83" s="1245"/>
      <c r="CV83" s="1245"/>
      <c r="CW83" s="1245"/>
      <c r="CX83" s="1245"/>
      <c r="CY83" s="1245"/>
      <c r="CZ83" s="1245"/>
      <c r="DA83" s="1245"/>
      <c r="DB83" s="1245"/>
      <c r="DC83" s="1245"/>
      <c r="DD83" s="1244"/>
    </row>
    <row r="84" spans="2:109" ht="13.2" x14ac:dyDescent="0.2">
      <c r="DD84" s="1241"/>
      <c r="DE84" s="1241"/>
    </row>
    <row r="85" spans="2:109" ht="13.2" x14ac:dyDescent="0.2">
      <c r="DD85" s="1241"/>
      <c r="DE85" s="1241"/>
    </row>
  </sheetData>
  <sheetProtection algorithmName="SHA-512" hashValue="0nvAswnnLUr0rnxNWO/04ScrZrjaV9vbuhiZdzba1ltLk8pZK+yJbCpnZ7gTCIpOpa0iFHS0CKFM1k+WjZeg2w==" saltValue="EIq/23dNF+36KgnPyImfRw==" spinCount="100000" sheet="1" objects="1" scenarios="1" formatCells="0"/>
  <dataConsolidate/>
  <mergeCells count="112">
    <mergeCell ref="CV51:DC52"/>
    <mergeCell ref="CN51:CU52"/>
    <mergeCell ref="AN43:DC47"/>
    <mergeCell ref="G50:J50"/>
    <mergeCell ref="AN50:BO50"/>
    <mergeCell ref="BP50:BW50"/>
    <mergeCell ref="BX50:CE50"/>
    <mergeCell ref="CF50:CM50"/>
    <mergeCell ref="CN50:CU50"/>
    <mergeCell ref="CV50:DC50"/>
    <mergeCell ref="BP53:BW54"/>
    <mergeCell ref="BX53:CE54"/>
    <mergeCell ref="CF53:CM54"/>
    <mergeCell ref="AN51:BA54"/>
    <mergeCell ref="BB51:BO52"/>
    <mergeCell ref="BP51:BW52"/>
    <mergeCell ref="BX51:CE52"/>
    <mergeCell ref="CF51:CM52"/>
    <mergeCell ref="I53:J54"/>
    <mergeCell ref="K53:K54"/>
    <mergeCell ref="L53:L54"/>
    <mergeCell ref="M53:M54"/>
    <mergeCell ref="N53:N54"/>
    <mergeCell ref="BB53:BO54"/>
    <mergeCell ref="CN57:CU58"/>
    <mergeCell ref="CV57:DC58"/>
    <mergeCell ref="CN53:CU54"/>
    <mergeCell ref="I51:J52"/>
    <mergeCell ref="K51:K52"/>
    <mergeCell ref="L51:L52"/>
    <mergeCell ref="M51:M52"/>
    <mergeCell ref="N51:N52"/>
    <mergeCell ref="I57:J58"/>
    <mergeCell ref="K57:K58"/>
    <mergeCell ref="BB55:BO56"/>
    <mergeCell ref="BP55:BW56"/>
    <mergeCell ref="G51:H54"/>
    <mergeCell ref="BP57:BW58"/>
    <mergeCell ref="BX57:CE58"/>
    <mergeCell ref="CF57:CM58"/>
    <mergeCell ref="L57:L58"/>
    <mergeCell ref="M57:M58"/>
    <mergeCell ref="N57:N58"/>
    <mergeCell ref="BB57:BO58"/>
    <mergeCell ref="BX73:CE74"/>
    <mergeCell ref="CF73:CM74"/>
    <mergeCell ref="CN73:CU74"/>
    <mergeCell ref="CV53:DC54"/>
    <mergeCell ref="G55:H58"/>
    <mergeCell ref="I55:J56"/>
    <mergeCell ref="K55:K56"/>
    <mergeCell ref="L55:L56"/>
    <mergeCell ref="M55:M56"/>
    <mergeCell ref="N55:N56"/>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AN55:BA58"/>
    <mergeCell ref="BB75:BO76"/>
    <mergeCell ref="BP75:BW76"/>
    <mergeCell ref="BX75:CE76"/>
    <mergeCell ref="CF75:CM76"/>
    <mergeCell ref="CN75:CU76"/>
    <mergeCell ref="CV75:DC76"/>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3" zoomScale="70" zoomScaleNormal="70" zoomScaleSheetLayoutView="70" workbookViewId="0">
      <selection activeCell="AN70" sqref="AN70"/>
    </sheetView>
  </sheetViews>
  <sheetFormatPr defaultColWidth="0" defaultRowHeight="13.5" customHeight="1" zeroHeight="1" x14ac:dyDescent="0.2"/>
  <cols>
    <col min="1" max="34" width="2.44140625" style="263" customWidth="1"/>
    <col min="35" max="122" width="2.44140625" style="262" customWidth="1"/>
    <col min="123" max="16384" width="2.44140625" style="262" hidden="1"/>
  </cols>
  <sheetData>
    <row r="1" spans="1:34" ht="13.5" customHeight="1"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1:34" ht="13.2" x14ac:dyDescent="0.2">
      <c r="S2" s="262"/>
      <c r="AH2" s="262"/>
    </row>
    <row r="3" spans="1:34" ht="13.2"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1:34" ht="13.2" x14ac:dyDescent="0.2"/>
    <row r="5" spans="1:34" ht="13.2" x14ac:dyDescent="0.2"/>
    <row r="6" spans="1:34" ht="13.2" x14ac:dyDescent="0.2"/>
    <row r="7" spans="1:34" ht="13.2" x14ac:dyDescent="0.2"/>
    <row r="8" spans="1:34" ht="13.2" x14ac:dyDescent="0.2"/>
    <row r="9" spans="1:34" ht="13.2" x14ac:dyDescent="0.2">
      <c r="AH9" s="262"/>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62"/>
    </row>
    <row r="18" spans="12:34" ht="13.2" x14ac:dyDescent="0.2"/>
    <row r="19" spans="12:34" ht="13.2" x14ac:dyDescent="0.2"/>
    <row r="20" spans="12:34" ht="13.2" x14ac:dyDescent="0.2">
      <c r="AH20" s="262"/>
    </row>
    <row r="21" spans="12:34" ht="13.2" x14ac:dyDescent="0.2">
      <c r="AH21" s="262"/>
    </row>
    <row r="22" spans="12:34" ht="13.2" x14ac:dyDescent="0.2"/>
    <row r="23" spans="12:34" ht="13.2" x14ac:dyDescent="0.2"/>
    <row r="24" spans="12:34" ht="13.2" x14ac:dyDescent="0.2">
      <c r="Q24" s="262"/>
    </row>
    <row r="25" spans="12:34" ht="13.2" x14ac:dyDescent="0.2"/>
    <row r="26" spans="12:34" ht="13.2" x14ac:dyDescent="0.2"/>
    <row r="27" spans="12:34" ht="13.2" x14ac:dyDescent="0.2"/>
    <row r="28" spans="12:34" ht="13.2" x14ac:dyDescent="0.2">
      <c r="O28" s="262"/>
      <c r="T28" s="262"/>
      <c r="AH28" s="262"/>
    </row>
    <row r="29" spans="12:34" ht="13.2" x14ac:dyDescent="0.2"/>
    <row r="30" spans="12:34" ht="13.2" x14ac:dyDescent="0.2"/>
    <row r="31" spans="12:34" ht="13.2" x14ac:dyDescent="0.2">
      <c r="Q31" s="262"/>
    </row>
    <row r="32" spans="12:34" ht="13.2" x14ac:dyDescent="0.2">
      <c r="L32" s="262"/>
    </row>
    <row r="33" spans="2:34" ht="13.2" x14ac:dyDescent="0.2">
      <c r="C33" s="262"/>
      <c r="E33" s="262"/>
      <c r="G33" s="262"/>
      <c r="I33" s="262"/>
      <c r="X33" s="262"/>
    </row>
    <row r="34" spans="2:34" ht="13.2" x14ac:dyDescent="0.2">
      <c r="B34" s="262"/>
      <c r="P34" s="262"/>
      <c r="R34" s="262"/>
      <c r="T34" s="262"/>
    </row>
    <row r="35" spans="2:34" ht="13.2" x14ac:dyDescent="0.2">
      <c r="D35" s="262"/>
      <c r="W35" s="262"/>
      <c r="AC35" s="262"/>
      <c r="AD35" s="262"/>
      <c r="AE35" s="262"/>
      <c r="AF35" s="262"/>
      <c r="AG35" s="262"/>
      <c r="AH35" s="262"/>
    </row>
    <row r="36" spans="2:34" ht="13.2" x14ac:dyDescent="0.2">
      <c r="H36" s="262"/>
      <c r="J36" s="262"/>
      <c r="K36" s="262"/>
      <c r="M36" s="262"/>
      <c r="Y36" s="262"/>
      <c r="Z36" s="262"/>
      <c r="AA36" s="262"/>
      <c r="AB36" s="262"/>
      <c r="AC36" s="262"/>
      <c r="AD36" s="262"/>
      <c r="AE36" s="262"/>
      <c r="AF36" s="262"/>
      <c r="AG36" s="262"/>
      <c r="AH36" s="262"/>
    </row>
    <row r="37" spans="2:34" ht="13.2" x14ac:dyDescent="0.2">
      <c r="AH37" s="262"/>
    </row>
    <row r="38" spans="2:34" ht="13.2" x14ac:dyDescent="0.2">
      <c r="AG38" s="262"/>
      <c r="AH38" s="262"/>
    </row>
    <row r="39" spans="2:34" ht="13.2" x14ac:dyDescent="0.2"/>
    <row r="40" spans="2:34" ht="13.2" x14ac:dyDescent="0.2">
      <c r="X40" s="262"/>
    </row>
    <row r="41" spans="2:34" ht="13.2" x14ac:dyDescent="0.2">
      <c r="R41" s="262"/>
    </row>
    <row r="42" spans="2:34" ht="13.2" x14ac:dyDescent="0.2">
      <c r="W42" s="262"/>
    </row>
    <row r="43" spans="2:34" ht="13.2" x14ac:dyDescent="0.2">
      <c r="Y43" s="262"/>
      <c r="Z43" s="262"/>
      <c r="AA43" s="262"/>
      <c r="AB43" s="262"/>
      <c r="AC43" s="262"/>
      <c r="AD43" s="262"/>
      <c r="AE43" s="262"/>
      <c r="AF43" s="262"/>
      <c r="AG43" s="262"/>
      <c r="AH43" s="262"/>
    </row>
    <row r="44" spans="2:34" ht="13.2" x14ac:dyDescent="0.2">
      <c r="AH44" s="262"/>
    </row>
    <row r="45" spans="2:34" ht="13.2" x14ac:dyDescent="0.2">
      <c r="X45" s="262"/>
    </row>
    <row r="46" spans="2:34" ht="13.2" x14ac:dyDescent="0.2"/>
    <row r="47" spans="2:34" ht="13.2" x14ac:dyDescent="0.2"/>
    <row r="48" spans="2:34" ht="13.2" x14ac:dyDescent="0.2">
      <c r="W48" s="262"/>
      <c r="Y48" s="262"/>
      <c r="Z48" s="262"/>
      <c r="AA48" s="262"/>
      <c r="AB48" s="262"/>
      <c r="AC48" s="262"/>
      <c r="AD48" s="262"/>
      <c r="AE48" s="262"/>
      <c r="AF48" s="262"/>
      <c r="AG48" s="262"/>
      <c r="AH48" s="262"/>
    </row>
    <row r="49" spans="28:34" ht="13.2" x14ac:dyDescent="0.2"/>
    <row r="50" spans="28:34" ht="13.2" x14ac:dyDescent="0.2">
      <c r="AE50" s="262"/>
      <c r="AF50" s="262"/>
      <c r="AG50" s="262"/>
      <c r="AH50" s="262"/>
    </row>
    <row r="51" spans="28:34" ht="13.2" x14ac:dyDescent="0.2">
      <c r="AC51" s="262"/>
      <c r="AD51" s="262"/>
      <c r="AE51" s="262"/>
      <c r="AF51" s="262"/>
      <c r="AG51" s="262"/>
      <c r="AH51" s="262"/>
    </row>
    <row r="52" spans="28:34" ht="13.2" x14ac:dyDescent="0.2"/>
    <row r="53" spans="28:34" ht="13.2" x14ac:dyDescent="0.2">
      <c r="AF53" s="262"/>
      <c r="AG53" s="262"/>
      <c r="AH53" s="262"/>
    </row>
    <row r="54" spans="28:34" ht="13.2" x14ac:dyDescent="0.2">
      <c r="AH54" s="262"/>
    </row>
    <row r="55" spans="28:34" ht="13.2" x14ac:dyDescent="0.2"/>
    <row r="56" spans="28:34" ht="13.2" x14ac:dyDescent="0.2">
      <c r="AB56" s="262"/>
      <c r="AC56" s="262"/>
      <c r="AD56" s="262"/>
      <c r="AE56" s="262"/>
      <c r="AF56" s="262"/>
      <c r="AG56" s="262"/>
      <c r="AH56" s="262"/>
    </row>
    <row r="57" spans="28:34" ht="13.2" x14ac:dyDescent="0.2">
      <c r="AH57" s="262"/>
    </row>
    <row r="58" spans="28:34" ht="13.2" x14ac:dyDescent="0.2">
      <c r="AH58" s="262"/>
    </row>
    <row r="59" spans="28:34" ht="13.2" x14ac:dyDescent="0.2"/>
    <row r="60" spans="28:34" ht="13.2" x14ac:dyDescent="0.2"/>
    <row r="61" spans="28:34" ht="13.2" x14ac:dyDescent="0.2"/>
    <row r="62" spans="28:34" ht="13.2" x14ac:dyDescent="0.2"/>
    <row r="63" spans="28:34" ht="13.2" x14ac:dyDescent="0.2">
      <c r="AH63" s="262"/>
    </row>
    <row r="64" spans="28:34" ht="13.2" x14ac:dyDescent="0.2">
      <c r="AG64" s="262"/>
      <c r="AH64" s="262"/>
    </row>
    <row r="65" spans="28:34" ht="13.2" x14ac:dyDescent="0.2"/>
    <row r="66" spans="28:34" ht="13.2" x14ac:dyDescent="0.2"/>
    <row r="67" spans="28:34" ht="13.2" x14ac:dyDescent="0.2"/>
    <row r="68" spans="28:34" ht="13.2" x14ac:dyDescent="0.2">
      <c r="AB68" s="262"/>
      <c r="AC68" s="262"/>
      <c r="AD68" s="262"/>
      <c r="AE68" s="262"/>
      <c r="AF68" s="262"/>
      <c r="AG68" s="262"/>
      <c r="AH68" s="262"/>
    </row>
    <row r="69" spans="28:34" ht="13.2" x14ac:dyDescent="0.2">
      <c r="AF69" s="262"/>
      <c r="AG69" s="262"/>
      <c r="AH69" s="262"/>
    </row>
    <row r="70" spans="28:34" ht="13.2" x14ac:dyDescent="0.2"/>
    <row r="71" spans="28:34" ht="13.2" x14ac:dyDescent="0.2"/>
    <row r="72" spans="28:34" ht="13.2" x14ac:dyDescent="0.2"/>
    <row r="73" spans="28:34" ht="13.2" x14ac:dyDescent="0.2"/>
    <row r="74" spans="28:34" ht="13.2" x14ac:dyDescent="0.2"/>
    <row r="75" spans="28:34" ht="13.2" x14ac:dyDescent="0.2">
      <c r="AH75" s="262"/>
    </row>
    <row r="76" spans="28:34" ht="13.2" x14ac:dyDescent="0.2">
      <c r="AF76" s="262"/>
      <c r="AG76" s="262"/>
      <c r="AH76" s="262"/>
    </row>
    <row r="77" spans="28:34" ht="13.2" x14ac:dyDescent="0.2">
      <c r="AG77" s="262"/>
      <c r="AH77" s="262"/>
    </row>
    <row r="78" spans="28:34" ht="13.2" x14ac:dyDescent="0.2"/>
    <row r="79" spans="28:34" ht="13.2" x14ac:dyDescent="0.2"/>
    <row r="80" spans="28:34" ht="13.2" x14ac:dyDescent="0.2"/>
    <row r="81" spans="25:34" ht="13.2" x14ac:dyDescent="0.2"/>
    <row r="82" spans="25:34" ht="13.2" x14ac:dyDescent="0.2">
      <c r="Y82" s="262"/>
    </row>
    <row r="83" spans="25:34" ht="13.2" x14ac:dyDescent="0.2">
      <c r="Y83" s="262"/>
      <c r="Z83" s="262"/>
      <c r="AA83" s="262"/>
      <c r="AB83" s="262"/>
      <c r="AC83" s="262"/>
      <c r="AD83" s="262"/>
      <c r="AE83" s="262"/>
      <c r="AF83" s="262"/>
      <c r="AG83" s="262"/>
      <c r="AH83" s="262"/>
    </row>
    <row r="84" spans="25:34" ht="13.2" x14ac:dyDescent="0.2"/>
    <row r="85" spans="25:34" ht="13.2" x14ac:dyDescent="0.2"/>
    <row r="86" spans="25:34" ht="13.2" x14ac:dyDescent="0.2"/>
    <row r="87" spans="25:34" ht="13.2" x14ac:dyDescent="0.2"/>
    <row r="88" spans="25:34" ht="13.2" x14ac:dyDescent="0.2">
      <c r="AH88" s="26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62"/>
      <c r="AG94" s="262"/>
      <c r="AH94" s="262"/>
    </row>
    <row r="95" spans="25:34" ht="13.5" customHeight="1" x14ac:dyDescent="0.2">
      <c r="AH95" s="26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62"/>
    </row>
    <row r="102" spans="33:34" ht="13.5" customHeight="1" x14ac:dyDescent="0.2"/>
    <row r="103" spans="33:34" ht="13.5" customHeight="1" x14ac:dyDescent="0.2"/>
    <row r="104" spans="33:34" ht="13.5" customHeight="1" x14ac:dyDescent="0.2">
      <c r="AG104" s="262"/>
      <c r="AH104" s="26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62"/>
    </row>
    <row r="117" spans="34:122" ht="13.5" customHeight="1" x14ac:dyDescent="0.2"/>
    <row r="118" spans="34:122" ht="13.5" customHeight="1" x14ac:dyDescent="0.2"/>
    <row r="119" spans="34:122" ht="13.5" customHeight="1" x14ac:dyDescent="0.2"/>
    <row r="120" spans="34:122" ht="13.5" customHeight="1" x14ac:dyDescent="0.2">
      <c r="AH120" s="262"/>
    </row>
    <row r="121" spans="34:122" ht="13.5" customHeight="1" x14ac:dyDescent="0.2">
      <c r="AH121" s="262"/>
    </row>
    <row r="122" spans="34:122" ht="13.5" customHeight="1" x14ac:dyDescent="0.2"/>
    <row r="123" spans="34:122" ht="13.5" customHeight="1" x14ac:dyDescent="0.2"/>
    <row r="124" spans="34:122" ht="13.5" customHeight="1" x14ac:dyDescent="0.2"/>
    <row r="125" spans="34:122" ht="13.5" customHeight="1" x14ac:dyDescent="0.2">
      <c r="DR125" s="262" t="s">
        <v>504</v>
      </c>
    </row>
  </sheetData>
  <sheetProtection algorithmName="SHA-512" hashValue="bah4GwnBuG8N9Lx/uyaefxt0tep+L9H9viH+zv03DGGl1b8k6p6AaH805NQIC1Elr+ClVu9/s3SR/RSy9RRZ+w==" saltValue="hblzX6nTwsgrEoNeWP7z2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33" zoomScale="40" zoomScaleNormal="40" zoomScaleSheetLayoutView="55" workbookViewId="0">
      <selection activeCell="AN70" sqref="AN70"/>
    </sheetView>
  </sheetViews>
  <sheetFormatPr defaultColWidth="0" defaultRowHeight="13.5" customHeight="1" zeroHeight="1" x14ac:dyDescent="0.2"/>
  <cols>
    <col min="1" max="34" width="2.44140625" style="263" customWidth="1"/>
    <col min="35" max="122" width="2.44140625" style="262" customWidth="1"/>
    <col min="123" max="16384" width="2.44140625" style="262" hidden="1"/>
  </cols>
  <sheetData>
    <row r="1" spans="2:34" ht="13.5" customHeight="1"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2:34" ht="13.2" x14ac:dyDescent="0.2">
      <c r="S2" s="262"/>
      <c r="AH2" s="262"/>
    </row>
    <row r="3" spans="2:34" ht="13.2"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2:34" ht="13.2" x14ac:dyDescent="0.2"/>
    <row r="5" spans="2:34" ht="13.2" x14ac:dyDescent="0.2"/>
    <row r="6" spans="2:34" ht="13.2" x14ac:dyDescent="0.2"/>
    <row r="7" spans="2:34" ht="13.2" x14ac:dyDescent="0.2"/>
    <row r="8" spans="2:34" ht="13.2" x14ac:dyDescent="0.2"/>
    <row r="9" spans="2:34" ht="13.2" x14ac:dyDescent="0.2">
      <c r="AH9" s="262"/>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62"/>
    </row>
    <row r="18" spans="12:34" ht="13.2" x14ac:dyDescent="0.2"/>
    <row r="19" spans="12:34" ht="13.2" x14ac:dyDescent="0.2"/>
    <row r="20" spans="12:34" ht="13.2" x14ac:dyDescent="0.2">
      <c r="AH20" s="262"/>
    </row>
    <row r="21" spans="12:34" ht="13.2" x14ac:dyDescent="0.2">
      <c r="AH21" s="262"/>
    </row>
    <row r="22" spans="12:34" ht="13.2" x14ac:dyDescent="0.2"/>
    <row r="23" spans="12:34" ht="13.2" x14ac:dyDescent="0.2"/>
    <row r="24" spans="12:34" ht="13.2" x14ac:dyDescent="0.2">
      <c r="Q24" s="262"/>
    </row>
    <row r="25" spans="12:34" ht="13.2" x14ac:dyDescent="0.2"/>
    <row r="26" spans="12:34" ht="13.2" x14ac:dyDescent="0.2"/>
    <row r="27" spans="12:34" ht="13.2" x14ac:dyDescent="0.2"/>
    <row r="28" spans="12:34" ht="13.2" x14ac:dyDescent="0.2">
      <c r="O28" s="262"/>
      <c r="T28" s="262"/>
      <c r="AH28" s="262"/>
    </row>
    <row r="29" spans="12:34" ht="13.2" x14ac:dyDescent="0.2"/>
    <row r="30" spans="12:34" ht="13.2" x14ac:dyDescent="0.2"/>
    <row r="31" spans="12:34" ht="13.2" x14ac:dyDescent="0.2">
      <c r="Q31" s="262"/>
    </row>
    <row r="32" spans="12:34" ht="13.2" x14ac:dyDescent="0.2">
      <c r="L32" s="262"/>
    </row>
    <row r="33" spans="2:34" ht="13.2" x14ac:dyDescent="0.2">
      <c r="C33" s="262"/>
      <c r="E33" s="262"/>
      <c r="G33" s="262"/>
      <c r="I33" s="262"/>
      <c r="X33" s="262"/>
    </row>
    <row r="34" spans="2:34" ht="13.2" x14ac:dyDescent="0.2">
      <c r="B34" s="262"/>
      <c r="P34" s="262"/>
      <c r="R34" s="262"/>
      <c r="T34" s="262"/>
    </row>
    <row r="35" spans="2:34" ht="13.2" x14ac:dyDescent="0.2">
      <c r="D35" s="262"/>
      <c r="W35" s="262"/>
      <c r="AC35" s="262"/>
      <c r="AD35" s="262"/>
      <c r="AE35" s="262"/>
      <c r="AF35" s="262"/>
      <c r="AG35" s="262"/>
      <c r="AH35" s="262"/>
    </row>
    <row r="36" spans="2:34" ht="13.2" x14ac:dyDescent="0.2">
      <c r="H36" s="262"/>
      <c r="J36" s="262"/>
      <c r="K36" s="262"/>
      <c r="M36" s="262"/>
      <c r="Y36" s="262"/>
      <c r="Z36" s="262"/>
      <c r="AA36" s="262"/>
      <c r="AB36" s="262"/>
      <c r="AC36" s="262"/>
      <c r="AD36" s="262"/>
      <c r="AE36" s="262"/>
      <c r="AF36" s="262"/>
      <c r="AG36" s="262"/>
      <c r="AH36" s="262"/>
    </row>
    <row r="37" spans="2:34" ht="13.2" x14ac:dyDescent="0.2">
      <c r="AH37" s="262"/>
    </row>
    <row r="38" spans="2:34" ht="13.2" x14ac:dyDescent="0.2">
      <c r="AG38" s="262"/>
      <c r="AH38" s="262"/>
    </row>
    <row r="39" spans="2:34" ht="13.2" x14ac:dyDescent="0.2"/>
    <row r="40" spans="2:34" ht="13.2" x14ac:dyDescent="0.2">
      <c r="X40" s="262"/>
    </row>
    <row r="41" spans="2:34" ht="13.2" x14ac:dyDescent="0.2">
      <c r="R41" s="262"/>
    </row>
    <row r="42" spans="2:34" ht="13.2" x14ac:dyDescent="0.2">
      <c r="W42" s="262"/>
    </row>
    <row r="43" spans="2:34" ht="13.2" x14ac:dyDescent="0.2">
      <c r="Y43" s="262"/>
      <c r="Z43" s="262"/>
      <c r="AA43" s="262"/>
      <c r="AB43" s="262"/>
      <c r="AC43" s="262"/>
      <c r="AD43" s="262"/>
      <c r="AE43" s="262"/>
      <c r="AF43" s="262"/>
      <c r="AG43" s="262"/>
      <c r="AH43" s="262"/>
    </row>
    <row r="44" spans="2:34" ht="13.2" x14ac:dyDescent="0.2">
      <c r="AH44" s="262"/>
    </row>
    <row r="45" spans="2:34" ht="13.2" x14ac:dyDescent="0.2">
      <c r="X45" s="262"/>
    </row>
    <row r="46" spans="2:34" ht="13.2" x14ac:dyDescent="0.2"/>
    <row r="47" spans="2:34" ht="13.2" x14ac:dyDescent="0.2"/>
    <row r="48" spans="2:34" ht="13.2" x14ac:dyDescent="0.2">
      <c r="W48" s="262"/>
      <c r="Y48" s="262"/>
      <c r="Z48" s="262"/>
      <c r="AA48" s="262"/>
      <c r="AB48" s="262"/>
      <c r="AC48" s="262"/>
      <c r="AD48" s="262"/>
      <c r="AE48" s="262"/>
      <c r="AF48" s="262"/>
      <c r="AG48" s="262"/>
      <c r="AH48" s="262"/>
    </row>
    <row r="49" spans="28:34" ht="13.2" x14ac:dyDescent="0.2"/>
    <row r="50" spans="28:34" ht="13.2" x14ac:dyDescent="0.2">
      <c r="AE50" s="262"/>
      <c r="AF50" s="262"/>
      <c r="AG50" s="262"/>
      <c r="AH50" s="262"/>
    </row>
    <row r="51" spans="28:34" ht="13.2" x14ac:dyDescent="0.2">
      <c r="AC51" s="262"/>
      <c r="AD51" s="262"/>
      <c r="AE51" s="262"/>
      <c r="AF51" s="262"/>
      <c r="AG51" s="262"/>
      <c r="AH51" s="262"/>
    </row>
    <row r="52" spans="28:34" ht="13.2" x14ac:dyDescent="0.2"/>
    <row r="53" spans="28:34" ht="13.2" x14ac:dyDescent="0.2">
      <c r="AF53" s="262"/>
      <c r="AG53" s="262"/>
      <c r="AH53" s="262"/>
    </row>
    <row r="54" spans="28:34" ht="13.2" x14ac:dyDescent="0.2">
      <c r="AH54" s="262"/>
    </row>
    <row r="55" spans="28:34" ht="13.2" x14ac:dyDescent="0.2"/>
    <row r="56" spans="28:34" ht="13.2" x14ac:dyDescent="0.2">
      <c r="AB56" s="262"/>
      <c r="AC56" s="262"/>
      <c r="AD56" s="262"/>
      <c r="AE56" s="262"/>
      <c r="AF56" s="262"/>
      <c r="AG56" s="262"/>
      <c r="AH56" s="262"/>
    </row>
    <row r="57" spans="28:34" ht="13.2" x14ac:dyDescent="0.2">
      <c r="AH57" s="262"/>
    </row>
    <row r="58" spans="28:34" ht="13.2" x14ac:dyDescent="0.2">
      <c r="AH58" s="262"/>
    </row>
    <row r="59" spans="28:34" ht="13.2" x14ac:dyDescent="0.2">
      <c r="AG59" s="262"/>
      <c r="AH59" s="262"/>
    </row>
    <row r="60" spans="28:34" ht="13.2" x14ac:dyDescent="0.2"/>
    <row r="61" spans="28:34" ht="13.2" x14ac:dyDescent="0.2"/>
    <row r="62" spans="28:34" ht="13.2" x14ac:dyDescent="0.2"/>
    <row r="63" spans="28:34" ht="13.2" x14ac:dyDescent="0.2">
      <c r="AH63" s="262"/>
    </row>
    <row r="64" spans="28:34" ht="13.2" x14ac:dyDescent="0.2">
      <c r="AG64" s="262"/>
      <c r="AH64" s="262"/>
    </row>
    <row r="65" spans="28:34" ht="13.2" x14ac:dyDescent="0.2"/>
    <row r="66" spans="28:34" ht="13.2" x14ac:dyDescent="0.2"/>
    <row r="67" spans="28:34" ht="13.2" x14ac:dyDescent="0.2"/>
    <row r="68" spans="28:34" ht="13.2" x14ac:dyDescent="0.2">
      <c r="AB68" s="262"/>
      <c r="AC68" s="262"/>
      <c r="AD68" s="262"/>
      <c r="AE68" s="262"/>
      <c r="AF68" s="262"/>
      <c r="AG68" s="262"/>
      <c r="AH68" s="262"/>
    </row>
    <row r="69" spans="28:34" ht="13.2" x14ac:dyDescent="0.2">
      <c r="AF69" s="262"/>
      <c r="AG69" s="262"/>
      <c r="AH69" s="262"/>
    </row>
    <row r="70" spans="28:34" ht="13.2" x14ac:dyDescent="0.2"/>
    <row r="71" spans="28:34" ht="13.2" x14ac:dyDescent="0.2"/>
    <row r="72" spans="28:34" ht="13.2" x14ac:dyDescent="0.2"/>
    <row r="73" spans="28:34" ht="13.2" x14ac:dyDescent="0.2"/>
    <row r="74" spans="28:34" ht="13.2" x14ac:dyDescent="0.2"/>
    <row r="75" spans="28:34" ht="13.2" x14ac:dyDescent="0.2">
      <c r="AH75" s="262"/>
    </row>
    <row r="76" spans="28:34" ht="13.2" x14ac:dyDescent="0.2">
      <c r="AF76" s="262"/>
      <c r="AG76" s="262"/>
      <c r="AH76" s="262"/>
    </row>
    <row r="77" spans="28:34" ht="13.2" x14ac:dyDescent="0.2">
      <c r="AG77" s="262"/>
      <c r="AH77" s="262"/>
    </row>
    <row r="78" spans="28:34" ht="13.2" x14ac:dyDescent="0.2"/>
    <row r="79" spans="28:34" ht="13.2" x14ac:dyDescent="0.2"/>
    <row r="80" spans="28:34" ht="13.2" x14ac:dyDescent="0.2"/>
    <row r="81" spans="25:34" ht="13.2" x14ac:dyDescent="0.2"/>
    <row r="82" spans="25:34" ht="13.2" x14ac:dyDescent="0.2">
      <c r="Y82" s="262"/>
    </row>
    <row r="83" spans="25:34" ht="13.2" x14ac:dyDescent="0.2">
      <c r="Y83" s="262"/>
      <c r="Z83" s="262"/>
      <c r="AA83" s="262"/>
      <c r="AB83" s="262"/>
      <c r="AC83" s="262"/>
      <c r="AD83" s="262"/>
      <c r="AE83" s="262"/>
      <c r="AF83" s="262"/>
      <c r="AG83" s="262"/>
      <c r="AH83" s="262"/>
    </row>
    <row r="84" spans="25:34" ht="13.2" x14ac:dyDescent="0.2"/>
    <row r="85" spans="25:34" ht="13.2" x14ac:dyDescent="0.2"/>
    <row r="86" spans="25:34" ht="13.2" x14ac:dyDescent="0.2"/>
    <row r="87" spans="25:34" ht="13.2" x14ac:dyDescent="0.2"/>
    <row r="88" spans="25:34" ht="13.2" x14ac:dyDescent="0.2">
      <c r="AH88" s="26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62"/>
      <c r="AG94" s="262"/>
      <c r="AH94" s="262"/>
    </row>
    <row r="95" spans="25:34" ht="13.5" customHeight="1" x14ac:dyDescent="0.2">
      <c r="AH95" s="26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62"/>
    </row>
    <row r="102" spans="33:34" ht="13.5" customHeight="1" x14ac:dyDescent="0.2"/>
    <row r="103" spans="33:34" ht="13.5" customHeight="1" x14ac:dyDescent="0.2"/>
    <row r="104" spans="33:34" ht="13.5" customHeight="1" x14ac:dyDescent="0.2">
      <c r="AG104" s="262"/>
      <c r="AH104" s="26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62"/>
    </row>
    <row r="117" spans="34:122" ht="13.5" customHeight="1" x14ac:dyDescent="0.2"/>
    <row r="118" spans="34:122" ht="13.5" customHeight="1" x14ac:dyDescent="0.2"/>
    <row r="119" spans="34:122" ht="13.5" customHeight="1" x14ac:dyDescent="0.2"/>
    <row r="120" spans="34:122" ht="13.5" customHeight="1" x14ac:dyDescent="0.2">
      <c r="AH120" s="262"/>
    </row>
    <row r="121" spans="34:122" ht="13.5" customHeight="1" x14ac:dyDescent="0.2">
      <c r="AH121" s="262"/>
    </row>
    <row r="122" spans="34:122" ht="13.5" customHeight="1" x14ac:dyDescent="0.2"/>
    <row r="123" spans="34:122" ht="13.5" customHeight="1" x14ac:dyDescent="0.2"/>
    <row r="124" spans="34:122" ht="13.5" customHeight="1" x14ac:dyDescent="0.2"/>
    <row r="125" spans="34:122" ht="13.5" customHeight="1" x14ac:dyDescent="0.2">
      <c r="DR125" s="262" t="s">
        <v>504</v>
      </c>
    </row>
  </sheetData>
  <sheetProtection algorithmName="SHA-512" hashValue="gGrQF2ovlTlGjf8zhwS4IZ3/GxN4U3fmZB/rfCzh9mbzjn6gXf9MZjzfh9vWAG+8DBjj1fBzTGGpHA3BCMgE6g==" saltValue="Js4jMfxpdm99ixngCmE0n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1" customWidth="1"/>
    <col min="2" max="8" width="13.33203125" style="141" customWidth="1"/>
    <col min="9" max="16384" width="11.109375" style="141"/>
  </cols>
  <sheetData>
    <row r="1" spans="1:8" x14ac:dyDescent="0.2">
      <c r="A1" s="135"/>
      <c r="B1" s="136"/>
      <c r="C1" s="137"/>
      <c r="D1" s="138"/>
      <c r="E1" s="139"/>
      <c r="F1" s="139"/>
      <c r="G1" s="139"/>
      <c r="H1" s="140"/>
    </row>
    <row r="2" spans="1:8" x14ac:dyDescent="0.2">
      <c r="A2" s="142"/>
      <c r="B2" s="143"/>
      <c r="C2" s="144"/>
      <c r="D2" s="145" t="s">
        <v>52</v>
      </c>
      <c r="E2" s="146"/>
      <c r="F2" s="147" t="s">
        <v>554</v>
      </c>
      <c r="G2" s="148"/>
      <c r="H2" s="149"/>
    </row>
    <row r="3" spans="1:8" x14ac:dyDescent="0.2">
      <c r="A3" s="145" t="s">
        <v>547</v>
      </c>
      <c r="B3" s="150"/>
      <c r="C3" s="151"/>
      <c r="D3" s="152">
        <v>42363</v>
      </c>
      <c r="E3" s="153"/>
      <c r="F3" s="154">
        <v>122882</v>
      </c>
      <c r="G3" s="155"/>
      <c r="H3" s="156"/>
    </row>
    <row r="4" spans="1:8" x14ac:dyDescent="0.2">
      <c r="A4" s="157"/>
      <c r="B4" s="158"/>
      <c r="C4" s="159"/>
      <c r="D4" s="160">
        <v>29147</v>
      </c>
      <c r="E4" s="161"/>
      <c r="F4" s="162">
        <v>65785</v>
      </c>
      <c r="G4" s="163"/>
      <c r="H4" s="164"/>
    </row>
    <row r="5" spans="1:8" x14ac:dyDescent="0.2">
      <c r="A5" s="145" t="s">
        <v>549</v>
      </c>
      <c r="B5" s="150"/>
      <c r="C5" s="151"/>
      <c r="D5" s="152">
        <v>55533</v>
      </c>
      <c r="E5" s="153"/>
      <c r="F5" s="154">
        <v>114790</v>
      </c>
      <c r="G5" s="155"/>
      <c r="H5" s="156"/>
    </row>
    <row r="6" spans="1:8" x14ac:dyDescent="0.2">
      <c r="A6" s="157"/>
      <c r="B6" s="158"/>
      <c r="C6" s="159"/>
      <c r="D6" s="160">
        <v>39952</v>
      </c>
      <c r="E6" s="161"/>
      <c r="F6" s="162">
        <v>55601</v>
      </c>
      <c r="G6" s="163"/>
      <c r="H6" s="164"/>
    </row>
    <row r="7" spans="1:8" x14ac:dyDescent="0.2">
      <c r="A7" s="145" t="s">
        <v>550</v>
      </c>
      <c r="B7" s="150"/>
      <c r="C7" s="151"/>
      <c r="D7" s="152">
        <v>66348</v>
      </c>
      <c r="E7" s="153"/>
      <c r="F7" s="154">
        <v>126262</v>
      </c>
      <c r="G7" s="155"/>
      <c r="H7" s="156"/>
    </row>
    <row r="8" spans="1:8" x14ac:dyDescent="0.2">
      <c r="A8" s="157"/>
      <c r="B8" s="158"/>
      <c r="C8" s="159"/>
      <c r="D8" s="160">
        <v>45509</v>
      </c>
      <c r="E8" s="161"/>
      <c r="F8" s="162">
        <v>56769</v>
      </c>
      <c r="G8" s="163"/>
      <c r="H8" s="164"/>
    </row>
    <row r="9" spans="1:8" x14ac:dyDescent="0.2">
      <c r="A9" s="145" t="s">
        <v>551</v>
      </c>
      <c r="B9" s="150"/>
      <c r="C9" s="151"/>
      <c r="D9" s="152">
        <v>56727</v>
      </c>
      <c r="E9" s="153"/>
      <c r="F9" s="154">
        <v>126525</v>
      </c>
      <c r="G9" s="155"/>
      <c r="H9" s="156"/>
    </row>
    <row r="10" spans="1:8" x14ac:dyDescent="0.2">
      <c r="A10" s="157"/>
      <c r="B10" s="158"/>
      <c r="C10" s="159"/>
      <c r="D10" s="160">
        <v>27602</v>
      </c>
      <c r="E10" s="161"/>
      <c r="F10" s="162">
        <v>67052</v>
      </c>
      <c r="G10" s="163"/>
      <c r="H10" s="164"/>
    </row>
    <row r="11" spans="1:8" x14ac:dyDescent="0.2">
      <c r="A11" s="145" t="s">
        <v>552</v>
      </c>
      <c r="B11" s="150"/>
      <c r="C11" s="151"/>
      <c r="D11" s="152">
        <v>59702</v>
      </c>
      <c r="E11" s="153"/>
      <c r="F11" s="154">
        <v>122054</v>
      </c>
      <c r="G11" s="155"/>
      <c r="H11" s="156"/>
    </row>
    <row r="12" spans="1:8" x14ac:dyDescent="0.2">
      <c r="A12" s="157"/>
      <c r="B12" s="158"/>
      <c r="C12" s="165"/>
      <c r="D12" s="160">
        <v>25113</v>
      </c>
      <c r="E12" s="161"/>
      <c r="F12" s="162">
        <v>68298</v>
      </c>
      <c r="G12" s="163"/>
      <c r="H12" s="164"/>
    </row>
    <row r="13" spans="1:8" x14ac:dyDescent="0.2">
      <c r="A13" s="145"/>
      <c r="B13" s="150"/>
      <c r="C13" s="166"/>
      <c r="D13" s="167">
        <v>56135</v>
      </c>
      <c r="E13" s="168"/>
      <c r="F13" s="169">
        <v>122503</v>
      </c>
      <c r="G13" s="170"/>
      <c r="H13" s="156"/>
    </row>
    <row r="14" spans="1:8" x14ac:dyDescent="0.2">
      <c r="A14" s="157"/>
      <c r="B14" s="158"/>
      <c r="C14" s="159"/>
      <c r="D14" s="160">
        <v>33465</v>
      </c>
      <c r="E14" s="161"/>
      <c r="F14" s="162">
        <v>62701</v>
      </c>
      <c r="G14" s="163"/>
      <c r="H14" s="164"/>
    </row>
    <row r="17" spans="1:11" x14ac:dyDescent="0.2">
      <c r="A17" s="141" t="s">
        <v>53</v>
      </c>
    </row>
    <row r="18" spans="1:11" x14ac:dyDescent="0.2">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2">
      <c r="A19" s="171" t="s">
        <v>54</v>
      </c>
      <c r="B19" s="171">
        <f>ROUND(VALUE(SUBSTITUTE(実質収支比率等に係る経年分析!F$48,"▲","-")),2)</f>
        <v>13.14</v>
      </c>
      <c r="C19" s="171">
        <f>ROUND(VALUE(SUBSTITUTE(実質収支比率等に係る経年分析!G$48,"▲","-")),2)</f>
        <v>7.61</v>
      </c>
      <c r="D19" s="171">
        <f>ROUND(VALUE(SUBSTITUTE(実質収支比率等に係る経年分析!H$48,"▲","-")),2)</f>
        <v>4.16</v>
      </c>
      <c r="E19" s="171">
        <f>ROUND(VALUE(SUBSTITUTE(実質収支比率等に係る経年分析!I$48,"▲","-")),2)</f>
        <v>9.27</v>
      </c>
      <c r="F19" s="171">
        <f>ROUND(VALUE(SUBSTITUTE(実質収支比率等に係る経年分析!J$48,"▲","-")),2)</f>
        <v>8.8699999999999992</v>
      </c>
    </row>
    <row r="20" spans="1:11" x14ac:dyDescent="0.2">
      <c r="A20" s="171" t="s">
        <v>55</v>
      </c>
      <c r="B20" s="171">
        <f>ROUND(VALUE(SUBSTITUTE(実質収支比率等に係る経年分析!F$47,"▲","-")),2)</f>
        <v>62.65</v>
      </c>
      <c r="C20" s="171">
        <f>ROUND(VALUE(SUBSTITUTE(実質収支比率等に係る経年分析!G$47,"▲","-")),2)</f>
        <v>62.25</v>
      </c>
      <c r="D20" s="171">
        <f>ROUND(VALUE(SUBSTITUTE(実質収支比率等に係る経年分析!H$47,"▲","-")),2)</f>
        <v>59.2</v>
      </c>
      <c r="E20" s="171">
        <f>ROUND(VALUE(SUBSTITUTE(実質収支比率等に係る経年分析!I$47,"▲","-")),2)</f>
        <v>51.74</v>
      </c>
      <c r="F20" s="171">
        <f>ROUND(VALUE(SUBSTITUTE(実質収支比率等に係る経年分析!J$47,"▲","-")),2)</f>
        <v>59.42</v>
      </c>
    </row>
    <row r="21" spans="1:11" x14ac:dyDescent="0.2">
      <c r="A21" s="171" t="s">
        <v>56</v>
      </c>
      <c r="B21" s="171">
        <f>IF(ISNUMBER(VALUE(SUBSTITUTE(実質収支比率等に係る経年分析!F$49,"▲","-"))),ROUND(VALUE(SUBSTITUTE(実質収支比率等に係る経年分析!F$49,"▲","-")),2),NA())</f>
        <v>10.68</v>
      </c>
      <c r="C21" s="171">
        <f>IF(ISNUMBER(VALUE(SUBSTITUTE(実質収支比率等に係る経年分析!G$49,"▲","-"))),ROUND(VALUE(SUBSTITUTE(実質収支比率等に係る経年分析!G$49,"▲","-")),2),NA())</f>
        <v>-5.16</v>
      </c>
      <c r="D21" s="171">
        <f>IF(ISNUMBER(VALUE(SUBSTITUTE(実質収支比率等に係る経年分析!H$49,"▲","-"))),ROUND(VALUE(SUBSTITUTE(実質収支比率等に係る経年分析!H$49,"▲","-")),2),NA())</f>
        <v>-5.8</v>
      </c>
      <c r="E21" s="171">
        <f>IF(ISNUMBER(VALUE(SUBSTITUTE(実質収支比率等に係る経年分析!I$49,"▲","-"))),ROUND(VALUE(SUBSTITUTE(実質収支比率等に係る経年分析!I$49,"▲","-")),2),NA())</f>
        <v>1</v>
      </c>
      <c r="F21" s="171">
        <f>IF(ISNUMBER(VALUE(SUBSTITUTE(実質収支比率等に係る経年分析!J$49,"▲","-"))),ROUND(VALUE(SUBSTITUTE(実質収支比率等に係る経年分析!J$49,"▲","-")),2),NA())</f>
        <v>12.21</v>
      </c>
    </row>
    <row r="24" spans="1:11" x14ac:dyDescent="0.2">
      <c r="A24" s="141" t="s">
        <v>57</v>
      </c>
    </row>
    <row r="25" spans="1:11" x14ac:dyDescent="0.2">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2">
      <c r="A26" s="172"/>
      <c r="B26" s="172" t="s">
        <v>58</v>
      </c>
      <c r="C26" s="172" t="s">
        <v>59</v>
      </c>
      <c r="D26" s="172" t="s">
        <v>58</v>
      </c>
      <c r="E26" s="172" t="s">
        <v>59</v>
      </c>
      <c r="F26" s="172" t="s">
        <v>58</v>
      </c>
      <c r="G26" s="172" t="s">
        <v>59</v>
      </c>
      <c r="H26" s="172" t="s">
        <v>58</v>
      </c>
      <c r="I26" s="172" t="s">
        <v>59</v>
      </c>
      <c r="J26" s="172" t="s">
        <v>58</v>
      </c>
      <c r="K26" s="172" t="s">
        <v>59</v>
      </c>
    </row>
    <row r="27" spans="1:11" x14ac:dyDescent="0.2">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0.22</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0.32</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2">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2">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2">
      <c r="A30" s="172" t="e">
        <f>IF(連結実質赤字比率に係る赤字・黒字の構成分析!C$40="",NA(),連結実質赤字比率に係る赤字・黒字の構成分析!C$40)</f>
        <v>#N/A</v>
      </c>
      <c r="B30" s="172" t="e">
        <f>IF(ROUND(VALUE(SUBSTITUTE(連結実質赤字比率に係る赤字・黒字の構成分析!F$40,"▲", "-")), 2) &lt; 0, ABS(ROUND(VALUE(SUBSTITUTE(連結実質赤字比率に係る赤字・黒字の構成分析!F$40,"▲", "-")), 2)), NA())</f>
        <v>#VALUE!</v>
      </c>
      <c r="C30" s="172" t="e">
        <f>IF(ROUND(VALUE(SUBSTITUTE(連結実質赤字比率に係る赤字・黒字の構成分析!F$40,"▲", "-")), 2) &gt;= 0, ABS(ROUND(VALUE(SUBSTITUTE(連結実質赤字比率に係る赤字・黒字の構成分析!F$40,"▲", "-")), 2)), NA())</f>
        <v>#VALUE!</v>
      </c>
      <c r="D30" s="172" t="e">
        <f>IF(ROUND(VALUE(SUBSTITUTE(連結実質赤字比率に係る赤字・黒字の構成分析!G$40,"▲", "-")), 2) &lt; 0, ABS(ROUND(VALUE(SUBSTITUTE(連結実質赤字比率に係る赤字・黒字の構成分析!G$40,"▲", "-")), 2)), NA())</f>
        <v>#VALUE!</v>
      </c>
      <c r="E30" s="172" t="e">
        <f>IF(ROUND(VALUE(SUBSTITUTE(連結実質赤字比率に係る赤字・黒字の構成分析!G$40,"▲", "-")), 2) &gt;= 0, ABS(ROUND(VALUE(SUBSTITUTE(連結実質赤字比率に係る赤字・黒字の構成分析!G$40,"▲", "-")), 2)), NA())</f>
        <v>#VALUE!</v>
      </c>
      <c r="F30" s="172" t="e">
        <f>IF(ROUND(VALUE(SUBSTITUTE(連結実質赤字比率に係る赤字・黒字の構成分析!H$40,"▲", "-")), 2) &lt; 0, ABS(ROUND(VALUE(SUBSTITUTE(連結実質赤字比率に係る赤字・黒字の構成分析!H$40,"▲", "-")), 2)), NA())</f>
        <v>#VALUE!</v>
      </c>
      <c r="G30" s="172" t="e">
        <f>IF(ROUND(VALUE(SUBSTITUTE(連結実質赤字比率に係る赤字・黒字の構成分析!H$40,"▲", "-")), 2) &gt;= 0, ABS(ROUND(VALUE(SUBSTITUTE(連結実質赤字比率に係る赤字・黒字の構成分析!H$40,"▲", "-")), 2)), NA())</f>
        <v>#VALUE!</v>
      </c>
      <c r="H30" s="172" t="e">
        <f>IF(ROUND(VALUE(SUBSTITUTE(連結実質赤字比率に係る赤字・黒字の構成分析!I$40,"▲", "-")), 2) &lt; 0, ABS(ROUND(VALUE(SUBSTITUTE(連結実質赤字比率に係る赤字・黒字の構成分析!I$40,"▲", "-")), 2)), NA())</f>
        <v>#VALUE!</v>
      </c>
      <c r="I30" s="172" t="e">
        <f>IF(ROUND(VALUE(SUBSTITUTE(連結実質赤字比率に係る赤字・黒字の構成分析!I$40,"▲", "-")), 2) &gt;= 0, ABS(ROUND(VALUE(SUBSTITUTE(連結実質赤字比率に係る赤字・黒字の構成分析!I$40,"▲", "-")), 2)), NA())</f>
        <v>#VALUE!</v>
      </c>
      <c r="J30" s="172" t="e">
        <f>IF(ROUND(VALUE(SUBSTITUTE(連結実質赤字比率に係る赤字・黒字の構成分析!J$40,"▲", "-")), 2) &lt; 0, ABS(ROUND(VALUE(SUBSTITUTE(連結実質赤字比率に係る赤字・黒字の構成分析!J$40,"▲", "-")), 2)), NA())</f>
        <v>#VALUE!</v>
      </c>
      <c r="K30" s="172" t="e">
        <f>IF(ROUND(VALUE(SUBSTITUTE(連結実質赤字比率に係る赤字・黒字の構成分析!J$40,"▲", "-")), 2) &gt;= 0, ABS(ROUND(VALUE(SUBSTITUTE(連結実質赤字比率に係る赤字・黒字の構成分析!J$40,"▲", "-")), 2)), NA())</f>
        <v>#VALUE!</v>
      </c>
    </row>
    <row r="31" spans="1:11" x14ac:dyDescent="0.2">
      <c r="A31" s="172" t="str">
        <f>IF(連結実質赤字比率に係る赤字・黒字の構成分析!C$39="",NA(),連結実質赤字比率に係る赤字・黒字の構成分析!C$39)</f>
        <v>後期高齢者医療特別会計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0.05</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0.04</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0.08</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7.0000000000000007E-2</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7.0000000000000007E-2</v>
      </c>
    </row>
    <row r="32" spans="1:11" x14ac:dyDescent="0.2">
      <c r="A32" s="172" t="str">
        <f>IF(連結実質赤字比率に係る赤字・黒字の構成分析!C$38="",NA(),連結実質赤字比率に係る赤字・黒字の構成分析!C$38)</f>
        <v>国民健康保険特別会計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1.05</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1.02</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1.36</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0.63</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0.59</v>
      </c>
    </row>
    <row r="33" spans="1:16" x14ac:dyDescent="0.2">
      <c r="A33" s="172" t="str">
        <f>IF(連結実質赤字比率に係る赤字・黒字の構成分析!C$37="",NA(),連結実質赤字比率に係る赤字・黒字の構成分析!C$37)</f>
        <v>介護保険特別会計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1.21</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0.72</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0.16</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1.54</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1.4</v>
      </c>
    </row>
    <row r="34" spans="1:16" x14ac:dyDescent="0.2">
      <c r="A34" s="172" t="str">
        <f>IF(連結実質赤字比率に係る赤字・黒字の構成分析!C$36="",NA(),連結実質赤字比率に係る赤字・黒字の構成分析!C$36)</f>
        <v>下水道事業会計</v>
      </c>
      <c r="B34" s="172" t="e">
        <f>IF(ROUND(VALUE(SUBSTITUTE(連結実質赤字比率に係る赤字・黒字の構成分析!F$36,"▲", "-")), 2) &lt; 0, ABS(ROUND(VALUE(SUBSTITUTE(連結実質赤字比率に係る赤字・黒字の構成分析!F$36,"▲", "-")), 2)), NA())</f>
        <v>#VALUE!</v>
      </c>
      <c r="C34" s="172" t="e">
        <f>IF(ROUND(VALUE(SUBSTITUTE(連結実質赤字比率に係る赤字・黒字の構成分析!F$36,"▲", "-")), 2) &gt;= 0, ABS(ROUND(VALUE(SUBSTITUTE(連結実質赤字比率に係る赤字・黒字の構成分析!F$36,"▲", "-")), 2)), NA())</f>
        <v>#VALUE!</v>
      </c>
      <c r="D34" s="172" t="e">
        <f>IF(ROUND(VALUE(SUBSTITUTE(連結実質赤字比率に係る赤字・黒字の構成分析!G$36,"▲", "-")), 2) &lt; 0, ABS(ROUND(VALUE(SUBSTITUTE(連結実質赤字比率に係る赤字・黒字の構成分析!G$36,"▲", "-")), 2)), NA())</f>
        <v>#VALUE!</v>
      </c>
      <c r="E34" s="172" t="e">
        <f>IF(ROUND(VALUE(SUBSTITUTE(連結実質赤字比率に係る赤字・黒字の構成分析!G$36,"▲", "-")), 2) &gt;= 0, ABS(ROUND(VALUE(SUBSTITUTE(連結実質赤字比率に係る赤字・黒字の構成分析!G$36,"▲", "-")), 2)), NA())</f>
        <v>#VALUE!</v>
      </c>
      <c r="F34" s="172" t="e">
        <f>IF(ROUND(VALUE(SUBSTITUTE(連結実質赤字比率に係る赤字・黒字の構成分析!H$36,"▲", "-")), 2) &lt; 0, ABS(ROUND(VALUE(SUBSTITUTE(連結実質赤字比率に係る赤字・黒字の構成分析!H$36,"▲", "-")), 2)), NA())</f>
        <v>#VALUE!</v>
      </c>
      <c r="G34" s="172" t="e">
        <f>IF(ROUND(VALUE(SUBSTITUTE(連結実質赤字比率に係る赤字・黒字の構成分析!H$36,"▲", "-")), 2) &gt;= 0, ABS(ROUND(VALUE(SUBSTITUTE(連結実質赤字比率に係る赤字・黒字の構成分析!H$36,"▲", "-")), 2)), NA())</f>
        <v>#VALUE!</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4.2300000000000004</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4.4400000000000004</v>
      </c>
    </row>
    <row r="35" spans="1:16" x14ac:dyDescent="0.2">
      <c r="A35" s="172" t="str">
        <f>IF(連結実質赤字比率に係る赤字・黒字の構成分析!C$35="",NA(),連結実質赤字比率に係る赤字・黒字の構成分析!C$35)</f>
        <v>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8.25</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6.36</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7.21</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7.27</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7.12</v>
      </c>
    </row>
    <row r="36" spans="1:16" x14ac:dyDescent="0.2">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13.13</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7.61</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4.16</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9.27</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8.8699999999999992</v>
      </c>
    </row>
    <row r="39" spans="1:16" x14ac:dyDescent="0.2">
      <c r="A39" s="141" t="s">
        <v>60</v>
      </c>
    </row>
    <row r="40" spans="1:16" x14ac:dyDescent="0.2">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2">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2">
      <c r="A42" s="173" t="s">
        <v>63</v>
      </c>
      <c r="B42" s="173"/>
      <c r="C42" s="173"/>
      <c r="D42" s="173">
        <f>'実質公債費比率（分子）の構造'!K$52</f>
        <v>290</v>
      </c>
      <c r="E42" s="173"/>
      <c r="F42" s="173"/>
      <c r="G42" s="173">
        <f>'実質公債費比率（分子）の構造'!L$52</f>
        <v>289</v>
      </c>
      <c r="H42" s="173"/>
      <c r="I42" s="173"/>
      <c r="J42" s="173">
        <f>'実質公債費比率（分子）の構造'!M$52</f>
        <v>280</v>
      </c>
      <c r="K42" s="173"/>
      <c r="L42" s="173"/>
      <c r="M42" s="173">
        <f>'実質公債費比率（分子）の構造'!N$52</f>
        <v>275</v>
      </c>
      <c r="N42" s="173"/>
      <c r="O42" s="173"/>
      <c r="P42" s="173">
        <f>'実質公債費比率（分子）の構造'!O$52</f>
        <v>273</v>
      </c>
    </row>
    <row r="43" spans="1:16" x14ac:dyDescent="0.2">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2">
      <c r="A44" s="173" t="s">
        <v>65</v>
      </c>
      <c r="B44" s="173">
        <f>'実質公債費比率（分子）の構造'!K$50</f>
        <v>9</v>
      </c>
      <c r="C44" s="173"/>
      <c r="D44" s="173"/>
      <c r="E44" s="173">
        <f>'実質公債費比率（分子）の構造'!L$50</f>
        <v>9</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2">
      <c r="A45" s="173" t="s">
        <v>66</v>
      </c>
      <c r="B45" s="173">
        <f>'実質公債費比率（分子）の構造'!K$49</f>
        <v>19</v>
      </c>
      <c r="C45" s="173"/>
      <c r="D45" s="173"/>
      <c r="E45" s="173">
        <f>'実質公債費比率（分子）の構造'!L$49</f>
        <v>16</v>
      </c>
      <c r="F45" s="173"/>
      <c r="G45" s="173"/>
      <c r="H45" s="173">
        <f>'実質公債費比率（分子）の構造'!M$49</f>
        <v>19</v>
      </c>
      <c r="I45" s="173"/>
      <c r="J45" s="173"/>
      <c r="K45" s="173">
        <f>'実質公債費比率（分子）の構造'!N$49</f>
        <v>17</v>
      </c>
      <c r="L45" s="173"/>
      <c r="M45" s="173"/>
      <c r="N45" s="173">
        <f>'実質公債費比率（分子）の構造'!O$49</f>
        <v>20</v>
      </c>
      <c r="O45" s="173"/>
      <c r="P45" s="173"/>
    </row>
    <row r="46" spans="1:16" x14ac:dyDescent="0.2">
      <c r="A46" s="173" t="s">
        <v>67</v>
      </c>
      <c r="B46" s="173">
        <f>'実質公債費比率（分子）の構造'!K$48</f>
        <v>167</v>
      </c>
      <c r="C46" s="173"/>
      <c r="D46" s="173"/>
      <c r="E46" s="173">
        <f>'実質公債費比率（分子）の構造'!L$48</f>
        <v>166</v>
      </c>
      <c r="F46" s="173"/>
      <c r="G46" s="173"/>
      <c r="H46" s="173">
        <f>'実質公債費比率（分子）の構造'!M$48</f>
        <v>170</v>
      </c>
      <c r="I46" s="173"/>
      <c r="J46" s="173"/>
      <c r="K46" s="173">
        <f>'実質公債費比率（分子）の構造'!N$48</f>
        <v>187</v>
      </c>
      <c r="L46" s="173"/>
      <c r="M46" s="173"/>
      <c r="N46" s="173">
        <f>'実質公債費比率（分子）の構造'!O$48</f>
        <v>177</v>
      </c>
      <c r="O46" s="173"/>
      <c r="P46" s="173"/>
    </row>
    <row r="47" spans="1:16" x14ac:dyDescent="0.2">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2">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2">
      <c r="A49" s="173" t="s">
        <v>70</v>
      </c>
      <c r="B49" s="173">
        <f>'実質公債費比率（分子）の構造'!K$45</f>
        <v>259</v>
      </c>
      <c r="C49" s="173"/>
      <c r="D49" s="173"/>
      <c r="E49" s="173">
        <f>'実質公債費比率（分子）の構造'!L$45</f>
        <v>264</v>
      </c>
      <c r="F49" s="173"/>
      <c r="G49" s="173"/>
      <c r="H49" s="173">
        <f>'実質公債費比率（分子）の構造'!M$45</f>
        <v>263</v>
      </c>
      <c r="I49" s="173"/>
      <c r="J49" s="173"/>
      <c r="K49" s="173">
        <f>'実質公債費比率（分子）の構造'!N$45</f>
        <v>276</v>
      </c>
      <c r="L49" s="173"/>
      <c r="M49" s="173"/>
      <c r="N49" s="173">
        <f>'実質公債費比率（分子）の構造'!O$45</f>
        <v>289</v>
      </c>
      <c r="O49" s="173"/>
      <c r="P49" s="173"/>
    </row>
    <row r="50" spans="1:16" x14ac:dyDescent="0.2">
      <c r="A50" s="173" t="s">
        <v>71</v>
      </c>
      <c r="B50" s="173" t="e">
        <f>NA()</f>
        <v>#N/A</v>
      </c>
      <c r="C50" s="173">
        <f>IF(ISNUMBER('実質公債費比率（分子）の構造'!K$53),'実質公債費比率（分子）の構造'!K$53,NA())</f>
        <v>164</v>
      </c>
      <c r="D50" s="173" t="e">
        <f>NA()</f>
        <v>#N/A</v>
      </c>
      <c r="E50" s="173" t="e">
        <f>NA()</f>
        <v>#N/A</v>
      </c>
      <c r="F50" s="173">
        <f>IF(ISNUMBER('実質公債費比率（分子）の構造'!L$53),'実質公債費比率（分子）の構造'!L$53,NA())</f>
        <v>166</v>
      </c>
      <c r="G50" s="173" t="e">
        <f>NA()</f>
        <v>#N/A</v>
      </c>
      <c r="H50" s="173" t="e">
        <f>NA()</f>
        <v>#N/A</v>
      </c>
      <c r="I50" s="173">
        <f>IF(ISNUMBER('実質公債費比率（分子）の構造'!M$53),'実質公債費比率（分子）の構造'!M$53,NA())</f>
        <v>172</v>
      </c>
      <c r="J50" s="173" t="e">
        <f>NA()</f>
        <v>#N/A</v>
      </c>
      <c r="K50" s="173" t="e">
        <f>NA()</f>
        <v>#N/A</v>
      </c>
      <c r="L50" s="173">
        <f>IF(ISNUMBER('実質公債費比率（分子）の構造'!N$53),'実質公債費比率（分子）の構造'!N$53,NA())</f>
        <v>205</v>
      </c>
      <c r="M50" s="173" t="e">
        <f>NA()</f>
        <v>#N/A</v>
      </c>
      <c r="N50" s="173" t="e">
        <f>NA()</f>
        <v>#N/A</v>
      </c>
      <c r="O50" s="173">
        <f>IF(ISNUMBER('実質公債費比率（分子）の構造'!O$53),'実質公債費比率（分子）の構造'!O$53,NA())</f>
        <v>213</v>
      </c>
      <c r="P50" s="173" t="e">
        <f>NA()</f>
        <v>#N/A</v>
      </c>
    </row>
    <row r="53" spans="1:16" x14ac:dyDescent="0.2">
      <c r="A53" s="141" t="s">
        <v>72</v>
      </c>
    </row>
    <row r="54" spans="1:16" x14ac:dyDescent="0.2">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2">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2">
      <c r="A56" s="172" t="s">
        <v>43</v>
      </c>
      <c r="B56" s="172"/>
      <c r="C56" s="172"/>
      <c r="D56" s="172">
        <f>'将来負担比率（分子）の構造'!I$52</f>
        <v>2599</v>
      </c>
      <c r="E56" s="172"/>
      <c r="F56" s="172"/>
      <c r="G56" s="172">
        <f>'将来負担比率（分子）の構造'!J$52</f>
        <v>2524</v>
      </c>
      <c r="H56" s="172"/>
      <c r="I56" s="172"/>
      <c r="J56" s="172">
        <f>'将来負担比率（分子）の構造'!K$52</f>
        <v>2451</v>
      </c>
      <c r="K56" s="172"/>
      <c r="L56" s="172"/>
      <c r="M56" s="172">
        <f>'将来負担比率（分子）の構造'!L$52</f>
        <v>2334</v>
      </c>
      <c r="N56" s="172"/>
      <c r="O56" s="172"/>
      <c r="P56" s="172">
        <f>'将来負担比率（分子）の構造'!M$52</f>
        <v>2218</v>
      </c>
    </row>
    <row r="57" spans="1:16" x14ac:dyDescent="0.2">
      <c r="A57" s="172" t="s">
        <v>42</v>
      </c>
      <c r="B57" s="172"/>
      <c r="C57" s="172"/>
      <c r="D57" s="172">
        <f>'将来負担比率（分子）の構造'!I$51</f>
        <v>213</v>
      </c>
      <c r="E57" s="172"/>
      <c r="F57" s="172"/>
      <c r="G57" s="172">
        <f>'将来負担比率（分子）の構造'!J$51</f>
        <v>195</v>
      </c>
      <c r="H57" s="172"/>
      <c r="I57" s="172"/>
      <c r="J57" s="172">
        <f>'将来負担比率（分子）の構造'!K$51</f>
        <v>156</v>
      </c>
      <c r="K57" s="172"/>
      <c r="L57" s="172"/>
      <c r="M57" s="172">
        <f>'将来負担比率（分子）の構造'!L$51</f>
        <v>126</v>
      </c>
      <c r="N57" s="172"/>
      <c r="O57" s="172"/>
      <c r="P57" s="172">
        <f>'将来負担比率（分子）の構造'!M$51</f>
        <v>96</v>
      </c>
    </row>
    <row r="58" spans="1:16" x14ac:dyDescent="0.2">
      <c r="A58" s="172" t="s">
        <v>41</v>
      </c>
      <c r="B58" s="172"/>
      <c r="C58" s="172"/>
      <c r="D58" s="172">
        <f>'将来負担比率（分子）の構造'!I$50</f>
        <v>1534</v>
      </c>
      <c r="E58" s="172"/>
      <c r="F58" s="172"/>
      <c r="G58" s="172">
        <f>'将来負担比率（分子）の構造'!J$50</f>
        <v>2030</v>
      </c>
      <c r="H58" s="172"/>
      <c r="I58" s="172"/>
      <c r="J58" s="172">
        <f>'将来負担比率（分子）の構造'!K$50</f>
        <v>1910</v>
      </c>
      <c r="K58" s="172"/>
      <c r="L58" s="172"/>
      <c r="M58" s="172">
        <f>'将来負担比率（分子）の構造'!L$50</f>
        <v>1778</v>
      </c>
      <c r="N58" s="172"/>
      <c r="O58" s="172"/>
      <c r="P58" s="172">
        <f>'将来負担比率（分子）の構造'!M$50</f>
        <v>2016</v>
      </c>
    </row>
    <row r="59" spans="1:16" x14ac:dyDescent="0.2">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2">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2">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2">
      <c r="A62" s="172" t="s">
        <v>35</v>
      </c>
      <c r="B62" s="172">
        <f>'将来負担比率（分子）の構造'!I$45</f>
        <v>82</v>
      </c>
      <c r="C62" s="172"/>
      <c r="D62" s="172"/>
      <c r="E62" s="172" t="str">
        <f>'将来負担比率（分子）の構造'!J$45</f>
        <v>-</v>
      </c>
      <c r="F62" s="172"/>
      <c r="G62" s="172"/>
      <c r="H62" s="172" t="str">
        <f>'将来負担比率（分子）の構造'!K$45</f>
        <v>-</v>
      </c>
      <c r="I62" s="172"/>
      <c r="J62" s="172"/>
      <c r="K62" s="172" t="str">
        <f>'将来負担比率（分子）の構造'!L$45</f>
        <v>-</v>
      </c>
      <c r="L62" s="172"/>
      <c r="M62" s="172"/>
      <c r="N62" s="172" t="str">
        <f>'将来負担比率（分子）の構造'!M$45</f>
        <v>-</v>
      </c>
      <c r="O62" s="172"/>
      <c r="P62" s="172"/>
    </row>
    <row r="63" spans="1:16" x14ac:dyDescent="0.2">
      <c r="A63" s="172" t="s">
        <v>34</v>
      </c>
      <c r="B63" s="172">
        <f>'将来負担比率（分子）の構造'!I$44</f>
        <v>72</v>
      </c>
      <c r="C63" s="172"/>
      <c r="D63" s="172"/>
      <c r="E63" s="172">
        <f>'将来負担比率（分子）の構造'!J$44</f>
        <v>124</v>
      </c>
      <c r="F63" s="172"/>
      <c r="G63" s="172"/>
      <c r="H63" s="172">
        <f>'将来負担比率（分子）の構造'!K$44</f>
        <v>123</v>
      </c>
      <c r="I63" s="172"/>
      <c r="J63" s="172"/>
      <c r="K63" s="172">
        <f>'将来負担比率（分子）の構造'!L$44</f>
        <v>132</v>
      </c>
      <c r="L63" s="172"/>
      <c r="M63" s="172"/>
      <c r="N63" s="172">
        <f>'将来負担比率（分子）の構造'!M$44</f>
        <v>142</v>
      </c>
      <c r="O63" s="172"/>
      <c r="P63" s="172"/>
    </row>
    <row r="64" spans="1:16" x14ac:dyDescent="0.2">
      <c r="A64" s="172" t="s">
        <v>33</v>
      </c>
      <c r="B64" s="172">
        <f>'将来負担比率（分子）の構造'!I$43</f>
        <v>1250</v>
      </c>
      <c r="C64" s="172"/>
      <c r="D64" s="172"/>
      <c r="E64" s="172">
        <f>'将来負担比率（分子）の構造'!J$43</f>
        <v>1128</v>
      </c>
      <c r="F64" s="172"/>
      <c r="G64" s="172"/>
      <c r="H64" s="172">
        <f>'将来負担比率（分子）の構造'!K$43</f>
        <v>1017</v>
      </c>
      <c r="I64" s="172"/>
      <c r="J64" s="172"/>
      <c r="K64" s="172">
        <f>'将来負担比率（分子）の構造'!L$43</f>
        <v>940</v>
      </c>
      <c r="L64" s="172"/>
      <c r="M64" s="172"/>
      <c r="N64" s="172">
        <f>'将来負担比率（分子）の構造'!M$43</f>
        <v>834</v>
      </c>
      <c r="O64" s="172"/>
      <c r="P64" s="172"/>
    </row>
    <row r="65" spans="1:16" x14ac:dyDescent="0.2">
      <c r="A65" s="172" t="s">
        <v>32</v>
      </c>
      <c r="B65" s="172">
        <f>'将来負担比率（分子）の構造'!I$42</f>
        <v>9</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2">
      <c r="A66" s="172" t="s">
        <v>31</v>
      </c>
      <c r="B66" s="172">
        <f>'将来負担比率（分子）の構造'!I$41</f>
        <v>2252</v>
      </c>
      <c r="C66" s="172"/>
      <c r="D66" s="172"/>
      <c r="E66" s="172">
        <f>'将来負担比率（分子）の構造'!J$41</f>
        <v>2171</v>
      </c>
      <c r="F66" s="172"/>
      <c r="G66" s="172"/>
      <c r="H66" s="172">
        <f>'将来負担比率（分子）の構造'!K$41</f>
        <v>2076</v>
      </c>
      <c r="I66" s="172"/>
      <c r="J66" s="172"/>
      <c r="K66" s="172">
        <f>'将来負担比率（分子）の構造'!L$41</f>
        <v>1922</v>
      </c>
      <c r="L66" s="172"/>
      <c r="M66" s="172"/>
      <c r="N66" s="172">
        <f>'将来負担比率（分子）の構造'!M$41</f>
        <v>1774</v>
      </c>
      <c r="O66" s="172"/>
      <c r="P66" s="172"/>
    </row>
    <row r="67" spans="1:16" x14ac:dyDescent="0.2">
      <c r="A67" s="172" t="s">
        <v>75</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2">
      <c r="A70" s="174" t="s">
        <v>76</v>
      </c>
      <c r="B70" s="174"/>
      <c r="C70" s="174"/>
      <c r="D70" s="174"/>
      <c r="E70" s="174"/>
      <c r="F70" s="174"/>
    </row>
    <row r="71" spans="1:16" x14ac:dyDescent="0.2">
      <c r="A71" s="175"/>
      <c r="B71" s="175" t="str">
        <f>基金残高に係る経年分析!F54</f>
        <v>R01</v>
      </c>
      <c r="C71" s="175" t="str">
        <f>基金残高に係る経年分析!G54</f>
        <v>R02</v>
      </c>
      <c r="D71" s="175" t="str">
        <f>基金残高に係る経年分析!H54</f>
        <v>R03</v>
      </c>
    </row>
    <row r="72" spans="1:16" x14ac:dyDescent="0.2">
      <c r="A72" s="175" t="s">
        <v>77</v>
      </c>
      <c r="B72" s="176">
        <f>基金残高に係る経年分析!F55</f>
        <v>1172</v>
      </c>
      <c r="C72" s="176">
        <f>基金残高に係る経年分析!G55</f>
        <v>1081</v>
      </c>
      <c r="D72" s="176">
        <f>基金残高に係る経年分析!H55</f>
        <v>1351</v>
      </c>
    </row>
    <row r="73" spans="1:16" x14ac:dyDescent="0.2">
      <c r="A73" s="175" t="s">
        <v>78</v>
      </c>
      <c r="B73" s="176">
        <f>基金残高に係る経年分析!F56</f>
        <v>66</v>
      </c>
      <c r="C73" s="176">
        <f>基金残高に係る経年分析!G56</f>
        <v>66</v>
      </c>
      <c r="D73" s="176">
        <f>基金残高に係る経年分析!H56</f>
        <v>66</v>
      </c>
    </row>
    <row r="74" spans="1:16" x14ac:dyDescent="0.2">
      <c r="A74" s="175" t="s">
        <v>79</v>
      </c>
      <c r="B74" s="176">
        <f>基金残高に係る経年分析!F57</f>
        <v>593</v>
      </c>
      <c r="C74" s="176">
        <f>基金残高に係る経年分析!G57</f>
        <v>521</v>
      </c>
      <c r="D74" s="176">
        <f>基金残高に係る経年分析!H57</f>
        <v>483</v>
      </c>
    </row>
  </sheetData>
  <sheetProtection algorithmName="SHA-512" hashValue="MnlB1Q5XrbvlEz+53R0AU45jK2YTUqay4plUO1ld8G9ua/hhWPLeDAuVSBZ2O1UgfPQ1RH4tKplNLmtJHc+EoA==" saltValue="pm82uqCo3v5XzWS7AAp8v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EM50"/>
  <sheetViews>
    <sheetView showGridLines="0" workbookViewId="0"/>
  </sheetViews>
  <sheetFormatPr defaultColWidth="0" defaultRowHeight="11.25" customHeight="1" zeroHeight="1" x14ac:dyDescent="0.2"/>
  <cols>
    <col min="1" max="1" width="1.6640625" style="212" customWidth="1"/>
    <col min="2" max="2" width="2.33203125" style="212" customWidth="1"/>
    <col min="3" max="16" width="2.6640625" style="212" customWidth="1"/>
    <col min="17" max="17" width="2.33203125" style="212" customWidth="1"/>
    <col min="18" max="95" width="1.6640625" style="212" customWidth="1"/>
    <col min="96" max="133" width="1.6640625" style="229" customWidth="1"/>
    <col min="134" max="143" width="1.6640625" style="212" customWidth="1"/>
    <col min="144" max="16384" width="0" style="212" hidden="1"/>
  </cols>
  <sheetData>
    <row r="1" spans="2:143" ht="22.5" customHeight="1" thickBot="1" x14ac:dyDescent="0.25">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46" t="s">
        <v>210</v>
      </c>
      <c r="DI1" s="747"/>
      <c r="DJ1" s="747"/>
      <c r="DK1" s="747"/>
      <c r="DL1" s="747"/>
      <c r="DM1" s="747"/>
      <c r="DN1" s="748"/>
      <c r="DO1" s="212"/>
      <c r="DP1" s="746" t="s">
        <v>211</v>
      </c>
      <c r="DQ1" s="747"/>
      <c r="DR1" s="747"/>
      <c r="DS1" s="747"/>
      <c r="DT1" s="747"/>
      <c r="DU1" s="747"/>
      <c r="DV1" s="747"/>
      <c r="DW1" s="747"/>
      <c r="DX1" s="747"/>
      <c r="DY1" s="747"/>
      <c r="DZ1" s="747"/>
      <c r="EA1" s="747"/>
      <c r="EB1" s="747"/>
      <c r="EC1" s="748"/>
      <c r="ED1" s="210"/>
      <c r="EE1" s="210"/>
      <c r="EF1" s="210"/>
      <c r="EG1" s="210"/>
      <c r="EH1" s="210"/>
      <c r="EI1" s="210"/>
      <c r="EJ1" s="210"/>
      <c r="EK1" s="210"/>
      <c r="EL1" s="210"/>
      <c r="EM1" s="210"/>
    </row>
    <row r="2" spans="2:143" ht="22.5" customHeight="1" x14ac:dyDescent="0.2">
      <c r="B2" s="213" t="s">
        <v>212</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2">
      <c r="B3" s="688" t="s">
        <v>213</v>
      </c>
      <c r="C3" s="689"/>
      <c r="D3" s="689"/>
      <c r="E3" s="689"/>
      <c r="F3" s="689"/>
      <c r="G3" s="689"/>
      <c r="H3" s="689"/>
      <c r="I3" s="689"/>
      <c r="J3" s="689"/>
      <c r="K3" s="689"/>
      <c r="L3" s="689"/>
      <c r="M3" s="689"/>
      <c r="N3" s="689"/>
      <c r="O3" s="689"/>
      <c r="P3" s="689"/>
      <c r="Q3" s="689"/>
      <c r="R3" s="689"/>
      <c r="S3" s="689"/>
      <c r="T3" s="689"/>
      <c r="U3" s="689"/>
      <c r="V3" s="689"/>
      <c r="W3" s="689"/>
      <c r="X3" s="689"/>
      <c r="Y3" s="689"/>
      <c r="Z3" s="689"/>
      <c r="AA3" s="689"/>
      <c r="AB3" s="689"/>
      <c r="AC3" s="689"/>
      <c r="AD3" s="689"/>
      <c r="AE3" s="689"/>
      <c r="AF3" s="689"/>
      <c r="AG3" s="689"/>
      <c r="AH3" s="689"/>
      <c r="AI3" s="689"/>
      <c r="AJ3" s="689"/>
      <c r="AK3" s="689"/>
      <c r="AL3" s="689"/>
      <c r="AM3" s="689"/>
      <c r="AN3" s="689"/>
      <c r="AO3" s="689"/>
      <c r="AP3" s="688" t="s">
        <v>214</v>
      </c>
      <c r="AQ3" s="689"/>
      <c r="AR3" s="689"/>
      <c r="AS3" s="689"/>
      <c r="AT3" s="689"/>
      <c r="AU3" s="689"/>
      <c r="AV3" s="689"/>
      <c r="AW3" s="689"/>
      <c r="AX3" s="689"/>
      <c r="AY3" s="689"/>
      <c r="AZ3" s="689"/>
      <c r="BA3" s="689"/>
      <c r="BB3" s="689"/>
      <c r="BC3" s="689"/>
      <c r="BD3" s="689"/>
      <c r="BE3" s="689"/>
      <c r="BF3" s="689"/>
      <c r="BG3" s="689"/>
      <c r="BH3" s="689"/>
      <c r="BI3" s="689"/>
      <c r="BJ3" s="689"/>
      <c r="BK3" s="689"/>
      <c r="BL3" s="689"/>
      <c r="BM3" s="689"/>
      <c r="BN3" s="689"/>
      <c r="BO3" s="689"/>
      <c r="BP3" s="689"/>
      <c r="BQ3" s="689"/>
      <c r="BR3" s="689"/>
      <c r="BS3" s="689"/>
      <c r="BT3" s="689"/>
      <c r="BU3" s="689"/>
      <c r="BV3" s="689"/>
      <c r="BW3" s="689"/>
      <c r="BX3" s="689"/>
      <c r="BY3" s="689"/>
      <c r="BZ3" s="689"/>
      <c r="CA3" s="689"/>
      <c r="CB3" s="690"/>
      <c r="CD3" s="731" t="s">
        <v>215</v>
      </c>
      <c r="CE3" s="732"/>
      <c r="CF3" s="732"/>
      <c r="CG3" s="732"/>
      <c r="CH3" s="732"/>
      <c r="CI3" s="732"/>
      <c r="CJ3" s="732"/>
      <c r="CK3" s="732"/>
      <c r="CL3" s="732"/>
      <c r="CM3" s="732"/>
      <c r="CN3" s="732"/>
      <c r="CO3" s="732"/>
      <c r="CP3" s="732"/>
      <c r="CQ3" s="732"/>
      <c r="CR3" s="732"/>
      <c r="CS3" s="732"/>
      <c r="CT3" s="732"/>
      <c r="CU3" s="732"/>
      <c r="CV3" s="732"/>
      <c r="CW3" s="732"/>
      <c r="CX3" s="732"/>
      <c r="CY3" s="732"/>
      <c r="CZ3" s="732"/>
      <c r="DA3" s="732"/>
      <c r="DB3" s="732"/>
      <c r="DC3" s="732"/>
      <c r="DD3" s="732"/>
      <c r="DE3" s="732"/>
      <c r="DF3" s="732"/>
      <c r="DG3" s="732"/>
      <c r="DH3" s="732"/>
      <c r="DI3" s="732"/>
      <c r="DJ3" s="732"/>
      <c r="DK3" s="732"/>
      <c r="DL3" s="732"/>
      <c r="DM3" s="732"/>
      <c r="DN3" s="732"/>
      <c r="DO3" s="732"/>
      <c r="DP3" s="732"/>
      <c r="DQ3" s="732"/>
      <c r="DR3" s="732"/>
      <c r="DS3" s="732"/>
      <c r="DT3" s="732"/>
      <c r="DU3" s="732"/>
      <c r="DV3" s="732"/>
      <c r="DW3" s="732"/>
      <c r="DX3" s="732"/>
      <c r="DY3" s="732"/>
      <c r="DZ3" s="732"/>
      <c r="EA3" s="732"/>
      <c r="EB3" s="732"/>
      <c r="EC3" s="733"/>
    </row>
    <row r="4" spans="2:143" ht="11.25" customHeight="1" x14ac:dyDescent="0.2">
      <c r="B4" s="688" t="s">
        <v>1</v>
      </c>
      <c r="C4" s="689"/>
      <c r="D4" s="689"/>
      <c r="E4" s="689"/>
      <c r="F4" s="689"/>
      <c r="G4" s="689"/>
      <c r="H4" s="689"/>
      <c r="I4" s="689"/>
      <c r="J4" s="689"/>
      <c r="K4" s="689"/>
      <c r="L4" s="689"/>
      <c r="M4" s="689"/>
      <c r="N4" s="689"/>
      <c r="O4" s="689"/>
      <c r="P4" s="689"/>
      <c r="Q4" s="690"/>
      <c r="R4" s="688" t="s">
        <v>216</v>
      </c>
      <c r="S4" s="689"/>
      <c r="T4" s="689"/>
      <c r="U4" s="689"/>
      <c r="V4" s="689"/>
      <c r="W4" s="689"/>
      <c r="X4" s="689"/>
      <c r="Y4" s="690"/>
      <c r="Z4" s="688" t="s">
        <v>217</v>
      </c>
      <c r="AA4" s="689"/>
      <c r="AB4" s="689"/>
      <c r="AC4" s="690"/>
      <c r="AD4" s="688" t="s">
        <v>218</v>
      </c>
      <c r="AE4" s="689"/>
      <c r="AF4" s="689"/>
      <c r="AG4" s="689"/>
      <c r="AH4" s="689"/>
      <c r="AI4" s="689"/>
      <c r="AJ4" s="689"/>
      <c r="AK4" s="690"/>
      <c r="AL4" s="688" t="s">
        <v>217</v>
      </c>
      <c r="AM4" s="689"/>
      <c r="AN4" s="689"/>
      <c r="AO4" s="690"/>
      <c r="AP4" s="749" t="s">
        <v>219</v>
      </c>
      <c r="AQ4" s="749"/>
      <c r="AR4" s="749"/>
      <c r="AS4" s="749"/>
      <c r="AT4" s="749"/>
      <c r="AU4" s="749"/>
      <c r="AV4" s="749"/>
      <c r="AW4" s="749"/>
      <c r="AX4" s="749"/>
      <c r="AY4" s="749"/>
      <c r="AZ4" s="749"/>
      <c r="BA4" s="749"/>
      <c r="BB4" s="749"/>
      <c r="BC4" s="749"/>
      <c r="BD4" s="749"/>
      <c r="BE4" s="749"/>
      <c r="BF4" s="749"/>
      <c r="BG4" s="749" t="s">
        <v>220</v>
      </c>
      <c r="BH4" s="749"/>
      <c r="BI4" s="749"/>
      <c r="BJ4" s="749"/>
      <c r="BK4" s="749"/>
      <c r="BL4" s="749"/>
      <c r="BM4" s="749"/>
      <c r="BN4" s="749"/>
      <c r="BO4" s="749" t="s">
        <v>217</v>
      </c>
      <c r="BP4" s="749"/>
      <c r="BQ4" s="749"/>
      <c r="BR4" s="749"/>
      <c r="BS4" s="749" t="s">
        <v>221</v>
      </c>
      <c r="BT4" s="749"/>
      <c r="BU4" s="749"/>
      <c r="BV4" s="749"/>
      <c r="BW4" s="749"/>
      <c r="BX4" s="749"/>
      <c r="BY4" s="749"/>
      <c r="BZ4" s="749"/>
      <c r="CA4" s="749"/>
      <c r="CB4" s="749"/>
      <c r="CD4" s="731" t="s">
        <v>222</v>
      </c>
      <c r="CE4" s="732"/>
      <c r="CF4" s="732"/>
      <c r="CG4" s="732"/>
      <c r="CH4" s="732"/>
      <c r="CI4" s="732"/>
      <c r="CJ4" s="732"/>
      <c r="CK4" s="732"/>
      <c r="CL4" s="732"/>
      <c r="CM4" s="732"/>
      <c r="CN4" s="732"/>
      <c r="CO4" s="732"/>
      <c r="CP4" s="732"/>
      <c r="CQ4" s="732"/>
      <c r="CR4" s="732"/>
      <c r="CS4" s="732"/>
      <c r="CT4" s="732"/>
      <c r="CU4" s="732"/>
      <c r="CV4" s="732"/>
      <c r="CW4" s="732"/>
      <c r="CX4" s="732"/>
      <c r="CY4" s="732"/>
      <c r="CZ4" s="732"/>
      <c r="DA4" s="732"/>
      <c r="DB4" s="732"/>
      <c r="DC4" s="732"/>
      <c r="DD4" s="732"/>
      <c r="DE4" s="732"/>
      <c r="DF4" s="732"/>
      <c r="DG4" s="732"/>
      <c r="DH4" s="732"/>
      <c r="DI4" s="732"/>
      <c r="DJ4" s="732"/>
      <c r="DK4" s="732"/>
      <c r="DL4" s="732"/>
      <c r="DM4" s="732"/>
      <c r="DN4" s="732"/>
      <c r="DO4" s="732"/>
      <c r="DP4" s="732"/>
      <c r="DQ4" s="732"/>
      <c r="DR4" s="732"/>
      <c r="DS4" s="732"/>
      <c r="DT4" s="732"/>
      <c r="DU4" s="732"/>
      <c r="DV4" s="732"/>
      <c r="DW4" s="732"/>
      <c r="DX4" s="732"/>
      <c r="DY4" s="732"/>
      <c r="DZ4" s="732"/>
      <c r="EA4" s="732"/>
      <c r="EB4" s="732"/>
      <c r="EC4" s="733"/>
    </row>
    <row r="5" spans="2:143" s="216" customFormat="1" ht="11.25" customHeight="1" x14ac:dyDescent="0.2">
      <c r="B5" s="696" t="s">
        <v>223</v>
      </c>
      <c r="C5" s="697"/>
      <c r="D5" s="697"/>
      <c r="E5" s="697"/>
      <c r="F5" s="697"/>
      <c r="G5" s="697"/>
      <c r="H5" s="697"/>
      <c r="I5" s="697"/>
      <c r="J5" s="697"/>
      <c r="K5" s="697"/>
      <c r="L5" s="697"/>
      <c r="M5" s="697"/>
      <c r="N5" s="697"/>
      <c r="O5" s="697"/>
      <c r="P5" s="697"/>
      <c r="Q5" s="698"/>
      <c r="R5" s="682">
        <v>838310</v>
      </c>
      <c r="S5" s="683"/>
      <c r="T5" s="683"/>
      <c r="U5" s="683"/>
      <c r="V5" s="683"/>
      <c r="W5" s="683"/>
      <c r="X5" s="683"/>
      <c r="Y5" s="726"/>
      <c r="Z5" s="744">
        <v>22.9</v>
      </c>
      <c r="AA5" s="744"/>
      <c r="AB5" s="744"/>
      <c r="AC5" s="744"/>
      <c r="AD5" s="745">
        <v>838310</v>
      </c>
      <c r="AE5" s="745"/>
      <c r="AF5" s="745"/>
      <c r="AG5" s="745"/>
      <c r="AH5" s="745"/>
      <c r="AI5" s="745"/>
      <c r="AJ5" s="745"/>
      <c r="AK5" s="745"/>
      <c r="AL5" s="727">
        <v>37.4</v>
      </c>
      <c r="AM5" s="701"/>
      <c r="AN5" s="701"/>
      <c r="AO5" s="728"/>
      <c r="AP5" s="696" t="s">
        <v>224</v>
      </c>
      <c r="AQ5" s="697"/>
      <c r="AR5" s="697"/>
      <c r="AS5" s="697"/>
      <c r="AT5" s="697"/>
      <c r="AU5" s="697"/>
      <c r="AV5" s="697"/>
      <c r="AW5" s="697"/>
      <c r="AX5" s="697"/>
      <c r="AY5" s="697"/>
      <c r="AZ5" s="697"/>
      <c r="BA5" s="697"/>
      <c r="BB5" s="697"/>
      <c r="BC5" s="697"/>
      <c r="BD5" s="697"/>
      <c r="BE5" s="697"/>
      <c r="BF5" s="698"/>
      <c r="BG5" s="629">
        <v>838310</v>
      </c>
      <c r="BH5" s="630"/>
      <c r="BI5" s="630"/>
      <c r="BJ5" s="630"/>
      <c r="BK5" s="630"/>
      <c r="BL5" s="630"/>
      <c r="BM5" s="630"/>
      <c r="BN5" s="631"/>
      <c r="BO5" s="656">
        <v>100</v>
      </c>
      <c r="BP5" s="656"/>
      <c r="BQ5" s="656"/>
      <c r="BR5" s="656"/>
      <c r="BS5" s="657" t="s">
        <v>129</v>
      </c>
      <c r="BT5" s="657"/>
      <c r="BU5" s="657"/>
      <c r="BV5" s="657"/>
      <c r="BW5" s="657"/>
      <c r="BX5" s="657"/>
      <c r="BY5" s="657"/>
      <c r="BZ5" s="657"/>
      <c r="CA5" s="657"/>
      <c r="CB5" s="724"/>
      <c r="CD5" s="731" t="s">
        <v>219</v>
      </c>
      <c r="CE5" s="732"/>
      <c r="CF5" s="732"/>
      <c r="CG5" s="732"/>
      <c r="CH5" s="732"/>
      <c r="CI5" s="732"/>
      <c r="CJ5" s="732"/>
      <c r="CK5" s="732"/>
      <c r="CL5" s="732"/>
      <c r="CM5" s="732"/>
      <c r="CN5" s="732"/>
      <c r="CO5" s="732"/>
      <c r="CP5" s="732"/>
      <c r="CQ5" s="733"/>
      <c r="CR5" s="731" t="s">
        <v>225</v>
      </c>
      <c r="CS5" s="732"/>
      <c r="CT5" s="732"/>
      <c r="CU5" s="732"/>
      <c r="CV5" s="732"/>
      <c r="CW5" s="732"/>
      <c r="CX5" s="732"/>
      <c r="CY5" s="733"/>
      <c r="CZ5" s="731" t="s">
        <v>217</v>
      </c>
      <c r="DA5" s="732"/>
      <c r="DB5" s="732"/>
      <c r="DC5" s="733"/>
      <c r="DD5" s="731" t="s">
        <v>226</v>
      </c>
      <c r="DE5" s="732"/>
      <c r="DF5" s="732"/>
      <c r="DG5" s="732"/>
      <c r="DH5" s="732"/>
      <c r="DI5" s="732"/>
      <c r="DJ5" s="732"/>
      <c r="DK5" s="732"/>
      <c r="DL5" s="732"/>
      <c r="DM5" s="732"/>
      <c r="DN5" s="732"/>
      <c r="DO5" s="732"/>
      <c r="DP5" s="733"/>
      <c r="DQ5" s="731" t="s">
        <v>227</v>
      </c>
      <c r="DR5" s="732"/>
      <c r="DS5" s="732"/>
      <c r="DT5" s="732"/>
      <c r="DU5" s="732"/>
      <c r="DV5" s="732"/>
      <c r="DW5" s="732"/>
      <c r="DX5" s="732"/>
      <c r="DY5" s="732"/>
      <c r="DZ5" s="732"/>
      <c r="EA5" s="732"/>
      <c r="EB5" s="732"/>
      <c r="EC5" s="733"/>
    </row>
    <row r="6" spans="2:143" ht="11.25" customHeight="1" x14ac:dyDescent="0.2">
      <c r="B6" s="626" t="s">
        <v>228</v>
      </c>
      <c r="C6" s="627"/>
      <c r="D6" s="627"/>
      <c r="E6" s="627"/>
      <c r="F6" s="627"/>
      <c r="G6" s="627"/>
      <c r="H6" s="627"/>
      <c r="I6" s="627"/>
      <c r="J6" s="627"/>
      <c r="K6" s="627"/>
      <c r="L6" s="627"/>
      <c r="M6" s="627"/>
      <c r="N6" s="627"/>
      <c r="O6" s="627"/>
      <c r="P6" s="627"/>
      <c r="Q6" s="628"/>
      <c r="R6" s="629">
        <v>32774</v>
      </c>
      <c r="S6" s="630"/>
      <c r="T6" s="630"/>
      <c r="U6" s="630"/>
      <c r="V6" s="630"/>
      <c r="W6" s="630"/>
      <c r="X6" s="630"/>
      <c r="Y6" s="631"/>
      <c r="Z6" s="656">
        <v>0.9</v>
      </c>
      <c r="AA6" s="656"/>
      <c r="AB6" s="656"/>
      <c r="AC6" s="656"/>
      <c r="AD6" s="657">
        <v>32774</v>
      </c>
      <c r="AE6" s="657"/>
      <c r="AF6" s="657"/>
      <c r="AG6" s="657"/>
      <c r="AH6" s="657"/>
      <c r="AI6" s="657"/>
      <c r="AJ6" s="657"/>
      <c r="AK6" s="657"/>
      <c r="AL6" s="632">
        <v>1.5</v>
      </c>
      <c r="AM6" s="633"/>
      <c r="AN6" s="633"/>
      <c r="AO6" s="658"/>
      <c r="AP6" s="626" t="s">
        <v>229</v>
      </c>
      <c r="AQ6" s="627"/>
      <c r="AR6" s="627"/>
      <c r="AS6" s="627"/>
      <c r="AT6" s="627"/>
      <c r="AU6" s="627"/>
      <c r="AV6" s="627"/>
      <c r="AW6" s="627"/>
      <c r="AX6" s="627"/>
      <c r="AY6" s="627"/>
      <c r="AZ6" s="627"/>
      <c r="BA6" s="627"/>
      <c r="BB6" s="627"/>
      <c r="BC6" s="627"/>
      <c r="BD6" s="627"/>
      <c r="BE6" s="627"/>
      <c r="BF6" s="628"/>
      <c r="BG6" s="629">
        <v>838310</v>
      </c>
      <c r="BH6" s="630"/>
      <c r="BI6" s="630"/>
      <c r="BJ6" s="630"/>
      <c r="BK6" s="630"/>
      <c r="BL6" s="630"/>
      <c r="BM6" s="630"/>
      <c r="BN6" s="631"/>
      <c r="BO6" s="656">
        <v>100</v>
      </c>
      <c r="BP6" s="656"/>
      <c r="BQ6" s="656"/>
      <c r="BR6" s="656"/>
      <c r="BS6" s="657" t="s">
        <v>230</v>
      </c>
      <c r="BT6" s="657"/>
      <c r="BU6" s="657"/>
      <c r="BV6" s="657"/>
      <c r="BW6" s="657"/>
      <c r="BX6" s="657"/>
      <c r="BY6" s="657"/>
      <c r="BZ6" s="657"/>
      <c r="CA6" s="657"/>
      <c r="CB6" s="724"/>
      <c r="CD6" s="685" t="s">
        <v>231</v>
      </c>
      <c r="CE6" s="686"/>
      <c r="CF6" s="686"/>
      <c r="CG6" s="686"/>
      <c r="CH6" s="686"/>
      <c r="CI6" s="686"/>
      <c r="CJ6" s="686"/>
      <c r="CK6" s="686"/>
      <c r="CL6" s="686"/>
      <c r="CM6" s="686"/>
      <c r="CN6" s="686"/>
      <c r="CO6" s="686"/>
      <c r="CP6" s="686"/>
      <c r="CQ6" s="687"/>
      <c r="CR6" s="629">
        <v>45170</v>
      </c>
      <c r="CS6" s="630"/>
      <c r="CT6" s="630"/>
      <c r="CU6" s="630"/>
      <c r="CV6" s="630"/>
      <c r="CW6" s="630"/>
      <c r="CX6" s="630"/>
      <c r="CY6" s="631"/>
      <c r="CZ6" s="727">
        <v>1.3</v>
      </c>
      <c r="DA6" s="701"/>
      <c r="DB6" s="701"/>
      <c r="DC6" s="730"/>
      <c r="DD6" s="635" t="s">
        <v>230</v>
      </c>
      <c r="DE6" s="630"/>
      <c r="DF6" s="630"/>
      <c r="DG6" s="630"/>
      <c r="DH6" s="630"/>
      <c r="DI6" s="630"/>
      <c r="DJ6" s="630"/>
      <c r="DK6" s="630"/>
      <c r="DL6" s="630"/>
      <c r="DM6" s="630"/>
      <c r="DN6" s="630"/>
      <c r="DO6" s="630"/>
      <c r="DP6" s="631"/>
      <c r="DQ6" s="635">
        <v>45170</v>
      </c>
      <c r="DR6" s="630"/>
      <c r="DS6" s="630"/>
      <c r="DT6" s="630"/>
      <c r="DU6" s="630"/>
      <c r="DV6" s="630"/>
      <c r="DW6" s="630"/>
      <c r="DX6" s="630"/>
      <c r="DY6" s="630"/>
      <c r="DZ6" s="630"/>
      <c r="EA6" s="630"/>
      <c r="EB6" s="630"/>
      <c r="EC6" s="670"/>
    </row>
    <row r="7" spans="2:143" ht="11.25" customHeight="1" x14ac:dyDescent="0.2">
      <c r="B7" s="626" t="s">
        <v>232</v>
      </c>
      <c r="C7" s="627"/>
      <c r="D7" s="627"/>
      <c r="E7" s="627"/>
      <c r="F7" s="627"/>
      <c r="G7" s="627"/>
      <c r="H7" s="627"/>
      <c r="I7" s="627"/>
      <c r="J7" s="627"/>
      <c r="K7" s="627"/>
      <c r="L7" s="627"/>
      <c r="M7" s="627"/>
      <c r="N7" s="627"/>
      <c r="O7" s="627"/>
      <c r="P7" s="627"/>
      <c r="Q7" s="628"/>
      <c r="R7" s="629">
        <v>497</v>
      </c>
      <c r="S7" s="630"/>
      <c r="T7" s="630"/>
      <c r="U7" s="630"/>
      <c r="V7" s="630"/>
      <c r="W7" s="630"/>
      <c r="X7" s="630"/>
      <c r="Y7" s="631"/>
      <c r="Z7" s="656">
        <v>0</v>
      </c>
      <c r="AA7" s="656"/>
      <c r="AB7" s="656"/>
      <c r="AC7" s="656"/>
      <c r="AD7" s="657">
        <v>497</v>
      </c>
      <c r="AE7" s="657"/>
      <c r="AF7" s="657"/>
      <c r="AG7" s="657"/>
      <c r="AH7" s="657"/>
      <c r="AI7" s="657"/>
      <c r="AJ7" s="657"/>
      <c r="AK7" s="657"/>
      <c r="AL7" s="632">
        <v>0</v>
      </c>
      <c r="AM7" s="633"/>
      <c r="AN7" s="633"/>
      <c r="AO7" s="658"/>
      <c r="AP7" s="626" t="s">
        <v>233</v>
      </c>
      <c r="AQ7" s="627"/>
      <c r="AR7" s="627"/>
      <c r="AS7" s="627"/>
      <c r="AT7" s="627"/>
      <c r="AU7" s="627"/>
      <c r="AV7" s="627"/>
      <c r="AW7" s="627"/>
      <c r="AX7" s="627"/>
      <c r="AY7" s="627"/>
      <c r="AZ7" s="627"/>
      <c r="BA7" s="627"/>
      <c r="BB7" s="627"/>
      <c r="BC7" s="627"/>
      <c r="BD7" s="627"/>
      <c r="BE7" s="627"/>
      <c r="BF7" s="628"/>
      <c r="BG7" s="629">
        <v>344571</v>
      </c>
      <c r="BH7" s="630"/>
      <c r="BI7" s="630"/>
      <c r="BJ7" s="630"/>
      <c r="BK7" s="630"/>
      <c r="BL7" s="630"/>
      <c r="BM7" s="630"/>
      <c r="BN7" s="631"/>
      <c r="BO7" s="656">
        <v>41.1</v>
      </c>
      <c r="BP7" s="656"/>
      <c r="BQ7" s="656"/>
      <c r="BR7" s="656"/>
      <c r="BS7" s="657" t="s">
        <v>129</v>
      </c>
      <c r="BT7" s="657"/>
      <c r="BU7" s="657"/>
      <c r="BV7" s="657"/>
      <c r="BW7" s="657"/>
      <c r="BX7" s="657"/>
      <c r="BY7" s="657"/>
      <c r="BZ7" s="657"/>
      <c r="CA7" s="657"/>
      <c r="CB7" s="724"/>
      <c r="CD7" s="671" t="s">
        <v>234</v>
      </c>
      <c r="CE7" s="668"/>
      <c r="CF7" s="668"/>
      <c r="CG7" s="668"/>
      <c r="CH7" s="668"/>
      <c r="CI7" s="668"/>
      <c r="CJ7" s="668"/>
      <c r="CK7" s="668"/>
      <c r="CL7" s="668"/>
      <c r="CM7" s="668"/>
      <c r="CN7" s="668"/>
      <c r="CO7" s="668"/>
      <c r="CP7" s="668"/>
      <c r="CQ7" s="669"/>
      <c r="CR7" s="629">
        <v>778447</v>
      </c>
      <c r="CS7" s="630"/>
      <c r="CT7" s="630"/>
      <c r="CU7" s="630"/>
      <c r="CV7" s="630"/>
      <c r="CW7" s="630"/>
      <c r="CX7" s="630"/>
      <c r="CY7" s="631"/>
      <c r="CZ7" s="656">
        <v>22.5</v>
      </c>
      <c r="DA7" s="656"/>
      <c r="DB7" s="656"/>
      <c r="DC7" s="656"/>
      <c r="DD7" s="635">
        <v>46010</v>
      </c>
      <c r="DE7" s="630"/>
      <c r="DF7" s="630"/>
      <c r="DG7" s="630"/>
      <c r="DH7" s="630"/>
      <c r="DI7" s="630"/>
      <c r="DJ7" s="630"/>
      <c r="DK7" s="630"/>
      <c r="DL7" s="630"/>
      <c r="DM7" s="630"/>
      <c r="DN7" s="630"/>
      <c r="DO7" s="630"/>
      <c r="DP7" s="631"/>
      <c r="DQ7" s="635">
        <v>690606</v>
      </c>
      <c r="DR7" s="630"/>
      <c r="DS7" s="630"/>
      <c r="DT7" s="630"/>
      <c r="DU7" s="630"/>
      <c r="DV7" s="630"/>
      <c r="DW7" s="630"/>
      <c r="DX7" s="630"/>
      <c r="DY7" s="630"/>
      <c r="DZ7" s="630"/>
      <c r="EA7" s="630"/>
      <c r="EB7" s="630"/>
      <c r="EC7" s="670"/>
    </row>
    <row r="8" spans="2:143" ht="11.25" customHeight="1" x14ac:dyDescent="0.2">
      <c r="B8" s="626" t="s">
        <v>235</v>
      </c>
      <c r="C8" s="627"/>
      <c r="D8" s="627"/>
      <c r="E8" s="627"/>
      <c r="F8" s="627"/>
      <c r="G8" s="627"/>
      <c r="H8" s="627"/>
      <c r="I8" s="627"/>
      <c r="J8" s="627"/>
      <c r="K8" s="627"/>
      <c r="L8" s="627"/>
      <c r="M8" s="627"/>
      <c r="N8" s="627"/>
      <c r="O8" s="627"/>
      <c r="P8" s="627"/>
      <c r="Q8" s="628"/>
      <c r="R8" s="629">
        <v>4208</v>
      </c>
      <c r="S8" s="630"/>
      <c r="T8" s="630"/>
      <c r="U8" s="630"/>
      <c r="V8" s="630"/>
      <c r="W8" s="630"/>
      <c r="X8" s="630"/>
      <c r="Y8" s="631"/>
      <c r="Z8" s="656">
        <v>0.1</v>
      </c>
      <c r="AA8" s="656"/>
      <c r="AB8" s="656"/>
      <c r="AC8" s="656"/>
      <c r="AD8" s="657">
        <v>4208</v>
      </c>
      <c r="AE8" s="657"/>
      <c r="AF8" s="657"/>
      <c r="AG8" s="657"/>
      <c r="AH8" s="657"/>
      <c r="AI8" s="657"/>
      <c r="AJ8" s="657"/>
      <c r="AK8" s="657"/>
      <c r="AL8" s="632">
        <v>0.2</v>
      </c>
      <c r="AM8" s="633"/>
      <c r="AN8" s="633"/>
      <c r="AO8" s="658"/>
      <c r="AP8" s="626" t="s">
        <v>236</v>
      </c>
      <c r="AQ8" s="627"/>
      <c r="AR8" s="627"/>
      <c r="AS8" s="627"/>
      <c r="AT8" s="627"/>
      <c r="AU8" s="627"/>
      <c r="AV8" s="627"/>
      <c r="AW8" s="627"/>
      <c r="AX8" s="627"/>
      <c r="AY8" s="627"/>
      <c r="AZ8" s="627"/>
      <c r="BA8" s="627"/>
      <c r="BB8" s="627"/>
      <c r="BC8" s="627"/>
      <c r="BD8" s="627"/>
      <c r="BE8" s="627"/>
      <c r="BF8" s="628"/>
      <c r="BG8" s="629">
        <v>10325</v>
      </c>
      <c r="BH8" s="630"/>
      <c r="BI8" s="630"/>
      <c r="BJ8" s="630"/>
      <c r="BK8" s="630"/>
      <c r="BL8" s="630"/>
      <c r="BM8" s="630"/>
      <c r="BN8" s="631"/>
      <c r="BO8" s="656">
        <v>1.2</v>
      </c>
      <c r="BP8" s="656"/>
      <c r="BQ8" s="656"/>
      <c r="BR8" s="656"/>
      <c r="BS8" s="657" t="s">
        <v>230</v>
      </c>
      <c r="BT8" s="657"/>
      <c r="BU8" s="657"/>
      <c r="BV8" s="657"/>
      <c r="BW8" s="657"/>
      <c r="BX8" s="657"/>
      <c r="BY8" s="657"/>
      <c r="BZ8" s="657"/>
      <c r="CA8" s="657"/>
      <c r="CB8" s="724"/>
      <c r="CD8" s="671" t="s">
        <v>237</v>
      </c>
      <c r="CE8" s="668"/>
      <c r="CF8" s="668"/>
      <c r="CG8" s="668"/>
      <c r="CH8" s="668"/>
      <c r="CI8" s="668"/>
      <c r="CJ8" s="668"/>
      <c r="CK8" s="668"/>
      <c r="CL8" s="668"/>
      <c r="CM8" s="668"/>
      <c r="CN8" s="668"/>
      <c r="CO8" s="668"/>
      <c r="CP8" s="668"/>
      <c r="CQ8" s="669"/>
      <c r="CR8" s="629">
        <v>971850</v>
      </c>
      <c r="CS8" s="630"/>
      <c r="CT8" s="630"/>
      <c r="CU8" s="630"/>
      <c r="CV8" s="630"/>
      <c r="CW8" s="630"/>
      <c r="CX8" s="630"/>
      <c r="CY8" s="631"/>
      <c r="CZ8" s="656">
        <v>28.1</v>
      </c>
      <c r="DA8" s="656"/>
      <c r="DB8" s="656"/>
      <c r="DC8" s="656"/>
      <c r="DD8" s="635" t="s">
        <v>129</v>
      </c>
      <c r="DE8" s="630"/>
      <c r="DF8" s="630"/>
      <c r="DG8" s="630"/>
      <c r="DH8" s="630"/>
      <c r="DI8" s="630"/>
      <c r="DJ8" s="630"/>
      <c r="DK8" s="630"/>
      <c r="DL8" s="630"/>
      <c r="DM8" s="630"/>
      <c r="DN8" s="630"/>
      <c r="DO8" s="630"/>
      <c r="DP8" s="631"/>
      <c r="DQ8" s="635">
        <v>558021</v>
      </c>
      <c r="DR8" s="630"/>
      <c r="DS8" s="630"/>
      <c r="DT8" s="630"/>
      <c r="DU8" s="630"/>
      <c r="DV8" s="630"/>
      <c r="DW8" s="630"/>
      <c r="DX8" s="630"/>
      <c r="DY8" s="630"/>
      <c r="DZ8" s="630"/>
      <c r="EA8" s="630"/>
      <c r="EB8" s="630"/>
      <c r="EC8" s="670"/>
    </row>
    <row r="9" spans="2:143" ht="11.25" customHeight="1" x14ac:dyDescent="0.2">
      <c r="B9" s="626" t="s">
        <v>238</v>
      </c>
      <c r="C9" s="627"/>
      <c r="D9" s="627"/>
      <c r="E9" s="627"/>
      <c r="F9" s="627"/>
      <c r="G9" s="627"/>
      <c r="H9" s="627"/>
      <c r="I9" s="627"/>
      <c r="J9" s="627"/>
      <c r="K9" s="627"/>
      <c r="L9" s="627"/>
      <c r="M9" s="627"/>
      <c r="N9" s="627"/>
      <c r="O9" s="627"/>
      <c r="P9" s="627"/>
      <c r="Q9" s="628"/>
      <c r="R9" s="629">
        <v>4792</v>
      </c>
      <c r="S9" s="630"/>
      <c r="T9" s="630"/>
      <c r="U9" s="630"/>
      <c r="V9" s="630"/>
      <c r="W9" s="630"/>
      <c r="X9" s="630"/>
      <c r="Y9" s="631"/>
      <c r="Z9" s="656">
        <v>0.1</v>
      </c>
      <c r="AA9" s="656"/>
      <c r="AB9" s="656"/>
      <c r="AC9" s="656"/>
      <c r="AD9" s="657">
        <v>4792</v>
      </c>
      <c r="AE9" s="657"/>
      <c r="AF9" s="657"/>
      <c r="AG9" s="657"/>
      <c r="AH9" s="657"/>
      <c r="AI9" s="657"/>
      <c r="AJ9" s="657"/>
      <c r="AK9" s="657"/>
      <c r="AL9" s="632">
        <v>0.2</v>
      </c>
      <c r="AM9" s="633"/>
      <c r="AN9" s="633"/>
      <c r="AO9" s="658"/>
      <c r="AP9" s="626" t="s">
        <v>239</v>
      </c>
      <c r="AQ9" s="627"/>
      <c r="AR9" s="627"/>
      <c r="AS9" s="627"/>
      <c r="AT9" s="627"/>
      <c r="AU9" s="627"/>
      <c r="AV9" s="627"/>
      <c r="AW9" s="627"/>
      <c r="AX9" s="627"/>
      <c r="AY9" s="627"/>
      <c r="AZ9" s="627"/>
      <c r="BA9" s="627"/>
      <c r="BB9" s="627"/>
      <c r="BC9" s="627"/>
      <c r="BD9" s="627"/>
      <c r="BE9" s="627"/>
      <c r="BF9" s="628"/>
      <c r="BG9" s="629">
        <v>246808</v>
      </c>
      <c r="BH9" s="630"/>
      <c r="BI9" s="630"/>
      <c r="BJ9" s="630"/>
      <c r="BK9" s="630"/>
      <c r="BL9" s="630"/>
      <c r="BM9" s="630"/>
      <c r="BN9" s="631"/>
      <c r="BO9" s="656">
        <v>29.4</v>
      </c>
      <c r="BP9" s="656"/>
      <c r="BQ9" s="656"/>
      <c r="BR9" s="656"/>
      <c r="BS9" s="657" t="s">
        <v>129</v>
      </c>
      <c r="BT9" s="657"/>
      <c r="BU9" s="657"/>
      <c r="BV9" s="657"/>
      <c r="BW9" s="657"/>
      <c r="BX9" s="657"/>
      <c r="BY9" s="657"/>
      <c r="BZ9" s="657"/>
      <c r="CA9" s="657"/>
      <c r="CB9" s="724"/>
      <c r="CD9" s="671" t="s">
        <v>240</v>
      </c>
      <c r="CE9" s="668"/>
      <c r="CF9" s="668"/>
      <c r="CG9" s="668"/>
      <c r="CH9" s="668"/>
      <c r="CI9" s="668"/>
      <c r="CJ9" s="668"/>
      <c r="CK9" s="668"/>
      <c r="CL9" s="668"/>
      <c r="CM9" s="668"/>
      <c r="CN9" s="668"/>
      <c r="CO9" s="668"/>
      <c r="CP9" s="668"/>
      <c r="CQ9" s="669"/>
      <c r="CR9" s="629">
        <v>242821</v>
      </c>
      <c r="CS9" s="630"/>
      <c r="CT9" s="630"/>
      <c r="CU9" s="630"/>
      <c r="CV9" s="630"/>
      <c r="CW9" s="630"/>
      <c r="CX9" s="630"/>
      <c r="CY9" s="631"/>
      <c r="CZ9" s="656">
        <v>7</v>
      </c>
      <c r="DA9" s="656"/>
      <c r="DB9" s="656"/>
      <c r="DC9" s="656"/>
      <c r="DD9" s="635">
        <v>1288</v>
      </c>
      <c r="DE9" s="630"/>
      <c r="DF9" s="630"/>
      <c r="DG9" s="630"/>
      <c r="DH9" s="630"/>
      <c r="DI9" s="630"/>
      <c r="DJ9" s="630"/>
      <c r="DK9" s="630"/>
      <c r="DL9" s="630"/>
      <c r="DM9" s="630"/>
      <c r="DN9" s="630"/>
      <c r="DO9" s="630"/>
      <c r="DP9" s="631"/>
      <c r="DQ9" s="635">
        <v>160621</v>
      </c>
      <c r="DR9" s="630"/>
      <c r="DS9" s="630"/>
      <c r="DT9" s="630"/>
      <c r="DU9" s="630"/>
      <c r="DV9" s="630"/>
      <c r="DW9" s="630"/>
      <c r="DX9" s="630"/>
      <c r="DY9" s="630"/>
      <c r="DZ9" s="630"/>
      <c r="EA9" s="630"/>
      <c r="EB9" s="630"/>
      <c r="EC9" s="670"/>
    </row>
    <row r="10" spans="2:143" ht="11.25" customHeight="1" x14ac:dyDescent="0.2">
      <c r="B10" s="626" t="s">
        <v>241</v>
      </c>
      <c r="C10" s="627"/>
      <c r="D10" s="627"/>
      <c r="E10" s="627"/>
      <c r="F10" s="627"/>
      <c r="G10" s="627"/>
      <c r="H10" s="627"/>
      <c r="I10" s="627"/>
      <c r="J10" s="627"/>
      <c r="K10" s="627"/>
      <c r="L10" s="627"/>
      <c r="M10" s="627"/>
      <c r="N10" s="627"/>
      <c r="O10" s="627"/>
      <c r="P10" s="627"/>
      <c r="Q10" s="628"/>
      <c r="R10" s="629" t="s">
        <v>129</v>
      </c>
      <c r="S10" s="630"/>
      <c r="T10" s="630"/>
      <c r="U10" s="630"/>
      <c r="V10" s="630"/>
      <c r="W10" s="630"/>
      <c r="X10" s="630"/>
      <c r="Y10" s="631"/>
      <c r="Z10" s="656" t="s">
        <v>129</v>
      </c>
      <c r="AA10" s="656"/>
      <c r="AB10" s="656"/>
      <c r="AC10" s="656"/>
      <c r="AD10" s="657" t="s">
        <v>230</v>
      </c>
      <c r="AE10" s="657"/>
      <c r="AF10" s="657"/>
      <c r="AG10" s="657"/>
      <c r="AH10" s="657"/>
      <c r="AI10" s="657"/>
      <c r="AJ10" s="657"/>
      <c r="AK10" s="657"/>
      <c r="AL10" s="632" t="s">
        <v>230</v>
      </c>
      <c r="AM10" s="633"/>
      <c r="AN10" s="633"/>
      <c r="AO10" s="658"/>
      <c r="AP10" s="626" t="s">
        <v>242</v>
      </c>
      <c r="AQ10" s="627"/>
      <c r="AR10" s="627"/>
      <c r="AS10" s="627"/>
      <c r="AT10" s="627"/>
      <c r="AU10" s="627"/>
      <c r="AV10" s="627"/>
      <c r="AW10" s="627"/>
      <c r="AX10" s="627"/>
      <c r="AY10" s="627"/>
      <c r="AZ10" s="627"/>
      <c r="BA10" s="627"/>
      <c r="BB10" s="627"/>
      <c r="BC10" s="627"/>
      <c r="BD10" s="627"/>
      <c r="BE10" s="627"/>
      <c r="BF10" s="628"/>
      <c r="BG10" s="629">
        <v>19683</v>
      </c>
      <c r="BH10" s="630"/>
      <c r="BI10" s="630"/>
      <c r="BJ10" s="630"/>
      <c r="BK10" s="630"/>
      <c r="BL10" s="630"/>
      <c r="BM10" s="630"/>
      <c r="BN10" s="631"/>
      <c r="BO10" s="656">
        <v>2.2999999999999998</v>
      </c>
      <c r="BP10" s="656"/>
      <c r="BQ10" s="656"/>
      <c r="BR10" s="656"/>
      <c r="BS10" s="657" t="s">
        <v>129</v>
      </c>
      <c r="BT10" s="657"/>
      <c r="BU10" s="657"/>
      <c r="BV10" s="657"/>
      <c r="BW10" s="657"/>
      <c r="BX10" s="657"/>
      <c r="BY10" s="657"/>
      <c r="BZ10" s="657"/>
      <c r="CA10" s="657"/>
      <c r="CB10" s="724"/>
      <c r="CD10" s="671" t="s">
        <v>243</v>
      </c>
      <c r="CE10" s="668"/>
      <c r="CF10" s="668"/>
      <c r="CG10" s="668"/>
      <c r="CH10" s="668"/>
      <c r="CI10" s="668"/>
      <c r="CJ10" s="668"/>
      <c r="CK10" s="668"/>
      <c r="CL10" s="668"/>
      <c r="CM10" s="668"/>
      <c r="CN10" s="668"/>
      <c r="CO10" s="668"/>
      <c r="CP10" s="668"/>
      <c r="CQ10" s="669"/>
      <c r="CR10" s="629" t="s">
        <v>129</v>
      </c>
      <c r="CS10" s="630"/>
      <c r="CT10" s="630"/>
      <c r="CU10" s="630"/>
      <c r="CV10" s="630"/>
      <c r="CW10" s="630"/>
      <c r="CX10" s="630"/>
      <c r="CY10" s="631"/>
      <c r="CZ10" s="656" t="s">
        <v>129</v>
      </c>
      <c r="DA10" s="656"/>
      <c r="DB10" s="656"/>
      <c r="DC10" s="656"/>
      <c r="DD10" s="635" t="s">
        <v>129</v>
      </c>
      <c r="DE10" s="630"/>
      <c r="DF10" s="630"/>
      <c r="DG10" s="630"/>
      <c r="DH10" s="630"/>
      <c r="DI10" s="630"/>
      <c r="DJ10" s="630"/>
      <c r="DK10" s="630"/>
      <c r="DL10" s="630"/>
      <c r="DM10" s="630"/>
      <c r="DN10" s="630"/>
      <c r="DO10" s="630"/>
      <c r="DP10" s="631"/>
      <c r="DQ10" s="635" t="s">
        <v>129</v>
      </c>
      <c r="DR10" s="630"/>
      <c r="DS10" s="630"/>
      <c r="DT10" s="630"/>
      <c r="DU10" s="630"/>
      <c r="DV10" s="630"/>
      <c r="DW10" s="630"/>
      <c r="DX10" s="630"/>
      <c r="DY10" s="630"/>
      <c r="DZ10" s="630"/>
      <c r="EA10" s="630"/>
      <c r="EB10" s="630"/>
      <c r="EC10" s="670"/>
    </row>
    <row r="11" spans="2:143" ht="11.25" customHeight="1" x14ac:dyDescent="0.2">
      <c r="B11" s="626" t="s">
        <v>244</v>
      </c>
      <c r="C11" s="627"/>
      <c r="D11" s="627"/>
      <c r="E11" s="627"/>
      <c r="F11" s="627"/>
      <c r="G11" s="627"/>
      <c r="H11" s="627"/>
      <c r="I11" s="627"/>
      <c r="J11" s="627"/>
      <c r="K11" s="627"/>
      <c r="L11" s="627"/>
      <c r="M11" s="627"/>
      <c r="N11" s="627"/>
      <c r="O11" s="627"/>
      <c r="P11" s="627"/>
      <c r="Q11" s="628"/>
      <c r="R11" s="629">
        <v>134328</v>
      </c>
      <c r="S11" s="630"/>
      <c r="T11" s="630"/>
      <c r="U11" s="630"/>
      <c r="V11" s="630"/>
      <c r="W11" s="630"/>
      <c r="X11" s="630"/>
      <c r="Y11" s="631"/>
      <c r="Z11" s="632">
        <v>3.7</v>
      </c>
      <c r="AA11" s="633"/>
      <c r="AB11" s="633"/>
      <c r="AC11" s="634"/>
      <c r="AD11" s="635">
        <v>134328</v>
      </c>
      <c r="AE11" s="630"/>
      <c r="AF11" s="630"/>
      <c r="AG11" s="630"/>
      <c r="AH11" s="630"/>
      <c r="AI11" s="630"/>
      <c r="AJ11" s="630"/>
      <c r="AK11" s="631"/>
      <c r="AL11" s="632">
        <v>6</v>
      </c>
      <c r="AM11" s="633"/>
      <c r="AN11" s="633"/>
      <c r="AO11" s="658"/>
      <c r="AP11" s="626" t="s">
        <v>245</v>
      </c>
      <c r="AQ11" s="627"/>
      <c r="AR11" s="627"/>
      <c r="AS11" s="627"/>
      <c r="AT11" s="627"/>
      <c r="AU11" s="627"/>
      <c r="AV11" s="627"/>
      <c r="AW11" s="627"/>
      <c r="AX11" s="627"/>
      <c r="AY11" s="627"/>
      <c r="AZ11" s="627"/>
      <c r="BA11" s="627"/>
      <c r="BB11" s="627"/>
      <c r="BC11" s="627"/>
      <c r="BD11" s="627"/>
      <c r="BE11" s="627"/>
      <c r="BF11" s="628"/>
      <c r="BG11" s="629">
        <v>67755</v>
      </c>
      <c r="BH11" s="630"/>
      <c r="BI11" s="630"/>
      <c r="BJ11" s="630"/>
      <c r="BK11" s="630"/>
      <c r="BL11" s="630"/>
      <c r="BM11" s="630"/>
      <c r="BN11" s="631"/>
      <c r="BO11" s="656">
        <v>8.1</v>
      </c>
      <c r="BP11" s="656"/>
      <c r="BQ11" s="656"/>
      <c r="BR11" s="656"/>
      <c r="BS11" s="657" t="s">
        <v>129</v>
      </c>
      <c r="BT11" s="657"/>
      <c r="BU11" s="657"/>
      <c r="BV11" s="657"/>
      <c r="BW11" s="657"/>
      <c r="BX11" s="657"/>
      <c r="BY11" s="657"/>
      <c r="BZ11" s="657"/>
      <c r="CA11" s="657"/>
      <c r="CB11" s="724"/>
      <c r="CD11" s="671" t="s">
        <v>246</v>
      </c>
      <c r="CE11" s="668"/>
      <c r="CF11" s="668"/>
      <c r="CG11" s="668"/>
      <c r="CH11" s="668"/>
      <c r="CI11" s="668"/>
      <c r="CJ11" s="668"/>
      <c r="CK11" s="668"/>
      <c r="CL11" s="668"/>
      <c r="CM11" s="668"/>
      <c r="CN11" s="668"/>
      <c r="CO11" s="668"/>
      <c r="CP11" s="668"/>
      <c r="CQ11" s="669"/>
      <c r="CR11" s="629">
        <v>123929</v>
      </c>
      <c r="CS11" s="630"/>
      <c r="CT11" s="630"/>
      <c r="CU11" s="630"/>
      <c r="CV11" s="630"/>
      <c r="CW11" s="630"/>
      <c r="CX11" s="630"/>
      <c r="CY11" s="631"/>
      <c r="CZ11" s="656">
        <v>3.6</v>
      </c>
      <c r="DA11" s="656"/>
      <c r="DB11" s="656"/>
      <c r="DC11" s="656"/>
      <c r="DD11" s="635">
        <v>45442</v>
      </c>
      <c r="DE11" s="630"/>
      <c r="DF11" s="630"/>
      <c r="DG11" s="630"/>
      <c r="DH11" s="630"/>
      <c r="DI11" s="630"/>
      <c r="DJ11" s="630"/>
      <c r="DK11" s="630"/>
      <c r="DL11" s="630"/>
      <c r="DM11" s="630"/>
      <c r="DN11" s="630"/>
      <c r="DO11" s="630"/>
      <c r="DP11" s="631"/>
      <c r="DQ11" s="635">
        <v>74070</v>
      </c>
      <c r="DR11" s="630"/>
      <c r="DS11" s="630"/>
      <c r="DT11" s="630"/>
      <c r="DU11" s="630"/>
      <c r="DV11" s="630"/>
      <c r="DW11" s="630"/>
      <c r="DX11" s="630"/>
      <c r="DY11" s="630"/>
      <c r="DZ11" s="630"/>
      <c r="EA11" s="630"/>
      <c r="EB11" s="630"/>
      <c r="EC11" s="670"/>
    </row>
    <row r="12" spans="2:143" ht="11.25" customHeight="1" x14ac:dyDescent="0.2">
      <c r="B12" s="626" t="s">
        <v>247</v>
      </c>
      <c r="C12" s="627"/>
      <c r="D12" s="627"/>
      <c r="E12" s="627"/>
      <c r="F12" s="627"/>
      <c r="G12" s="627"/>
      <c r="H12" s="627"/>
      <c r="I12" s="627"/>
      <c r="J12" s="627"/>
      <c r="K12" s="627"/>
      <c r="L12" s="627"/>
      <c r="M12" s="627"/>
      <c r="N12" s="627"/>
      <c r="O12" s="627"/>
      <c r="P12" s="627"/>
      <c r="Q12" s="628"/>
      <c r="R12" s="629">
        <v>23442</v>
      </c>
      <c r="S12" s="630"/>
      <c r="T12" s="630"/>
      <c r="U12" s="630"/>
      <c r="V12" s="630"/>
      <c r="W12" s="630"/>
      <c r="X12" s="630"/>
      <c r="Y12" s="631"/>
      <c r="Z12" s="656">
        <v>0.6</v>
      </c>
      <c r="AA12" s="656"/>
      <c r="AB12" s="656"/>
      <c r="AC12" s="656"/>
      <c r="AD12" s="657">
        <v>23442</v>
      </c>
      <c r="AE12" s="657"/>
      <c r="AF12" s="657"/>
      <c r="AG12" s="657"/>
      <c r="AH12" s="657"/>
      <c r="AI12" s="657"/>
      <c r="AJ12" s="657"/>
      <c r="AK12" s="657"/>
      <c r="AL12" s="632">
        <v>1</v>
      </c>
      <c r="AM12" s="633"/>
      <c r="AN12" s="633"/>
      <c r="AO12" s="658"/>
      <c r="AP12" s="626" t="s">
        <v>248</v>
      </c>
      <c r="AQ12" s="627"/>
      <c r="AR12" s="627"/>
      <c r="AS12" s="627"/>
      <c r="AT12" s="627"/>
      <c r="AU12" s="627"/>
      <c r="AV12" s="627"/>
      <c r="AW12" s="627"/>
      <c r="AX12" s="627"/>
      <c r="AY12" s="627"/>
      <c r="AZ12" s="627"/>
      <c r="BA12" s="627"/>
      <c r="BB12" s="627"/>
      <c r="BC12" s="627"/>
      <c r="BD12" s="627"/>
      <c r="BE12" s="627"/>
      <c r="BF12" s="628"/>
      <c r="BG12" s="629">
        <v>443843</v>
      </c>
      <c r="BH12" s="630"/>
      <c r="BI12" s="630"/>
      <c r="BJ12" s="630"/>
      <c r="BK12" s="630"/>
      <c r="BL12" s="630"/>
      <c r="BM12" s="630"/>
      <c r="BN12" s="631"/>
      <c r="BO12" s="656">
        <v>52.9</v>
      </c>
      <c r="BP12" s="656"/>
      <c r="BQ12" s="656"/>
      <c r="BR12" s="656"/>
      <c r="BS12" s="657" t="s">
        <v>230</v>
      </c>
      <c r="BT12" s="657"/>
      <c r="BU12" s="657"/>
      <c r="BV12" s="657"/>
      <c r="BW12" s="657"/>
      <c r="BX12" s="657"/>
      <c r="BY12" s="657"/>
      <c r="BZ12" s="657"/>
      <c r="CA12" s="657"/>
      <c r="CB12" s="724"/>
      <c r="CD12" s="671" t="s">
        <v>249</v>
      </c>
      <c r="CE12" s="668"/>
      <c r="CF12" s="668"/>
      <c r="CG12" s="668"/>
      <c r="CH12" s="668"/>
      <c r="CI12" s="668"/>
      <c r="CJ12" s="668"/>
      <c r="CK12" s="668"/>
      <c r="CL12" s="668"/>
      <c r="CM12" s="668"/>
      <c r="CN12" s="668"/>
      <c r="CO12" s="668"/>
      <c r="CP12" s="668"/>
      <c r="CQ12" s="669"/>
      <c r="CR12" s="629">
        <v>104987</v>
      </c>
      <c r="CS12" s="630"/>
      <c r="CT12" s="630"/>
      <c r="CU12" s="630"/>
      <c r="CV12" s="630"/>
      <c r="CW12" s="630"/>
      <c r="CX12" s="630"/>
      <c r="CY12" s="631"/>
      <c r="CZ12" s="656">
        <v>3</v>
      </c>
      <c r="DA12" s="656"/>
      <c r="DB12" s="656"/>
      <c r="DC12" s="656"/>
      <c r="DD12" s="635">
        <v>1569</v>
      </c>
      <c r="DE12" s="630"/>
      <c r="DF12" s="630"/>
      <c r="DG12" s="630"/>
      <c r="DH12" s="630"/>
      <c r="DI12" s="630"/>
      <c r="DJ12" s="630"/>
      <c r="DK12" s="630"/>
      <c r="DL12" s="630"/>
      <c r="DM12" s="630"/>
      <c r="DN12" s="630"/>
      <c r="DO12" s="630"/>
      <c r="DP12" s="631"/>
      <c r="DQ12" s="635">
        <v>80450</v>
      </c>
      <c r="DR12" s="630"/>
      <c r="DS12" s="630"/>
      <c r="DT12" s="630"/>
      <c r="DU12" s="630"/>
      <c r="DV12" s="630"/>
      <c r="DW12" s="630"/>
      <c r="DX12" s="630"/>
      <c r="DY12" s="630"/>
      <c r="DZ12" s="630"/>
      <c r="EA12" s="630"/>
      <c r="EB12" s="630"/>
      <c r="EC12" s="670"/>
    </row>
    <row r="13" spans="2:143" ht="11.25" customHeight="1" x14ac:dyDescent="0.2">
      <c r="B13" s="626" t="s">
        <v>250</v>
      </c>
      <c r="C13" s="627"/>
      <c r="D13" s="627"/>
      <c r="E13" s="627"/>
      <c r="F13" s="627"/>
      <c r="G13" s="627"/>
      <c r="H13" s="627"/>
      <c r="I13" s="627"/>
      <c r="J13" s="627"/>
      <c r="K13" s="627"/>
      <c r="L13" s="627"/>
      <c r="M13" s="627"/>
      <c r="N13" s="627"/>
      <c r="O13" s="627"/>
      <c r="P13" s="627"/>
      <c r="Q13" s="628"/>
      <c r="R13" s="629" t="s">
        <v>230</v>
      </c>
      <c r="S13" s="630"/>
      <c r="T13" s="630"/>
      <c r="U13" s="630"/>
      <c r="V13" s="630"/>
      <c r="W13" s="630"/>
      <c r="X13" s="630"/>
      <c r="Y13" s="631"/>
      <c r="Z13" s="656" t="s">
        <v>230</v>
      </c>
      <c r="AA13" s="656"/>
      <c r="AB13" s="656"/>
      <c r="AC13" s="656"/>
      <c r="AD13" s="657" t="s">
        <v>129</v>
      </c>
      <c r="AE13" s="657"/>
      <c r="AF13" s="657"/>
      <c r="AG13" s="657"/>
      <c r="AH13" s="657"/>
      <c r="AI13" s="657"/>
      <c r="AJ13" s="657"/>
      <c r="AK13" s="657"/>
      <c r="AL13" s="632" t="s">
        <v>129</v>
      </c>
      <c r="AM13" s="633"/>
      <c r="AN13" s="633"/>
      <c r="AO13" s="658"/>
      <c r="AP13" s="626" t="s">
        <v>251</v>
      </c>
      <c r="AQ13" s="627"/>
      <c r="AR13" s="627"/>
      <c r="AS13" s="627"/>
      <c r="AT13" s="627"/>
      <c r="AU13" s="627"/>
      <c r="AV13" s="627"/>
      <c r="AW13" s="627"/>
      <c r="AX13" s="627"/>
      <c r="AY13" s="627"/>
      <c r="AZ13" s="627"/>
      <c r="BA13" s="627"/>
      <c r="BB13" s="627"/>
      <c r="BC13" s="627"/>
      <c r="BD13" s="627"/>
      <c r="BE13" s="627"/>
      <c r="BF13" s="628"/>
      <c r="BG13" s="629">
        <v>443843</v>
      </c>
      <c r="BH13" s="630"/>
      <c r="BI13" s="630"/>
      <c r="BJ13" s="630"/>
      <c r="BK13" s="630"/>
      <c r="BL13" s="630"/>
      <c r="BM13" s="630"/>
      <c r="BN13" s="631"/>
      <c r="BO13" s="656">
        <v>52.9</v>
      </c>
      <c r="BP13" s="656"/>
      <c r="BQ13" s="656"/>
      <c r="BR13" s="656"/>
      <c r="BS13" s="657" t="s">
        <v>129</v>
      </c>
      <c r="BT13" s="657"/>
      <c r="BU13" s="657"/>
      <c r="BV13" s="657"/>
      <c r="BW13" s="657"/>
      <c r="BX13" s="657"/>
      <c r="BY13" s="657"/>
      <c r="BZ13" s="657"/>
      <c r="CA13" s="657"/>
      <c r="CB13" s="724"/>
      <c r="CD13" s="671" t="s">
        <v>252</v>
      </c>
      <c r="CE13" s="668"/>
      <c r="CF13" s="668"/>
      <c r="CG13" s="668"/>
      <c r="CH13" s="668"/>
      <c r="CI13" s="668"/>
      <c r="CJ13" s="668"/>
      <c r="CK13" s="668"/>
      <c r="CL13" s="668"/>
      <c r="CM13" s="668"/>
      <c r="CN13" s="668"/>
      <c r="CO13" s="668"/>
      <c r="CP13" s="668"/>
      <c r="CQ13" s="669"/>
      <c r="CR13" s="629">
        <v>498823</v>
      </c>
      <c r="CS13" s="630"/>
      <c r="CT13" s="630"/>
      <c r="CU13" s="630"/>
      <c r="CV13" s="630"/>
      <c r="CW13" s="630"/>
      <c r="CX13" s="630"/>
      <c r="CY13" s="631"/>
      <c r="CZ13" s="656">
        <v>14.4</v>
      </c>
      <c r="DA13" s="656"/>
      <c r="DB13" s="656"/>
      <c r="DC13" s="656"/>
      <c r="DD13" s="635">
        <v>232386</v>
      </c>
      <c r="DE13" s="630"/>
      <c r="DF13" s="630"/>
      <c r="DG13" s="630"/>
      <c r="DH13" s="630"/>
      <c r="DI13" s="630"/>
      <c r="DJ13" s="630"/>
      <c r="DK13" s="630"/>
      <c r="DL13" s="630"/>
      <c r="DM13" s="630"/>
      <c r="DN13" s="630"/>
      <c r="DO13" s="630"/>
      <c r="DP13" s="631"/>
      <c r="DQ13" s="635">
        <v>320527</v>
      </c>
      <c r="DR13" s="630"/>
      <c r="DS13" s="630"/>
      <c r="DT13" s="630"/>
      <c r="DU13" s="630"/>
      <c r="DV13" s="630"/>
      <c r="DW13" s="630"/>
      <c r="DX13" s="630"/>
      <c r="DY13" s="630"/>
      <c r="DZ13" s="630"/>
      <c r="EA13" s="630"/>
      <c r="EB13" s="630"/>
      <c r="EC13" s="670"/>
    </row>
    <row r="14" spans="2:143" ht="11.25" customHeight="1" x14ac:dyDescent="0.2">
      <c r="B14" s="626" t="s">
        <v>253</v>
      </c>
      <c r="C14" s="627"/>
      <c r="D14" s="627"/>
      <c r="E14" s="627"/>
      <c r="F14" s="627"/>
      <c r="G14" s="627"/>
      <c r="H14" s="627"/>
      <c r="I14" s="627"/>
      <c r="J14" s="627"/>
      <c r="K14" s="627"/>
      <c r="L14" s="627"/>
      <c r="M14" s="627"/>
      <c r="N14" s="627"/>
      <c r="O14" s="627"/>
      <c r="P14" s="627"/>
      <c r="Q14" s="628"/>
      <c r="R14" s="629" t="s">
        <v>129</v>
      </c>
      <c r="S14" s="630"/>
      <c r="T14" s="630"/>
      <c r="U14" s="630"/>
      <c r="V14" s="630"/>
      <c r="W14" s="630"/>
      <c r="X14" s="630"/>
      <c r="Y14" s="631"/>
      <c r="Z14" s="656" t="s">
        <v>230</v>
      </c>
      <c r="AA14" s="656"/>
      <c r="AB14" s="656"/>
      <c r="AC14" s="656"/>
      <c r="AD14" s="657" t="s">
        <v>230</v>
      </c>
      <c r="AE14" s="657"/>
      <c r="AF14" s="657"/>
      <c r="AG14" s="657"/>
      <c r="AH14" s="657"/>
      <c r="AI14" s="657"/>
      <c r="AJ14" s="657"/>
      <c r="AK14" s="657"/>
      <c r="AL14" s="632" t="s">
        <v>230</v>
      </c>
      <c r="AM14" s="633"/>
      <c r="AN14" s="633"/>
      <c r="AO14" s="658"/>
      <c r="AP14" s="626" t="s">
        <v>254</v>
      </c>
      <c r="AQ14" s="627"/>
      <c r="AR14" s="627"/>
      <c r="AS14" s="627"/>
      <c r="AT14" s="627"/>
      <c r="AU14" s="627"/>
      <c r="AV14" s="627"/>
      <c r="AW14" s="627"/>
      <c r="AX14" s="627"/>
      <c r="AY14" s="627"/>
      <c r="AZ14" s="627"/>
      <c r="BA14" s="627"/>
      <c r="BB14" s="627"/>
      <c r="BC14" s="627"/>
      <c r="BD14" s="627"/>
      <c r="BE14" s="627"/>
      <c r="BF14" s="628"/>
      <c r="BG14" s="629">
        <v>19974</v>
      </c>
      <c r="BH14" s="630"/>
      <c r="BI14" s="630"/>
      <c r="BJ14" s="630"/>
      <c r="BK14" s="630"/>
      <c r="BL14" s="630"/>
      <c r="BM14" s="630"/>
      <c r="BN14" s="631"/>
      <c r="BO14" s="656">
        <v>2.4</v>
      </c>
      <c r="BP14" s="656"/>
      <c r="BQ14" s="656"/>
      <c r="BR14" s="656"/>
      <c r="BS14" s="657" t="s">
        <v>230</v>
      </c>
      <c r="BT14" s="657"/>
      <c r="BU14" s="657"/>
      <c r="BV14" s="657"/>
      <c r="BW14" s="657"/>
      <c r="BX14" s="657"/>
      <c r="BY14" s="657"/>
      <c r="BZ14" s="657"/>
      <c r="CA14" s="657"/>
      <c r="CB14" s="724"/>
      <c r="CD14" s="671" t="s">
        <v>255</v>
      </c>
      <c r="CE14" s="668"/>
      <c r="CF14" s="668"/>
      <c r="CG14" s="668"/>
      <c r="CH14" s="668"/>
      <c r="CI14" s="668"/>
      <c r="CJ14" s="668"/>
      <c r="CK14" s="668"/>
      <c r="CL14" s="668"/>
      <c r="CM14" s="668"/>
      <c r="CN14" s="668"/>
      <c r="CO14" s="668"/>
      <c r="CP14" s="668"/>
      <c r="CQ14" s="669"/>
      <c r="CR14" s="629">
        <v>124476</v>
      </c>
      <c r="CS14" s="630"/>
      <c r="CT14" s="630"/>
      <c r="CU14" s="630"/>
      <c r="CV14" s="630"/>
      <c r="CW14" s="630"/>
      <c r="CX14" s="630"/>
      <c r="CY14" s="631"/>
      <c r="CZ14" s="656">
        <v>3.6</v>
      </c>
      <c r="DA14" s="656"/>
      <c r="DB14" s="656"/>
      <c r="DC14" s="656"/>
      <c r="DD14" s="635">
        <v>2722</v>
      </c>
      <c r="DE14" s="630"/>
      <c r="DF14" s="630"/>
      <c r="DG14" s="630"/>
      <c r="DH14" s="630"/>
      <c r="DI14" s="630"/>
      <c r="DJ14" s="630"/>
      <c r="DK14" s="630"/>
      <c r="DL14" s="630"/>
      <c r="DM14" s="630"/>
      <c r="DN14" s="630"/>
      <c r="DO14" s="630"/>
      <c r="DP14" s="631"/>
      <c r="DQ14" s="635">
        <v>115648</v>
      </c>
      <c r="DR14" s="630"/>
      <c r="DS14" s="630"/>
      <c r="DT14" s="630"/>
      <c r="DU14" s="630"/>
      <c r="DV14" s="630"/>
      <c r="DW14" s="630"/>
      <c r="DX14" s="630"/>
      <c r="DY14" s="630"/>
      <c r="DZ14" s="630"/>
      <c r="EA14" s="630"/>
      <c r="EB14" s="630"/>
      <c r="EC14" s="670"/>
    </row>
    <row r="15" spans="2:143" ht="11.25" customHeight="1" x14ac:dyDescent="0.2">
      <c r="B15" s="626" t="s">
        <v>256</v>
      </c>
      <c r="C15" s="627"/>
      <c r="D15" s="627"/>
      <c r="E15" s="627"/>
      <c r="F15" s="627"/>
      <c r="G15" s="627"/>
      <c r="H15" s="627"/>
      <c r="I15" s="627"/>
      <c r="J15" s="627"/>
      <c r="K15" s="627"/>
      <c r="L15" s="627"/>
      <c r="M15" s="627"/>
      <c r="N15" s="627"/>
      <c r="O15" s="627"/>
      <c r="P15" s="627"/>
      <c r="Q15" s="628"/>
      <c r="R15" s="629" t="s">
        <v>129</v>
      </c>
      <c r="S15" s="630"/>
      <c r="T15" s="630"/>
      <c r="U15" s="630"/>
      <c r="V15" s="630"/>
      <c r="W15" s="630"/>
      <c r="X15" s="630"/>
      <c r="Y15" s="631"/>
      <c r="Z15" s="656" t="s">
        <v>230</v>
      </c>
      <c r="AA15" s="656"/>
      <c r="AB15" s="656"/>
      <c r="AC15" s="656"/>
      <c r="AD15" s="657" t="s">
        <v>129</v>
      </c>
      <c r="AE15" s="657"/>
      <c r="AF15" s="657"/>
      <c r="AG15" s="657"/>
      <c r="AH15" s="657"/>
      <c r="AI15" s="657"/>
      <c r="AJ15" s="657"/>
      <c r="AK15" s="657"/>
      <c r="AL15" s="632" t="s">
        <v>230</v>
      </c>
      <c r="AM15" s="633"/>
      <c r="AN15" s="633"/>
      <c r="AO15" s="658"/>
      <c r="AP15" s="626" t="s">
        <v>257</v>
      </c>
      <c r="AQ15" s="627"/>
      <c r="AR15" s="627"/>
      <c r="AS15" s="627"/>
      <c r="AT15" s="627"/>
      <c r="AU15" s="627"/>
      <c r="AV15" s="627"/>
      <c r="AW15" s="627"/>
      <c r="AX15" s="627"/>
      <c r="AY15" s="627"/>
      <c r="AZ15" s="627"/>
      <c r="BA15" s="627"/>
      <c r="BB15" s="627"/>
      <c r="BC15" s="627"/>
      <c r="BD15" s="627"/>
      <c r="BE15" s="627"/>
      <c r="BF15" s="628"/>
      <c r="BG15" s="629">
        <v>29922</v>
      </c>
      <c r="BH15" s="630"/>
      <c r="BI15" s="630"/>
      <c r="BJ15" s="630"/>
      <c r="BK15" s="630"/>
      <c r="BL15" s="630"/>
      <c r="BM15" s="630"/>
      <c r="BN15" s="631"/>
      <c r="BO15" s="656">
        <v>3.6</v>
      </c>
      <c r="BP15" s="656"/>
      <c r="BQ15" s="656"/>
      <c r="BR15" s="656"/>
      <c r="BS15" s="657" t="s">
        <v>230</v>
      </c>
      <c r="BT15" s="657"/>
      <c r="BU15" s="657"/>
      <c r="BV15" s="657"/>
      <c r="BW15" s="657"/>
      <c r="BX15" s="657"/>
      <c r="BY15" s="657"/>
      <c r="BZ15" s="657"/>
      <c r="CA15" s="657"/>
      <c r="CB15" s="724"/>
      <c r="CD15" s="671" t="s">
        <v>258</v>
      </c>
      <c r="CE15" s="668"/>
      <c r="CF15" s="668"/>
      <c r="CG15" s="668"/>
      <c r="CH15" s="668"/>
      <c r="CI15" s="668"/>
      <c r="CJ15" s="668"/>
      <c r="CK15" s="668"/>
      <c r="CL15" s="668"/>
      <c r="CM15" s="668"/>
      <c r="CN15" s="668"/>
      <c r="CO15" s="668"/>
      <c r="CP15" s="668"/>
      <c r="CQ15" s="669"/>
      <c r="CR15" s="629">
        <v>282405</v>
      </c>
      <c r="CS15" s="630"/>
      <c r="CT15" s="630"/>
      <c r="CU15" s="630"/>
      <c r="CV15" s="630"/>
      <c r="CW15" s="630"/>
      <c r="CX15" s="630"/>
      <c r="CY15" s="631"/>
      <c r="CZ15" s="656">
        <v>8.1999999999999993</v>
      </c>
      <c r="DA15" s="656"/>
      <c r="DB15" s="656"/>
      <c r="DC15" s="656"/>
      <c r="DD15" s="635">
        <v>10644</v>
      </c>
      <c r="DE15" s="630"/>
      <c r="DF15" s="630"/>
      <c r="DG15" s="630"/>
      <c r="DH15" s="630"/>
      <c r="DI15" s="630"/>
      <c r="DJ15" s="630"/>
      <c r="DK15" s="630"/>
      <c r="DL15" s="630"/>
      <c r="DM15" s="630"/>
      <c r="DN15" s="630"/>
      <c r="DO15" s="630"/>
      <c r="DP15" s="631"/>
      <c r="DQ15" s="635">
        <v>259425</v>
      </c>
      <c r="DR15" s="630"/>
      <c r="DS15" s="630"/>
      <c r="DT15" s="630"/>
      <c r="DU15" s="630"/>
      <c r="DV15" s="630"/>
      <c r="DW15" s="630"/>
      <c r="DX15" s="630"/>
      <c r="DY15" s="630"/>
      <c r="DZ15" s="630"/>
      <c r="EA15" s="630"/>
      <c r="EB15" s="630"/>
      <c r="EC15" s="670"/>
    </row>
    <row r="16" spans="2:143" ht="11.25" customHeight="1" x14ac:dyDescent="0.2">
      <c r="B16" s="626" t="s">
        <v>259</v>
      </c>
      <c r="C16" s="627"/>
      <c r="D16" s="627"/>
      <c r="E16" s="627"/>
      <c r="F16" s="627"/>
      <c r="G16" s="627"/>
      <c r="H16" s="627"/>
      <c r="I16" s="627"/>
      <c r="J16" s="627"/>
      <c r="K16" s="627"/>
      <c r="L16" s="627"/>
      <c r="M16" s="627"/>
      <c r="N16" s="627"/>
      <c r="O16" s="627"/>
      <c r="P16" s="627"/>
      <c r="Q16" s="628"/>
      <c r="R16" s="629">
        <v>3244</v>
      </c>
      <c r="S16" s="630"/>
      <c r="T16" s="630"/>
      <c r="U16" s="630"/>
      <c r="V16" s="630"/>
      <c r="W16" s="630"/>
      <c r="X16" s="630"/>
      <c r="Y16" s="631"/>
      <c r="Z16" s="656">
        <v>0.1</v>
      </c>
      <c r="AA16" s="656"/>
      <c r="AB16" s="656"/>
      <c r="AC16" s="656"/>
      <c r="AD16" s="657">
        <v>3244</v>
      </c>
      <c r="AE16" s="657"/>
      <c r="AF16" s="657"/>
      <c r="AG16" s="657"/>
      <c r="AH16" s="657"/>
      <c r="AI16" s="657"/>
      <c r="AJ16" s="657"/>
      <c r="AK16" s="657"/>
      <c r="AL16" s="632">
        <v>0.1</v>
      </c>
      <c r="AM16" s="633"/>
      <c r="AN16" s="633"/>
      <c r="AO16" s="658"/>
      <c r="AP16" s="626" t="s">
        <v>260</v>
      </c>
      <c r="AQ16" s="627"/>
      <c r="AR16" s="627"/>
      <c r="AS16" s="627"/>
      <c r="AT16" s="627"/>
      <c r="AU16" s="627"/>
      <c r="AV16" s="627"/>
      <c r="AW16" s="627"/>
      <c r="AX16" s="627"/>
      <c r="AY16" s="627"/>
      <c r="AZ16" s="627"/>
      <c r="BA16" s="627"/>
      <c r="BB16" s="627"/>
      <c r="BC16" s="627"/>
      <c r="BD16" s="627"/>
      <c r="BE16" s="627"/>
      <c r="BF16" s="628"/>
      <c r="BG16" s="629" t="s">
        <v>129</v>
      </c>
      <c r="BH16" s="630"/>
      <c r="BI16" s="630"/>
      <c r="BJ16" s="630"/>
      <c r="BK16" s="630"/>
      <c r="BL16" s="630"/>
      <c r="BM16" s="630"/>
      <c r="BN16" s="631"/>
      <c r="BO16" s="656" t="s">
        <v>129</v>
      </c>
      <c r="BP16" s="656"/>
      <c r="BQ16" s="656"/>
      <c r="BR16" s="656"/>
      <c r="BS16" s="657" t="s">
        <v>230</v>
      </c>
      <c r="BT16" s="657"/>
      <c r="BU16" s="657"/>
      <c r="BV16" s="657"/>
      <c r="BW16" s="657"/>
      <c r="BX16" s="657"/>
      <c r="BY16" s="657"/>
      <c r="BZ16" s="657"/>
      <c r="CA16" s="657"/>
      <c r="CB16" s="724"/>
      <c r="CD16" s="671" t="s">
        <v>261</v>
      </c>
      <c r="CE16" s="668"/>
      <c r="CF16" s="668"/>
      <c r="CG16" s="668"/>
      <c r="CH16" s="668"/>
      <c r="CI16" s="668"/>
      <c r="CJ16" s="668"/>
      <c r="CK16" s="668"/>
      <c r="CL16" s="668"/>
      <c r="CM16" s="668"/>
      <c r="CN16" s="668"/>
      <c r="CO16" s="668"/>
      <c r="CP16" s="668"/>
      <c r="CQ16" s="669"/>
      <c r="CR16" s="629" t="s">
        <v>230</v>
      </c>
      <c r="CS16" s="630"/>
      <c r="CT16" s="630"/>
      <c r="CU16" s="630"/>
      <c r="CV16" s="630"/>
      <c r="CW16" s="630"/>
      <c r="CX16" s="630"/>
      <c r="CY16" s="631"/>
      <c r="CZ16" s="656" t="s">
        <v>230</v>
      </c>
      <c r="DA16" s="656"/>
      <c r="DB16" s="656"/>
      <c r="DC16" s="656"/>
      <c r="DD16" s="635" t="s">
        <v>230</v>
      </c>
      <c r="DE16" s="630"/>
      <c r="DF16" s="630"/>
      <c r="DG16" s="630"/>
      <c r="DH16" s="630"/>
      <c r="DI16" s="630"/>
      <c r="DJ16" s="630"/>
      <c r="DK16" s="630"/>
      <c r="DL16" s="630"/>
      <c r="DM16" s="630"/>
      <c r="DN16" s="630"/>
      <c r="DO16" s="630"/>
      <c r="DP16" s="631"/>
      <c r="DQ16" s="635" t="s">
        <v>230</v>
      </c>
      <c r="DR16" s="630"/>
      <c r="DS16" s="630"/>
      <c r="DT16" s="630"/>
      <c r="DU16" s="630"/>
      <c r="DV16" s="630"/>
      <c r="DW16" s="630"/>
      <c r="DX16" s="630"/>
      <c r="DY16" s="630"/>
      <c r="DZ16" s="630"/>
      <c r="EA16" s="630"/>
      <c r="EB16" s="630"/>
      <c r="EC16" s="670"/>
    </row>
    <row r="17" spans="2:133" ht="11.25" customHeight="1" x14ac:dyDescent="0.2">
      <c r="B17" s="626" t="s">
        <v>262</v>
      </c>
      <c r="C17" s="627"/>
      <c r="D17" s="627"/>
      <c r="E17" s="627"/>
      <c r="F17" s="627"/>
      <c r="G17" s="627"/>
      <c r="H17" s="627"/>
      <c r="I17" s="627"/>
      <c r="J17" s="627"/>
      <c r="K17" s="627"/>
      <c r="L17" s="627"/>
      <c r="M17" s="627"/>
      <c r="N17" s="627"/>
      <c r="O17" s="627"/>
      <c r="P17" s="627"/>
      <c r="Q17" s="628"/>
      <c r="R17" s="629">
        <v>13904</v>
      </c>
      <c r="S17" s="630"/>
      <c r="T17" s="630"/>
      <c r="U17" s="630"/>
      <c r="V17" s="630"/>
      <c r="W17" s="630"/>
      <c r="X17" s="630"/>
      <c r="Y17" s="631"/>
      <c r="Z17" s="656">
        <v>0.4</v>
      </c>
      <c r="AA17" s="656"/>
      <c r="AB17" s="656"/>
      <c r="AC17" s="656"/>
      <c r="AD17" s="657">
        <v>13904</v>
      </c>
      <c r="AE17" s="657"/>
      <c r="AF17" s="657"/>
      <c r="AG17" s="657"/>
      <c r="AH17" s="657"/>
      <c r="AI17" s="657"/>
      <c r="AJ17" s="657"/>
      <c r="AK17" s="657"/>
      <c r="AL17" s="632">
        <v>0.6</v>
      </c>
      <c r="AM17" s="633"/>
      <c r="AN17" s="633"/>
      <c r="AO17" s="658"/>
      <c r="AP17" s="626" t="s">
        <v>263</v>
      </c>
      <c r="AQ17" s="627"/>
      <c r="AR17" s="627"/>
      <c r="AS17" s="627"/>
      <c r="AT17" s="627"/>
      <c r="AU17" s="627"/>
      <c r="AV17" s="627"/>
      <c r="AW17" s="627"/>
      <c r="AX17" s="627"/>
      <c r="AY17" s="627"/>
      <c r="AZ17" s="627"/>
      <c r="BA17" s="627"/>
      <c r="BB17" s="627"/>
      <c r="BC17" s="627"/>
      <c r="BD17" s="627"/>
      <c r="BE17" s="627"/>
      <c r="BF17" s="628"/>
      <c r="BG17" s="629" t="s">
        <v>230</v>
      </c>
      <c r="BH17" s="630"/>
      <c r="BI17" s="630"/>
      <c r="BJ17" s="630"/>
      <c r="BK17" s="630"/>
      <c r="BL17" s="630"/>
      <c r="BM17" s="630"/>
      <c r="BN17" s="631"/>
      <c r="BO17" s="656" t="s">
        <v>129</v>
      </c>
      <c r="BP17" s="656"/>
      <c r="BQ17" s="656"/>
      <c r="BR17" s="656"/>
      <c r="BS17" s="657" t="s">
        <v>230</v>
      </c>
      <c r="BT17" s="657"/>
      <c r="BU17" s="657"/>
      <c r="BV17" s="657"/>
      <c r="BW17" s="657"/>
      <c r="BX17" s="657"/>
      <c r="BY17" s="657"/>
      <c r="BZ17" s="657"/>
      <c r="CA17" s="657"/>
      <c r="CB17" s="724"/>
      <c r="CD17" s="671" t="s">
        <v>264</v>
      </c>
      <c r="CE17" s="668"/>
      <c r="CF17" s="668"/>
      <c r="CG17" s="668"/>
      <c r="CH17" s="668"/>
      <c r="CI17" s="668"/>
      <c r="CJ17" s="668"/>
      <c r="CK17" s="668"/>
      <c r="CL17" s="668"/>
      <c r="CM17" s="668"/>
      <c r="CN17" s="668"/>
      <c r="CO17" s="668"/>
      <c r="CP17" s="668"/>
      <c r="CQ17" s="669"/>
      <c r="CR17" s="629">
        <v>289301</v>
      </c>
      <c r="CS17" s="630"/>
      <c r="CT17" s="630"/>
      <c r="CU17" s="630"/>
      <c r="CV17" s="630"/>
      <c r="CW17" s="630"/>
      <c r="CX17" s="630"/>
      <c r="CY17" s="631"/>
      <c r="CZ17" s="656">
        <v>8.4</v>
      </c>
      <c r="DA17" s="656"/>
      <c r="DB17" s="656"/>
      <c r="DC17" s="656"/>
      <c r="DD17" s="635" t="s">
        <v>230</v>
      </c>
      <c r="DE17" s="630"/>
      <c r="DF17" s="630"/>
      <c r="DG17" s="630"/>
      <c r="DH17" s="630"/>
      <c r="DI17" s="630"/>
      <c r="DJ17" s="630"/>
      <c r="DK17" s="630"/>
      <c r="DL17" s="630"/>
      <c r="DM17" s="630"/>
      <c r="DN17" s="630"/>
      <c r="DO17" s="630"/>
      <c r="DP17" s="631"/>
      <c r="DQ17" s="635">
        <v>274430</v>
      </c>
      <c r="DR17" s="630"/>
      <c r="DS17" s="630"/>
      <c r="DT17" s="630"/>
      <c r="DU17" s="630"/>
      <c r="DV17" s="630"/>
      <c r="DW17" s="630"/>
      <c r="DX17" s="630"/>
      <c r="DY17" s="630"/>
      <c r="DZ17" s="630"/>
      <c r="EA17" s="630"/>
      <c r="EB17" s="630"/>
      <c r="EC17" s="670"/>
    </row>
    <row r="18" spans="2:133" ht="11.25" customHeight="1" x14ac:dyDescent="0.2">
      <c r="B18" s="626" t="s">
        <v>265</v>
      </c>
      <c r="C18" s="627"/>
      <c r="D18" s="627"/>
      <c r="E18" s="627"/>
      <c r="F18" s="627"/>
      <c r="G18" s="627"/>
      <c r="H18" s="627"/>
      <c r="I18" s="627"/>
      <c r="J18" s="627"/>
      <c r="K18" s="627"/>
      <c r="L18" s="627"/>
      <c r="M18" s="627"/>
      <c r="N18" s="627"/>
      <c r="O18" s="627"/>
      <c r="P18" s="627"/>
      <c r="Q18" s="628"/>
      <c r="R18" s="629">
        <v>47460</v>
      </c>
      <c r="S18" s="630"/>
      <c r="T18" s="630"/>
      <c r="U18" s="630"/>
      <c r="V18" s="630"/>
      <c r="W18" s="630"/>
      <c r="X18" s="630"/>
      <c r="Y18" s="631"/>
      <c r="Z18" s="656">
        <v>1.3</v>
      </c>
      <c r="AA18" s="656"/>
      <c r="AB18" s="656"/>
      <c r="AC18" s="656"/>
      <c r="AD18" s="657">
        <v>47460</v>
      </c>
      <c r="AE18" s="657"/>
      <c r="AF18" s="657"/>
      <c r="AG18" s="657"/>
      <c r="AH18" s="657"/>
      <c r="AI18" s="657"/>
      <c r="AJ18" s="657"/>
      <c r="AK18" s="657"/>
      <c r="AL18" s="632">
        <v>2.1</v>
      </c>
      <c r="AM18" s="633"/>
      <c r="AN18" s="633"/>
      <c r="AO18" s="658"/>
      <c r="AP18" s="626" t="s">
        <v>266</v>
      </c>
      <c r="AQ18" s="627"/>
      <c r="AR18" s="627"/>
      <c r="AS18" s="627"/>
      <c r="AT18" s="627"/>
      <c r="AU18" s="627"/>
      <c r="AV18" s="627"/>
      <c r="AW18" s="627"/>
      <c r="AX18" s="627"/>
      <c r="AY18" s="627"/>
      <c r="AZ18" s="627"/>
      <c r="BA18" s="627"/>
      <c r="BB18" s="627"/>
      <c r="BC18" s="627"/>
      <c r="BD18" s="627"/>
      <c r="BE18" s="627"/>
      <c r="BF18" s="628"/>
      <c r="BG18" s="629" t="s">
        <v>230</v>
      </c>
      <c r="BH18" s="630"/>
      <c r="BI18" s="630"/>
      <c r="BJ18" s="630"/>
      <c r="BK18" s="630"/>
      <c r="BL18" s="630"/>
      <c r="BM18" s="630"/>
      <c r="BN18" s="631"/>
      <c r="BO18" s="656" t="s">
        <v>129</v>
      </c>
      <c r="BP18" s="656"/>
      <c r="BQ18" s="656"/>
      <c r="BR18" s="656"/>
      <c r="BS18" s="657" t="s">
        <v>129</v>
      </c>
      <c r="BT18" s="657"/>
      <c r="BU18" s="657"/>
      <c r="BV18" s="657"/>
      <c r="BW18" s="657"/>
      <c r="BX18" s="657"/>
      <c r="BY18" s="657"/>
      <c r="BZ18" s="657"/>
      <c r="CA18" s="657"/>
      <c r="CB18" s="724"/>
      <c r="CD18" s="671" t="s">
        <v>267</v>
      </c>
      <c r="CE18" s="668"/>
      <c r="CF18" s="668"/>
      <c r="CG18" s="668"/>
      <c r="CH18" s="668"/>
      <c r="CI18" s="668"/>
      <c r="CJ18" s="668"/>
      <c r="CK18" s="668"/>
      <c r="CL18" s="668"/>
      <c r="CM18" s="668"/>
      <c r="CN18" s="668"/>
      <c r="CO18" s="668"/>
      <c r="CP18" s="668"/>
      <c r="CQ18" s="669"/>
      <c r="CR18" s="629" t="s">
        <v>129</v>
      </c>
      <c r="CS18" s="630"/>
      <c r="CT18" s="630"/>
      <c r="CU18" s="630"/>
      <c r="CV18" s="630"/>
      <c r="CW18" s="630"/>
      <c r="CX18" s="630"/>
      <c r="CY18" s="631"/>
      <c r="CZ18" s="656" t="s">
        <v>230</v>
      </c>
      <c r="DA18" s="656"/>
      <c r="DB18" s="656"/>
      <c r="DC18" s="656"/>
      <c r="DD18" s="635" t="s">
        <v>230</v>
      </c>
      <c r="DE18" s="630"/>
      <c r="DF18" s="630"/>
      <c r="DG18" s="630"/>
      <c r="DH18" s="630"/>
      <c r="DI18" s="630"/>
      <c r="DJ18" s="630"/>
      <c r="DK18" s="630"/>
      <c r="DL18" s="630"/>
      <c r="DM18" s="630"/>
      <c r="DN18" s="630"/>
      <c r="DO18" s="630"/>
      <c r="DP18" s="631"/>
      <c r="DQ18" s="635" t="s">
        <v>230</v>
      </c>
      <c r="DR18" s="630"/>
      <c r="DS18" s="630"/>
      <c r="DT18" s="630"/>
      <c r="DU18" s="630"/>
      <c r="DV18" s="630"/>
      <c r="DW18" s="630"/>
      <c r="DX18" s="630"/>
      <c r="DY18" s="630"/>
      <c r="DZ18" s="630"/>
      <c r="EA18" s="630"/>
      <c r="EB18" s="630"/>
      <c r="EC18" s="670"/>
    </row>
    <row r="19" spans="2:133" ht="11.25" customHeight="1" x14ac:dyDescent="0.2">
      <c r="B19" s="626" t="s">
        <v>268</v>
      </c>
      <c r="C19" s="627"/>
      <c r="D19" s="627"/>
      <c r="E19" s="627"/>
      <c r="F19" s="627"/>
      <c r="G19" s="627"/>
      <c r="H19" s="627"/>
      <c r="I19" s="627"/>
      <c r="J19" s="627"/>
      <c r="K19" s="627"/>
      <c r="L19" s="627"/>
      <c r="M19" s="627"/>
      <c r="N19" s="627"/>
      <c r="O19" s="627"/>
      <c r="P19" s="627"/>
      <c r="Q19" s="628"/>
      <c r="R19" s="629">
        <v>9247</v>
      </c>
      <c r="S19" s="630"/>
      <c r="T19" s="630"/>
      <c r="U19" s="630"/>
      <c r="V19" s="630"/>
      <c r="W19" s="630"/>
      <c r="X19" s="630"/>
      <c r="Y19" s="631"/>
      <c r="Z19" s="656">
        <v>0.3</v>
      </c>
      <c r="AA19" s="656"/>
      <c r="AB19" s="656"/>
      <c r="AC19" s="656"/>
      <c r="AD19" s="657">
        <v>9247</v>
      </c>
      <c r="AE19" s="657"/>
      <c r="AF19" s="657"/>
      <c r="AG19" s="657"/>
      <c r="AH19" s="657"/>
      <c r="AI19" s="657"/>
      <c r="AJ19" s="657"/>
      <c r="AK19" s="657"/>
      <c r="AL19" s="632">
        <v>0.4</v>
      </c>
      <c r="AM19" s="633"/>
      <c r="AN19" s="633"/>
      <c r="AO19" s="658"/>
      <c r="AP19" s="626" t="s">
        <v>269</v>
      </c>
      <c r="AQ19" s="627"/>
      <c r="AR19" s="627"/>
      <c r="AS19" s="627"/>
      <c r="AT19" s="627"/>
      <c r="AU19" s="627"/>
      <c r="AV19" s="627"/>
      <c r="AW19" s="627"/>
      <c r="AX19" s="627"/>
      <c r="AY19" s="627"/>
      <c r="AZ19" s="627"/>
      <c r="BA19" s="627"/>
      <c r="BB19" s="627"/>
      <c r="BC19" s="627"/>
      <c r="BD19" s="627"/>
      <c r="BE19" s="627"/>
      <c r="BF19" s="628"/>
      <c r="BG19" s="629" t="s">
        <v>230</v>
      </c>
      <c r="BH19" s="630"/>
      <c r="BI19" s="630"/>
      <c r="BJ19" s="630"/>
      <c r="BK19" s="630"/>
      <c r="BL19" s="630"/>
      <c r="BM19" s="630"/>
      <c r="BN19" s="631"/>
      <c r="BO19" s="656" t="s">
        <v>129</v>
      </c>
      <c r="BP19" s="656"/>
      <c r="BQ19" s="656"/>
      <c r="BR19" s="656"/>
      <c r="BS19" s="657" t="s">
        <v>230</v>
      </c>
      <c r="BT19" s="657"/>
      <c r="BU19" s="657"/>
      <c r="BV19" s="657"/>
      <c r="BW19" s="657"/>
      <c r="BX19" s="657"/>
      <c r="BY19" s="657"/>
      <c r="BZ19" s="657"/>
      <c r="CA19" s="657"/>
      <c r="CB19" s="724"/>
      <c r="CD19" s="671" t="s">
        <v>270</v>
      </c>
      <c r="CE19" s="668"/>
      <c r="CF19" s="668"/>
      <c r="CG19" s="668"/>
      <c r="CH19" s="668"/>
      <c r="CI19" s="668"/>
      <c r="CJ19" s="668"/>
      <c r="CK19" s="668"/>
      <c r="CL19" s="668"/>
      <c r="CM19" s="668"/>
      <c r="CN19" s="668"/>
      <c r="CO19" s="668"/>
      <c r="CP19" s="668"/>
      <c r="CQ19" s="669"/>
      <c r="CR19" s="629" t="s">
        <v>230</v>
      </c>
      <c r="CS19" s="630"/>
      <c r="CT19" s="630"/>
      <c r="CU19" s="630"/>
      <c r="CV19" s="630"/>
      <c r="CW19" s="630"/>
      <c r="CX19" s="630"/>
      <c r="CY19" s="631"/>
      <c r="CZ19" s="656" t="s">
        <v>129</v>
      </c>
      <c r="DA19" s="656"/>
      <c r="DB19" s="656"/>
      <c r="DC19" s="656"/>
      <c r="DD19" s="635" t="s">
        <v>129</v>
      </c>
      <c r="DE19" s="630"/>
      <c r="DF19" s="630"/>
      <c r="DG19" s="630"/>
      <c r="DH19" s="630"/>
      <c r="DI19" s="630"/>
      <c r="DJ19" s="630"/>
      <c r="DK19" s="630"/>
      <c r="DL19" s="630"/>
      <c r="DM19" s="630"/>
      <c r="DN19" s="630"/>
      <c r="DO19" s="630"/>
      <c r="DP19" s="631"/>
      <c r="DQ19" s="635" t="s">
        <v>230</v>
      </c>
      <c r="DR19" s="630"/>
      <c r="DS19" s="630"/>
      <c r="DT19" s="630"/>
      <c r="DU19" s="630"/>
      <c r="DV19" s="630"/>
      <c r="DW19" s="630"/>
      <c r="DX19" s="630"/>
      <c r="DY19" s="630"/>
      <c r="DZ19" s="630"/>
      <c r="EA19" s="630"/>
      <c r="EB19" s="630"/>
      <c r="EC19" s="670"/>
    </row>
    <row r="20" spans="2:133" ht="11.25" customHeight="1" x14ac:dyDescent="0.2">
      <c r="B20" s="626" t="s">
        <v>271</v>
      </c>
      <c r="C20" s="627"/>
      <c r="D20" s="627"/>
      <c r="E20" s="627"/>
      <c r="F20" s="627"/>
      <c r="G20" s="627"/>
      <c r="H20" s="627"/>
      <c r="I20" s="627"/>
      <c r="J20" s="627"/>
      <c r="K20" s="627"/>
      <c r="L20" s="627"/>
      <c r="M20" s="627"/>
      <c r="N20" s="627"/>
      <c r="O20" s="627"/>
      <c r="P20" s="627"/>
      <c r="Q20" s="628"/>
      <c r="R20" s="629">
        <v>1015</v>
      </c>
      <c r="S20" s="630"/>
      <c r="T20" s="630"/>
      <c r="U20" s="630"/>
      <c r="V20" s="630"/>
      <c r="W20" s="630"/>
      <c r="X20" s="630"/>
      <c r="Y20" s="631"/>
      <c r="Z20" s="656">
        <v>0</v>
      </c>
      <c r="AA20" s="656"/>
      <c r="AB20" s="656"/>
      <c r="AC20" s="656"/>
      <c r="AD20" s="657">
        <v>1015</v>
      </c>
      <c r="AE20" s="657"/>
      <c r="AF20" s="657"/>
      <c r="AG20" s="657"/>
      <c r="AH20" s="657"/>
      <c r="AI20" s="657"/>
      <c r="AJ20" s="657"/>
      <c r="AK20" s="657"/>
      <c r="AL20" s="632">
        <v>0</v>
      </c>
      <c r="AM20" s="633"/>
      <c r="AN20" s="633"/>
      <c r="AO20" s="658"/>
      <c r="AP20" s="626" t="s">
        <v>272</v>
      </c>
      <c r="AQ20" s="627"/>
      <c r="AR20" s="627"/>
      <c r="AS20" s="627"/>
      <c r="AT20" s="627"/>
      <c r="AU20" s="627"/>
      <c r="AV20" s="627"/>
      <c r="AW20" s="627"/>
      <c r="AX20" s="627"/>
      <c r="AY20" s="627"/>
      <c r="AZ20" s="627"/>
      <c r="BA20" s="627"/>
      <c r="BB20" s="627"/>
      <c r="BC20" s="627"/>
      <c r="BD20" s="627"/>
      <c r="BE20" s="627"/>
      <c r="BF20" s="628"/>
      <c r="BG20" s="629" t="s">
        <v>230</v>
      </c>
      <c r="BH20" s="630"/>
      <c r="BI20" s="630"/>
      <c r="BJ20" s="630"/>
      <c r="BK20" s="630"/>
      <c r="BL20" s="630"/>
      <c r="BM20" s="630"/>
      <c r="BN20" s="631"/>
      <c r="BO20" s="656" t="s">
        <v>230</v>
      </c>
      <c r="BP20" s="656"/>
      <c r="BQ20" s="656"/>
      <c r="BR20" s="656"/>
      <c r="BS20" s="657" t="s">
        <v>230</v>
      </c>
      <c r="BT20" s="657"/>
      <c r="BU20" s="657"/>
      <c r="BV20" s="657"/>
      <c r="BW20" s="657"/>
      <c r="BX20" s="657"/>
      <c r="BY20" s="657"/>
      <c r="BZ20" s="657"/>
      <c r="CA20" s="657"/>
      <c r="CB20" s="724"/>
      <c r="CD20" s="671" t="s">
        <v>273</v>
      </c>
      <c r="CE20" s="668"/>
      <c r="CF20" s="668"/>
      <c r="CG20" s="668"/>
      <c r="CH20" s="668"/>
      <c r="CI20" s="668"/>
      <c r="CJ20" s="668"/>
      <c r="CK20" s="668"/>
      <c r="CL20" s="668"/>
      <c r="CM20" s="668"/>
      <c r="CN20" s="668"/>
      <c r="CO20" s="668"/>
      <c r="CP20" s="668"/>
      <c r="CQ20" s="669"/>
      <c r="CR20" s="629">
        <v>3462209</v>
      </c>
      <c r="CS20" s="630"/>
      <c r="CT20" s="630"/>
      <c r="CU20" s="630"/>
      <c r="CV20" s="630"/>
      <c r="CW20" s="630"/>
      <c r="CX20" s="630"/>
      <c r="CY20" s="631"/>
      <c r="CZ20" s="656">
        <v>100</v>
      </c>
      <c r="DA20" s="656"/>
      <c r="DB20" s="656"/>
      <c r="DC20" s="656"/>
      <c r="DD20" s="635">
        <v>340061</v>
      </c>
      <c r="DE20" s="630"/>
      <c r="DF20" s="630"/>
      <c r="DG20" s="630"/>
      <c r="DH20" s="630"/>
      <c r="DI20" s="630"/>
      <c r="DJ20" s="630"/>
      <c r="DK20" s="630"/>
      <c r="DL20" s="630"/>
      <c r="DM20" s="630"/>
      <c r="DN20" s="630"/>
      <c r="DO20" s="630"/>
      <c r="DP20" s="631"/>
      <c r="DQ20" s="635">
        <v>2578968</v>
      </c>
      <c r="DR20" s="630"/>
      <c r="DS20" s="630"/>
      <c r="DT20" s="630"/>
      <c r="DU20" s="630"/>
      <c r="DV20" s="630"/>
      <c r="DW20" s="630"/>
      <c r="DX20" s="630"/>
      <c r="DY20" s="630"/>
      <c r="DZ20" s="630"/>
      <c r="EA20" s="630"/>
      <c r="EB20" s="630"/>
      <c r="EC20" s="670"/>
    </row>
    <row r="21" spans="2:133" ht="11.25" customHeight="1" x14ac:dyDescent="0.2">
      <c r="B21" s="626" t="s">
        <v>274</v>
      </c>
      <c r="C21" s="627"/>
      <c r="D21" s="627"/>
      <c r="E21" s="627"/>
      <c r="F21" s="627"/>
      <c r="G21" s="627"/>
      <c r="H21" s="627"/>
      <c r="I21" s="627"/>
      <c r="J21" s="627"/>
      <c r="K21" s="627"/>
      <c r="L21" s="627"/>
      <c r="M21" s="627"/>
      <c r="N21" s="627"/>
      <c r="O21" s="627"/>
      <c r="P21" s="627"/>
      <c r="Q21" s="628"/>
      <c r="R21" s="629">
        <v>419</v>
      </c>
      <c r="S21" s="630"/>
      <c r="T21" s="630"/>
      <c r="U21" s="630"/>
      <c r="V21" s="630"/>
      <c r="W21" s="630"/>
      <c r="X21" s="630"/>
      <c r="Y21" s="631"/>
      <c r="Z21" s="656">
        <v>0</v>
      </c>
      <c r="AA21" s="656"/>
      <c r="AB21" s="656"/>
      <c r="AC21" s="656"/>
      <c r="AD21" s="657">
        <v>419</v>
      </c>
      <c r="AE21" s="657"/>
      <c r="AF21" s="657"/>
      <c r="AG21" s="657"/>
      <c r="AH21" s="657"/>
      <c r="AI21" s="657"/>
      <c r="AJ21" s="657"/>
      <c r="AK21" s="657"/>
      <c r="AL21" s="632">
        <v>0</v>
      </c>
      <c r="AM21" s="633"/>
      <c r="AN21" s="633"/>
      <c r="AO21" s="658"/>
      <c r="AP21" s="721" t="s">
        <v>275</v>
      </c>
      <c r="AQ21" s="729"/>
      <c r="AR21" s="729"/>
      <c r="AS21" s="729"/>
      <c r="AT21" s="729"/>
      <c r="AU21" s="729"/>
      <c r="AV21" s="729"/>
      <c r="AW21" s="729"/>
      <c r="AX21" s="729"/>
      <c r="AY21" s="729"/>
      <c r="AZ21" s="729"/>
      <c r="BA21" s="729"/>
      <c r="BB21" s="729"/>
      <c r="BC21" s="729"/>
      <c r="BD21" s="729"/>
      <c r="BE21" s="729"/>
      <c r="BF21" s="723"/>
      <c r="BG21" s="629" t="s">
        <v>230</v>
      </c>
      <c r="BH21" s="630"/>
      <c r="BI21" s="630"/>
      <c r="BJ21" s="630"/>
      <c r="BK21" s="630"/>
      <c r="BL21" s="630"/>
      <c r="BM21" s="630"/>
      <c r="BN21" s="631"/>
      <c r="BO21" s="656" t="s">
        <v>230</v>
      </c>
      <c r="BP21" s="656"/>
      <c r="BQ21" s="656"/>
      <c r="BR21" s="656"/>
      <c r="BS21" s="657" t="s">
        <v>230</v>
      </c>
      <c r="BT21" s="657"/>
      <c r="BU21" s="657"/>
      <c r="BV21" s="657"/>
      <c r="BW21" s="657"/>
      <c r="BX21" s="657"/>
      <c r="BY21" s="657"/>
      <c r="BZ21" s="657"/>
      <c r="CA21" s="657"/>
      <c r="CB21" s="724"/>
      <c r="CD21" s="734"/>
      <c r="CE21" s="660"/>
      <c r="CF21" s="660"/>
      <c r="CG21" s="660"/>
      <c r="CH21" s="660"/>
      <c r="CI21" s="660"/>
      <c r="CJ21" s="660"/>
      <c r="CK21" s="660"/>
      <c r="CL21" s="660"/>
      <c r="CM21" s="660"/>
      <c r="CN21" s="660"/>
      <c r="CO21" s="660"/>
      <c r="CP21" s="660"/>
      <c r="CQ21" s="661"/>
      <c r="CR21" s="735"/>
      <c r="CS21" s="736"/>
      <c r="CT21" s="736"/>
      <c r="CU21" s="736"/>
      <c r="CV21" s="736"/>
      <c r="CW21" s="736"/>
      <c r="CX21" s="736"/>
      <c r="CY21" s="737"/>
      <c r="CZ21" s="738"/>
      <c r="DA21" s="738"/>
      <c r="DB21" s="738"/>
      <c r="DC21" s="738"/>
      <c r="DD21" s="739"/>
      <c r="DE21" s="736"/>
      <c r="DF21" s="736"/>
      <c r="DG21" s="736"/>
      <c r="DH21" s="736"/>
      <c r="DI21" s="736"/>
      <c r="DJ21" s="736"/>
      <c r="DK21" s="736"/>
      <c r="DL21" s="736"/>
      <c r="DM21" s="736"/>
      <c r="DN21" s="736"/>
      <c r="DO21" s="736"/>
      <c r="DP21" s="737"/>
      <c r="DQ21" s="739"/>
      <c r="DR21" s="736"/>
      <c r="DS21" s="736"/>
      <c r="DT21" s="736"/>
      <c r="DU21" s="736"/>
      <c r="DV21" s="736"/>
      <c r="DW21" s="736"/>
      <c r="DX21" s="736"/>
      <c r="DY21" s="736"/>
      <c r="DZ21" s="736"/>
      <c r="EA21" s="736"/>
      <c r="EB21" s="736"/>
      <c r="EC21" s="743"/>
    </row>
    <row r="22" spans="2:133" ht="11.25" customHeight="1" x14ac:dyDescent="0.2">
      <c r="B22" s="692" t="s">
        <v>276</v>
      </c>
      <c r="C22" s="693"/>
      <c r="D22" s="693"/>
      <c r="E22" s="693"/>
      <c r="F22" s="693"/>
      <c r="G22" s="693"/>
      <c r="H22" s="693"/>
      <c r="I22" s="693"/>
      <c r="J22" s="693"/>
      <c r="K22" s="693"/>
      <c r="L22" s="693"/>
      <c r="M22" s="693"/>
      <c r="N22" s="693"/>
      <c r="O22" s="693"/>
      <c r="P22" s="693"/>
      <c r="Q22" s="694"/>
      <c r="R22" s="629">
        <v>36779</v>
      </c>
      <c r="S22" s="630"/>
      <c r="T22" s="630"/>
      <c r="U22" s="630"/>
      <c r="V22" s="630"/>
      <c r="W22" s="630"/>
      <c r="X22" s="630"/>
      <c r="Y22" s="631"/>
      <c r="Z22" s="656">
        <v>1</v>
      </c>
      <c r="AA22" s="656"/>
      <c r="AB22" s="656"/>
      <c r="AC22" s="656"/>
      <c r="AD22" s="657">
        <v>36779</v>
      </c>
      <c r="AE22" s="657"/>
      <c r="AF22" s="657"/>
      <c r="AG22" s="657"/>
      <c r="AH22" s="657"/>
      <c r="AI22" s="657"/>
      <c r="AJ22" s="657"/>
      <c r="AK22" s="657"/>
      <c r="AL22" s="632">
        <v>1.6</v>
      </c>
      <c r="AM22" s="633"/>
      <c r="AN22" s="633"/>
      <c r="AO22" s="658"/>
      <c r="AP22" s="721" t="s">
        <v>277</v>
      </c>
      <c r="AQ22" s="729"/>
      <c r="AR22" s="729"/>
      <c r="AS22" s="729"/>
      <c r="AT22" s="729"/>
      <c r="AU22" s="729"/>
      <c r="AV22" s="729"/>
      <c r="AW22" s="729"/>
      <c r="AX22" s="729"/>
      <c r="AY22" s="729"/>
      <c r="AZ22" s="729"/>
      <c r="BA22" s="729"/>
      <c r="BB22" s="729"/>
      <c r="BC22" s="729"/>
      <c r="BD22" s="729"/>
      <c r="BE22" s="729"/>
      <c r="BF22" s="723"/>
      <c r="BG22" s="629" t="s">
        <v>129</v>
      </c>
      <c r="BH22" s="630"/>
      <c r="BI22" s="630"/>
      <c r="BJ22" s="630"/>
      <c r="BK22" s="630"/>
      <c r="BL22" s="630"/>
      <c r="BM22" s="630"/>
      <c r="BN22" s="631"/>
      <c r="BO22" s="656" t="s">
        <v>230</v>
      </c>
      <c r="BP22" s="656"/>
      <c r="BQ22" s="656"/>
      <c r="BR22" s="656"/>
      <c r="BS22" s="657" t="s">
        <v>230</v>
      </c>
      <c r="BT22" s="657"/>
      <c r="BU22" s="657"/>
      <c r="BV22" s="657"/>
      <c r="BW22" s="657"/>
      <c r="BX22" s="657"/>
      <c r="BY22" s="657"/>
      <c r="BZ22" s="657"/>
      <c r="CA22" s="657"/>
      <c r="CB22" s="724"/>
      <c r="CD22" s="731" t="s">
        <v>278</v>
      </c>
      <c r="CE22" s="732"/>
      <c r="CF22" s="732"/>
      <c r="CG22" s="732"/>
      <c r="CH22" s="732"/>
      <c r="CI22" s="732"/>
      <c r="CJ22" s="732"/>
      <c r="CK22" s="732"/>
      <c r="CL22" s="732"/>
      <c r="CM22" s="732"/>
      <c r="CN22" s="732"/>
      <c r="CO22" s="732"/>
      <c r="CP22" s="732"/>
      <c r="CQ22" s="732"/>
      <c r="CR22" s="732"/>
      <c r="CS22" s="732"/>
      <c r="CT22" s="732"/>
      <c r="CU22" s="732"/>
      <c r="CV22" s="732"/>
      <c r="CW22" s="732"/>
      <c r="CX22" s="732"/>
      <c r="CY22" s="732"/>
      <c r="CZ22" s="732"/>
      <c r="DA22" s="732"/>
      <c r="DB22" s="732"/>
      <c r="DC22" s="732"/>
      <c r="DD22" s="732"/>
      <c r="DE22" s="732"/>
      <c r="DF22" s="732"/>
      <c r="DG22" s="732"/>
      <c r="DH22" s="732"/>
      <c r="DI22" s="732"/>
      <c r="DJ22" s="732"/>
      <c r="DK22" s="732"/>
      <c r="DL22" s="732"/>
      <c r="DM22" s="732"/>
      <c r="DN22" s="732"/>
      <c r="DO22" s="732"/>
      <c r="DP22" s="732"/>
      <c r="DQ22" s="732"/>
      <c r="DR22" s="732"/>
      <c r="DS22" s="732"/>
      <c r="DT22" s="732"/>
      <c r="DU22" s="732"/>
      <c r="DV22" s="732"/>
      <c r="DW22" s="732"/>
      <c r="DX22" s="732"/>
      <c r="DY22" s="732"/>
      <c r="DZ22" s="732"/>
      <c r="EA22" s="732"/>
      <c r="EB22" s="732"/>
      <c r="EC22" s="733"/>
    </row>
    <row r="23" spans="2:133" ht="11.25" customHeight="1" x14ac:dyDescent="0.2">
      <c r="B23" s="626" t="s">
        <v>279</v>
      </c>
      <c r="C23" s="627"/>
      <c r="D23" s="627"/>
      <c r="E23" s="627"/>
      <c r="F23" s="627"/>
      <c r="G23" s="627"/>
      <c r="H23" s="627"/>
      <c r="I23" s="627"/>
      <c r="J23" s="627"/>
      <c r="K23" s="627"/>
      <c r="L23" s="627"/>
      <c r="M23" s="627"/>
      <c r="N23" s="627"/>
      <c r="O23" s="627"/>
      <c r="P23" s="627"/>
      <c r="Q23" s="628"/>
      <c r="R23" s="629">
        <v>1178279</v>
      </c>
      <c r="S23" s="630"/>
      <c r="T23" s="630"/>
      <c r="U23" s="630"/>
      <c r="V23" s="630"/>
      <c r="W23" s="630"/>
      <c r="X23" s="630"/>
      <c r="Y23" s="631"/>
      <c r="Z23" s="656">
        <v>32.200000000000003</v>
      </c>
      <c r="AA23" s="656"/>
      <c r="AB23" s="656"/>
      <c r="AC23" s="656"/>
      <c r="AD23" s="657">
        <v>1127332</v>
      </c>
      <c r="AE23" s="657"/>
      <c r="AF23" s="657"/>
      <c r="AG23" s="657"/>
      <c r="AH23" s="657"/>
      <c r="AI23" s="657"/>
      <c r="AJ23" s="657"/>
      <c r="AK23" s="657"/>
      <c r="AL23" s="632">
        <v>50.4</v>
      </c>
      <c r="AM23" s="633"/>
      <c r="AN23" s="633"/>
      <c r="AO23" s="658"/>
      <c r="AP23" s="721" t="s">
        <v>280</v>
      </c>
      <c r="AQ23" s="729"/>
      <c r="AR23" s="729"/>
      <c r="AS23" s="729"/>
      <c r="AT23" s="729"/>
      <c r="AU23" s="729"/>
      <c r="AV23" s="729"/>
      <c r="AW23" s="729"/>
      <c r="AX23" s="729"/>
      <c r="AY23" s="729"/>
      <c r="AZ23" s="729"/>
      <c r="BA23" s="729"/>
      <c r="BB23" s="729"/>
      <c r="BC23" s="729"/>
      <c r="BD23" s="729"/>
      <c r="BE23" s="729"/>
      <c r="BF23" s="723"/>
      <c r="BG23" s="629" t="s">
        <v>129</v>
      </c>
      <c r="BH23" s="630"/>
      <c r="BI23" s="630"/>
      <c r="BJ23" s="630"/>
      <c r="BK23" s="630"/>
      <c r="BL23" s="630"/>
      <c r="BM23" s="630"/>
      <c r="BN23" s="631"/>
      <c r="BO23" s="656" t="s">
        <v>129</v>
      </c>
      <c r="BP23" s="656"/>
      <c r="BQ23" s="656"/>
      <c r="BR23" s="656"/>
      <c r="BS23" s="657" t="s">
        <v>230</v>
      </c>
      <c r="BT23" s="657"/>
      <c r="BU23" s="657"/>
      <c r="BV23" s="657"/>
      <c r="BW23" s="657"/>
      <c r="BX23" s="657"/>
      <c r="BY23" s="657"/>
      <c r="BZ23" s="657"/>
      <c r="CA23" s="657"/>
      <c r="CB23" s="724"/>
      <c r="CD23" s="731" t="s">
        <v>219</v>
      </c>
      <c r="CE23" s="732"/>
      <c r="CF23" s="732"/>
      <c r="CG23" s="732"/>
      <c r="CH23" s="732"/>
      <c r="CI23" s="732"/>
      <c r="CJ23" s="732"/>
      <c r="CK23" s="732"/>
      <c r="CL23" s="732"/>
      <c r="CM23" s="732"/>
      <c r="CN23" s="732"/>
      <c r="CO23" s="732"/>
      <c r="CP23" s="732"/>
      <c r="CQ23" s="733"/>
      <c r="CR23" s="731" t="s">
        <v>281</v>
      </c>
      <c r="CS23" s="732"/>
      <c r="CT23" s="732"/>
      <c r="CU23" s="732"/>
      <c r="CV23" s="732"/>
      <c r="CW23" s="732"/>
      <c r="CX23" s="732"/>
      <c r="CY23" s="733"/>
      <c r="CZ23" s="731" t="s">
        <v>282</v>
      </c>
      <c r="DA23" s="732"/>
      <c r="DB23" s="732"/>
      <c r="DC23" s="733"/>
      <c r="DD23" s="731" t="s">
        <v>283</v>
      </c>
      <c r="DE23" s="732"/>
      <c r="DF23" s="732"/>
      <c r="DG23" s="732"/>
      <c r="DH23" s="732"/>
      <c r="DI23" s="732"/>
      <c r="DJ23" s="732"/>
      <c r="DK23" s="733"/>
      <c r="DL23" s="740" t="s">
        <v>284</v>
      </c>
      <c r="DM23" s="741"/>
      <c r="DN23" s="741"/>
      <c r="DO23" s="741"/>
      <c r="DP23" s="741"/>
      <c r="DQ23" s="741"/>
      <c r="DR23" s="741"/>
      <c r="DS23" s="741"/>
      <c r="DT23" s="741"/>
      <c r="DU23" s="741"/>
      <c r="DV23" s="742"/>
      <c r="DW23" s="731" t="s">
        <v>285</v>
      </c>
      <c r="DX23" s="732"/>
      <c r="DY23" s="732"/>
      <c r="DZ23" s="732"/>
      <c r="EA23" s="732"/>
      <c r="EB23" s="732"/>
      <c r="EC23" s="733"/>
    </row>
    <row r="24" spans="2:133" ht="11.25" customHeight="1" x14ac:dyDescent="0.2">
      <c r="B24" s="626" t="s">
        <v>286</v>
      </c>
      <c r="C24" s="627"/>
      <c r="D24" s="627"/>
      <c r="E24" s="627"/>
      <c r="F24" s="627"/>
      <c r="G24" s="627"/>
      <c r="H24" s="627"/>
      <c r="I24" s="627"/>
      <c r="J24" s="627"/>
      <c r="K24" s="627"/>
      <c r="L24" s="627"/>
      <c r="M24" s="627"/>
      <c r="N24" s="627"/>
      <c r="O24" s="627"/>
      <c r="P24" s="627"/>
      <c r="Q24" s="628"/>
      <c r="R24" s="629">
        <v>1127332</v>
      </c>
      <c r="S24" s="630"/>
      <c r="T24" s="630"/>
      <c r="U24" s="630"/>
      <c r="V24" s="630"/>
      <c r="W24" s="630"/>
      <c r="X24" s="630"/>
      <c r="Y24" s="631"/>
      <c r="Z24" s="656">
        <v>30.8</v>
      </c>
      <c r="AA24" s="656"/>
      <c r="AB24" s="656"/>
      <c r="AC24" s="656"/>
      <c r="AD24" s="657">
        <v>1127332</v>
      </c>
      <c r="AE24" s="657"/>
      <c r="AF24" s="657"/>
      <c r="AG24" s="657"/>
      <c r="AH24" s="657"/>
      <c r="AI24" s="657"/>
      <c r="AJ24" s="657"/>
      <c r="AK24" s="657"/>
      <c r="AL24" s="632">
        <v>50.4</v>
      </c>
      <c r="AM24" s="633"/>
      <c r="AN24" s="633"/>
      <c r="AO24" s="658"/>
      <c r="AP24" s="721" t="s">
        <v>287</v>
      </c>
      <c r="AQ24" s="729"/>
      <c r="AR24" s="729"/>
      <c r="AS24" s="729"/>
      <c r="AT24" s="729"/>
      <c r="AU24" s="729"/>
      <c r="AV24" s="729"/>
      <c r="AW24" s="729"/>
      <c r="AX24" s="729"/>
      <c r="AY24" s="729"/>
      <c r="AZ24" s="729"/>
      <c r="BA24" s="729"/>
      <c r="BB24" s="729"/>
      <c r="BC24" s="729"/>
      <c r="BD24" s="729"/>
      <c r="BE24" s="729"/>
      <c r="BF24" s="723"/>
      <c r="BG24" s="629" t="s">
        <v>230</v>
      </c>
      <c r="BH24" s="630"/>
      <c r="BI24" s="630"/>
      <c r="BJ24" s="630"/>
      <c r="BK24" s="630"/>
      <c r="BL24" s="630"/>
      <c r="BM24" s="630"/>
      <c r="BN24" s="631"/>
      <c r="BO24" s="656" t="s">
        <v>230</v>
      </c>
      <c r="BP24" s="656"/>
      <c r="BQ24" s="656"/>
      <c r="BR24" s="656"/>
      <c r="BS24" s="657" t="s">
        <v>230</v>
      </c>
      <c r="BT24" s="657"/>
      <c r="BU24" s="657"/>
      <c r="BV24" s="657"/>
      <c r="BW24" s="657"/>
      <c r="BX24" s="657"/>
      <c r="BY24" s="657"/>
      <c r="BZ24" s="657"/>
      <c r="CA24" s="657"/>
      <c r="CB24" s="724"/>
      <c r="CD24" s="685" t="s">
        <v>288</v>
      </c>
      <c r="CE24" s="686"/>
      <c r="CF24" s="686"/>
      <c r="CG24" s="686"/>
      <c r="CH24" s="686"/>
      <c r="CI24" s="686"/>
      <c r="CJ24" s="686"/>
      <c r="CK24" s="686"/>
      <c r="CL24" s="686"/>
      <c r="CM24" s="686"/>
      <c r="CN24" s="686"/>
      <c r="CO24" s="686"/>
      <c r="CP24" s="686"/>
      <c r="CQ24" s="687"/>
      <c r="CR24" s="682">
        <v>1391557</v>
      </c>
      <c r="CS24" s="683"/>
      <c r="CT24" s="683"/>
      <c r="CU24" s="683"/>
      <c r="CV24" s="683"/>
      <c r="CW24" s="683"/>
      <c r="CX24" s="683"/>
      <c r="CY24" s="726"/>
      <c r="CZ24" s="727">
        <v>40.200000000000003</v>
      </c>
      <c r="DA24" s="701"/>
      <c r="DB24" s="701"/>
      <c r="DC24" s="730"/>
      <c r="DD24" s="725">
        <v>996171</v>
      </c>
      <c r="DE24" s="683"/>
      <c r="DF24" s="683"/>
      <c r="DG24" s="683"/>
      <c r="DH24" s="683"/>
      <c r="DI24" s="683"/>
      <c r="DJ24" s="683"/>
      <c r="DK24" s="726"/>
      <c r="DL24" s="725">
        <v>993630</v>
      </c>
      <c r="DM24" s="683"/>
      <c r="DN24" s="683"/>
      <c r="DO24" s="683"/>
      <c r="DP24" s="683"/>
      <c r="DQ24" s="683"/>
      <c r="DR24" s="683"/>
      <c r="DS24" s="683"/>
      <c r="DT24" s="683"/>
      <c r="DU24" s="683"/>
      <c r="DV24" s="726"/>
      <c r="DW24" s="727">
        <v>42</v>
      </c>
      <c r="DX24" s="701"/>
      <c r="DY24" s="701"/>
      <c r="DZ24" s="701"/>
      <c r="EA24" s="701"/>
      <c r="EB24" s="701"/>
      <c r="EC24" s="728"/>
    </row>
    <row r="25" spans="2:133" ht="11.25" customHeight="1" x14ac:dyDescent="0.2">
      <c r="B25" s="626" t="s">
        <v>289</v>
      </c>
      <c r="C25" s="627"/>
      <c r="D25" s="627"/>
      <c r="E25" s="627"/>
      <c r="F25" s="627"/>
      <c r="G25" s="627"/>
      <c r="H25" s="627"/>
      <c r="I25" s="627"/>
      <c r="J25" s="627"/>
      <c r="K25" s="627"/>
      <c r="L25" s="627"/>
      <c r="M25" s="627"/>
      <c r="N25" s="627"/>
      <c r="O25" s="627"/>
      <c r="P25" s="627"/>
      <c r="Q25" s="628"/>
      <c r="R25" s="629">
        <v>50947</v>
      </c>
      <c r="S25" s="630"/>
      <c r="T25" s="630"/>
      <c r="U25" s="630"/>
      <c r="V25" s="630"/>
      <c r="W25" s="630"/>
      <c r="X25" s="630"/>
      <c r="Y25" s="631"/>
      <c r="Z25" s="656">
        <v>1.4</v>
      </c>
      <c r="AA25" s="656"/>
      <c r="AB25" s="656"/>
      <c r="AC25" s="656"/>
      <c r="AD25" s="657" t="s">
        <v>129</v>
      </c>
      <c r="AE25" s="657"/>
      <c r="AF25" s="657"/>
      <c r="AG25" s="657"/>
      <c r="AH25" s="657"/>
      <c r="AI25" s="657"/>
      <c r="AJ25" s="657"/>
      <c r="AK25" s="657"/>
      <c r="AL25" s="632" t="s">
        <v>230</v>
      </c>
      <c r="AM25" s="633"/>
      <c r="AN25" s="633"/>
      <c r="AO25" s="658"/>
      <c r="AP25" s="721" t="s">
        <v>290</v>
      </c>
      <c r="AQ25" s="729"/>
      <c r="AR25" s="729"/>
      <c r="AS25" s="729"/>
      <c r="AT25" s="729"/>
      <c r="AU25" s="729"/>
      <c r="AV25" s="729"/>
      <c r="AW25" s="729"/>
      <c r="AX25" s="729"/>
      <c r="AY25" s="729"/>
      <c r="AZ25" s="729"/>
      <c r="BA25" s="729"/>
      <c r="BB25" s="729"/>
      <c r="BC25" s="729"/>
      <c r="BD25" s="729"/>
      <c r="BE25" s="729"/>
      <c r="BF25" s="723"/>
      <c r="BG25" s="629" t="s">
        <v>230</v>
      </c>
      <c r="BH25" s="630"/>
      <c r="BI25" s="630"/>
      <c r="BJ25" s="630"/>
      <c r="BK25" s="630"/>
      <c r="BL25" s="630"/>
      <c r="BM25" s="630"/>
      <c r="BN25" s="631"/>
      <c r="BO25" s="656" t="s">
        <v>129</v>
      </c>
      <c r="BP25" s="656"/>
      <c r="BQ25" s="656"/>
      <c r="BR25" s="656"/>
      <c r="BS25" s="657" t="s">
        <v>230</v>
      </c>
      <c r="BT25" s="657"/>
      <c r="BU25" s="657"/>
      <c r="BV25" s="657"/>
      <c r="BW25" s="657"/>
      <c r="BX25" s="657"/>
      <c r="BY25" s="657"/>
      <c r="BZ25" s="657"/>
      <c r="CA25" s="657"/>
      <c r="CB25" s="724"/>
      <c r="CD25" s="671" t="s">
        <v>291</v>
      </c>
      <c r="CE25" s="668"/>
      <c r="CF25" s="668"/>
      <c r="CG25" s="668"/>
      <c r="CH25" s="668"/>
      <c r="CI25" s="668"/>
      <c r="CJ25" s="668"/>
      <c r="CK25" s="668"/>
      <c r="CL25" s="668"/>
      <c r="CM25" s="668"/>
      <c r="CN25" s="668"/>
      <c r="CO25" s="668"/>
      <c r="CP25" s="668"/>
      <c r="CQ25" s="669"/>
      <c r="CR25" s="629">
        <v>669513</v>
      </c>
      <c r="CS25" s="640"/>
      <c r="CT25" s="640"/>
      <c r="CU25" s="640"/>
      <c r="CV25" s="640"/>
      <c r="CW25" s="640"/>
      <c r="CX25" s="640"/>
      <c r="CY25" s="641"/>
      <c r="CZ25" s="632">
        <v>19.3</v>
      </c>
      <c r="DA25" s="642"/>
      <c r="DB25" s="642"/>
      <c r="DC25" s="643"/>
      <c r="DD25" s="635">
        <v>619491</v>
      </c>
      <c r="DE25" s="640"/>
      <c r="DF25" s="640"/>
      <c r="DG25" s="640"/>
      <c r="DH25" s="640"/>
      <c r="DI25" s="640"/>
      <c r="DJ25" s="640"/>
      <c r="DK25" s="641"/>
      <c r="DL25" s="635">
        <v>619014</v>
      </c>
      <c r="DM25" s="640"/>
      <c r="DN25" s="640"/>
      <c r="DO25" s="640"/>
      <c r="DP25" s="640"/>
      <c r="DQ25" s="640"/>
      <c r="DR25" s="640"/>
      <c r="DS25" s="640"/>
      <c r="DT25" s="640"/>
      <c r="DU25" s="640"/>
      <c r="DV25" s="641"/>
      <c r="DW25" s="632">
        <v>26.2</v>
      </c>
      <c r="DX25" s="642"/>
      <c r="DY25" s="642"/>
      <c r="DZ25" s="642"/>
      <c r="EA25" s="642"/>
      <c r="EB25" s="642"/>
      <c r="EC25" s="663"/>
    </row>
    <row r="26" spans="2:133" ht="11.25" customHeight="1" x14ac:dyDescent="0.2">
      <c r="B26" s="626" t="s">
        <v>292</v>
      </c>
      <c r="C26" s="627"/>
      <c r="D26" s="627"/>
      <c r="E26" s="627"/>
      <c r="F26" s="627"/>
      <c r="G26" s="627"/>
      <c r="H26" s="627"/>
      <c r="I26" s="627"/>
      <c r="J26" s="627"/>
      <c r="K26" s="627"/>
      <c r="L26" s="627"/>
      <c r="M26" s="627"/>
      <c r="N26" s="627"/>
      <c r="O26" s="627"/>
      <c r="P26" s="627"/>
      <c r="Q26" s="628"/>
      <c r="R26" s="629" t="s">
        <v>129</v>
      </c>
      <c r="S26" s="630"/>
      <c r="T26" s="630"/>
      <c r="U26" s="630"/>
      <c r="V26" s="630"/>
      <c r="W26" s="630"/>
      <c r="X26" s="630"/>
      <c r="Y26" s="631"/>
      <c r="Z26" s="656" t="s">
        <v>230</v>
      </c>
      <c r="AA26" s="656"/>
      <c r="AB26" s="656"/>
      <c r="AC26" s="656"/>
      <c r="AD26" s="657" t="s">
        <v>230</v>
      </c>
      <c r="AE26" s="657"/>
      <c r="AF26" s="657"/>
      <c r="AG26" s="657"/>
      <c r="AH26" s="657"/>
      <c r="AI26" s="657"/>
      <c r="AJ26" s="657"/>
      <c r="AK26" s="657"/>
      <c r="AL26" s="632" t="s">
        <v>230</v>
      </c>
      <c r="AM26" s="633"/>
      <c r="AN26" s="633"/>
      <c r="AO26" s="658"/>
      <c r="AP26" s="721" t="s">
        <v>293</v>
      </c>
      <c r="AQ26" s="722"/>
      <c r="AR26" s="722"/>
      <c r="AS26" s="722"/>
      <c r="AT26" s="722"/>
      <c r="AU26" s="722"/>
      <c r="AV26" s="722"/>
      <c r="AW26" s="722"/>
      <c r="AX26" s="722"/>
      <c r="AY26" s="722"/>
      <c r="AZ26" s="722"/>
      <c r="BA26" s="722"/>
      <c r="BB26" s="722"/>
      <c r="BC26" s="722"/>
      <c r="BD26" s="722"/>
      <c r="BE26" s="722"/>
      <c r="BF26" s="723"/>
      <c r="BG26" s="629" t="s">
        <v>129</v>
      </c>
      <c r="BH26" s="630"/>
      <c r="BI26" s="630"/>
      <c r="BJ26" s="630"/>
      <c r="BK26" s="630"/>
      <c r="BL26" s="630"/>
      <c r="BM26" s="630"/>
      <c r="BN26" s="631"/>
      <c r="BO26" s="656" t="s">
        <v>230</v>
      </c>
      <c r="BP26" s="656"/>
      <c r="BQ26" s="656"/>
      <c r="BR26" s="656"/>
      <c r="BS26" s="657" t="s">
        <v>129</v>
      </c>
      <c r="BT26" s="657"/>
      <c r="BU26" s="657"/>
      <c r="BV26" s="657"/>
      <c r="BW26" s="657"/>
      <c r="BX26" s="657"/>
      <c r="BY26" s="657"/>
      <c r="BZ26" s="657"/>
      <c r="CA26" s="657"/>
      <c r="CB26" s="724"/>
      <c r="CD26" s="671" t="s">
        <v>294</v>
      </c>
      <c r="CE26" s="668"/>
      <c r="CF26" s="668"/>
      <c r="CG26" s="668"/>
      <c r="CH26" s="668"/>
      <c r="CI26" s="668"/>
      <c r="CJ26" s="668"/>
      <c r="CK26" s="668"/>
      <c r="CL26" s="668"/>
      <c r="CM26" s="668"/>
      <c r="CN26" s="668"/>
      <c r="CO26" s="668"/>
      <c r="CP26" s="668"/>
      <c r="CQ26" s="669"/>
      <c r="CR26" s="629">
        <v>361471</v>
      </c>
      <c r="CS26" s="630"/>
      <c r="CT26" s="630"/>
      <c r="CU26" s="630"/>
      <c r="CV26" s="630"/>
      <c r="CW26" s="630"/>
      <c r="CX26" s="630"/>
      <c r="CY26" s="631"/>
      <c r="CZ26" s="632">
        <v>10.4</v>
      </c>
      <c r="DA26" s="642"/>
      <c r="DB26" s="642"/>
      <c r="DC26" s="643"/>
      <c r="DD26" s="635">
        <v>331953</v>
      </c>
      <c r="DE26" s="630"/>
      <c r="DF26" s="630"/>
      <c r="DG26" s="630"/>
      <c r="DH26" s="630"/>
      <c r="DI26" s="630"/>
      <c r="DJ26" s="630"/>
      <c r="DK26" s="631"/>
      <c r="DL26" s="635" t="s">
        <v>230</v>
      </c>
      <c r="DM26" s="630"/>
      <c r="DN26" s="630"/>
      <c r="DO26" s="630"/>
      <c r="DP26" s="630"/>
      <c r="DQ26" s="630"/>
      <c r="DR26" s="630"/>
      <c r="DS26" s="630"/>
      <c r="DT26" s="630"/>
      <c r="DU26" s="630"/>
      <c r="DV26" s="631"/>
      <c r="DW26" s="632" t="s">
        <v>230</v>
      </c>
      <c r="DX26" s="642"/>
      <c r="DY26" s="642"/>
      <c r="DZ26" s="642"/>
      <c r="EA26" s="642"/>
      <c r="EB26" s="642"/>
      <c r="EC26" s="663"/>
    </row>
    <row r="27" spans="2:133" ht="11.25" customHeight="1" x14ac:dyDescent="0.2">
      <c r="B27" s="626" t="s">
        <v>295</v>
      </c>
      <c r="C27" s="627"/>
      <c r="D27" s="627"/>
      <c r="E27" s="627"/>
      <c r="F27" s="627"/>
      <c r="G27" s="627"/>
      <c r="H27" s="627"/>
      <c r="I27" s="627"/>
      <c r="J27" s="627"/>
      <c r="K27" s="627"/>
      <c r="L27" s="627"/>
      <c r="M27" s="627"/>
      <c r="N27" s="627"/>
      <c r="O27" s="627"/>
      <c r="P27" s="627"/>
      <c r="Q27" s="628"/>
      <c r="R27" s="629">
        <v>2281238</v>
      </c>
      <c r="S27" s="630"/>
      <c r="T27" s="630"/>
      <c r="U27" s="630"/>
      <c r="V27" s="630"/>
      <c r="W27" s="630"/>
      <c r="X27" s="630"/>
      <c r="Y27" s="631"/>
      <c r="Z27" s="656">
        <v>62.3</v>
      </c>
      <c r="AA27" s="656"/>
      <c r="AB27" s="656"/>
      <c r="AC27" s="656"/>
      <c r="AD27" s="657">
        <v>2230291</v>
      </c>
      <c r="AE27" s="657"/>
      <c r="AF27" s="657"/>
      <c r="AG27" s="657"/>
      <c r="AH27" s="657"/>
      <c r="AI27" s="657"/>
      <c r="AJ27" s="657"/>
      <c r="AK27" s="657"/>
      <c r="AL27" s="632">
        <v>99.6</v>
      </c>
      <c r="AM27" s="633"/>
      <c r="AN27" s="633"/>
      <c r="AO27" s="658"/>
      <c r="AP27" s="626" t="s">
        <v>296</v>
      </c>
      <c r="AQ27" s="627"/>
      <c r="AR27" s="627"/>
      <c r="AS27" s="627"/>
      <c r="AT27" s="627"/>
      <c r="AU27" s="627"/>
      <c r="AV27" s="627"/>
      <c r="AW27" s="627"/>
      <c r="AX27" s="627"/>
      <c r="AY27" s="627"/>
      <c r="AZ27" s="627"/>
      <c r="BA27" s="627"/>
      <c r="BB27" s="627"/>
      <c r="BC27" s="627"/>
      <c r="BD27" s="627"/>
      <c r="BE27" s="627"/>
      <c r="BF27" s="628"/>
      <c r="BG27" s="629">
        <v>838310</v>
      </c>
      <c r="BH27" s="630"/>
      <c r="BI27" s="630"/>
      <c r="BJ27" s="630"/>
      <c r="BK27" s="630"/>
      <c r="BL27" s="630"/>
      <c r="BM27" s="630"/>
      <c r="BN27" s="631"/>
      <c r="BO27" s="656">
        <v>100</v>
      </c>
      <c r="BP27" s="656"/>
      <c r="BQ27" s="656"/>
      <c r="BR27" s="656"/>
      <c r="BS27" s="657" t="s">
        <v>230</v>
      </c>
      <c r="BT27" s="657"/>
      <c r="BU27" s="657"/>
      <c r="BV27" s="657"/>
      <c r="BW27" s="657"/>
      <c r="BX27" s="657"/>
      <c r="BY27" s="657"/>
      <c r="BZ27" s="657"/>
      <c r="CA27" s="657"/>
      <c r="CB27" s="724"/>
      <c r="CD27" s="671" t="s">
        <v>297</v>
      </c>
      <c r="CE27" s="668"/>
      <c r="CF27" s="668"/>
      <c r="CG27" s="668"/>
      <c r="CH27" s="668"/>
      <c r="CI27" s="668"/>
      <c r="CJ27" s="668"/>
      <c r="CK27" s="668"/>
      <c r="CL27" s="668"/>
      <c r="CM27" s="668"/>
      <c r="CN27" s="668"/>
      <c r="CO27" s="668"/>
      <c r="CP27" s="668"/>
      <c r="CQ27" s="669"/>
      <c r="CR27" s="629">
        <v>432743</v>
      </c>
      <c r="CS27" s="640"/>
      <c r="CT27" s="640"/>
      <c r="CU27" s="640"/>
      <c r="CV27" s="640"/>
      <c r="CW27" s="640"/>
      <c r="CX27" s="640"/>
      <c r="CY27" s="641"/>
      <c r="CZ27" s="632">
        <v>12.5</v>
      </c>
      <c r="DA27" s="642"/>
      <c r="DB27" s="642"/>
      <c r="DC27" s="643"/>
      <c r="DD27" s="635">
        <v>102250</v>
      </c>
      <c r="DE27" s="640"/>
      <c r="DF27" s="640"/>
      <c r="DG27" s="640"/>
      <c r="DH27" s="640"/>
      <c r="DI27" s="640"/>
      <c r="DJ27" s="640"/>
      <c r="DK27" s="641"/>
      <c r="DL27" s="635">
        <v>100186</v>
      </c>
      <c r="DM27" s="640"/>
      <c r="DN27" s="640"/>
      <c r="DO27" s="640"/>
      <c r="DP27" s="640"/>
      <c r="DQ27" s="640"/>
      <c r="DR27" s="640"/>
      <c r="DS27" s="640"/>
      <c r="DT27" s="640"/>
      <c r="DU27" s="640"/>
      <c r="DV27" s="641"/>
      <c r="DW27" s="632">
        <v>4.2</v>
      </c>
      <c r="DX27" s="642"/>
      <c r="DY27" s="642"/>
      <c r="DZ27" s="642"/>
      <c r="EA27" s="642"/>
      <c r="EB27" s="642"/>
      <c r="EC27" s="663"/>
    </row>
    <row r="28" spans="2:133" ht="11.25" customHeight="1" x14ac:dyDescent="0.2">
      <c r="B28" s="626" t="s">
        <v>298</v>
      </c>
      <c r="C28" s="627"/>
      <c r="D28" s="627"/>
      <c r="E28" s="627"/>
      <c r="F28" s="627"/>
      <c r="G28" s="627"/>
      <c r="H28" s="627"/>
      <c r="I28" s="627"/>
      <c r="J28" s="627"/>
      <c r="K28" s="627"/>
      <c r="L28" s="627"/>
      <c r="M28" s="627"/>
      <c r="N28" s="627"/>
      <c r="O28" s="627"/>
      <c r="P28" s="627"/>
      <c r="Q28" s="628"/>
      <c r="R28" s="629" t="s">
        <v>230</v>
      </c>
      <c r="S28" s="630"/>
      <c r="T28" s="630"/>
      <c r="U28" s="630"/>
      <c r="V28" s="630"/>
      <c r="W28" s="630"/>
      <c r="X28" s="630"/>
      <c r="Y28" s="631"/>
      <c r="Z28" s="656" t="s">
        <v>230</v>
      </c>
      <c r="AA28" s="656"/>
      <c r="AB28" s="656"/>
      <c r="AC28" s="656"/>
      <c r="AD28" s="657" t="s">
        <v>129</v>
      </c>
      <c r="AE28" s="657"/>
      <c r="AF28" s="657"/>
      <c r="AG28" s="657"/>
      <c r="AH28" s="657"/>
      <c r="AI28" s="657"/>
      <c r="AJ28" s="657"/>
      <c r="AK28" s="657"/>
      <c r="AL28" s="632" t="s">
        <v>230</v>
      </c>
      <c r="AM28" s="633"/>
      <c r="AN28" s="633"/>
      <c r="AO28" s="658"/>
      <c r="AP28" s="626"/>
      <c r="AQ28" s="627"/>
      <c r="AR28" s="627"/>
      <c r="AS28" s="627"/>
      <c r="AT28" s="627"/>
      <c r="AU28" s="627"/>
      <c r="AV28" s="627"/>
      <c r="AW28" s="627"/>
      <c r="AX28" s="627"/>
      <c r="AY28" s="627"/>
      <c r="AZ28" s="627"/>
      <c r="BA28" s="627"/>
      <c r="BB28" s="627"/>
      <c r="BC28" s="627"/>
      <c r="BD28" s="627"/>
      <c r="BE28" s="627"/>
      <c r="BF28" s="628"/>
      <c r="BG28" s="629"/>
      <c r="BH28" s="630"/>
      <c r="BI28" s="630"/>
      <c r="BJ28" s="630"/>
      <c r="BK28" s="630"/>
      <c r="BL28" s="630"/>
      <c r="BM28" s="630"/>
      <c r="BN28" s="631"/>
      <c r="BO28" s="656"/>
      <c r="BP28" s="656"/>
      <c r="BQ28" s="656"/>
      <c r="BR28" s="656"/>
      <c r="BS28" s="635"/>
      <c r="BT28" s="630"/>
      <c r="BU28" s="630"/>
      <c r="BV28" s="630"/>
      <c r="BW28" s="630"/>
      <c r="BX28" s="630"/>
      <c r="BY28" s="630"/>
      <c r="BZ28" s="630"/>
      <c r="CA28" s="630"/>
      <c r="CB28" s="670"/>
      <c r="CD28" s="671" t="s">
        <v>299</v>
      </c>
      <c r="CE28" s="668"/>
      <c r="CF28" s="668"/>
      <c r="CG28" s="668"/>
      <c r="CH28" s="668"/>
      <c r="CI28" s="668"/>
      <c r="CJ28" s="668"/>
      <c r="CK28" s="668"/>
      <c r="CL28" s="668"/>
      <c r="CM28" s="668"/>
      <c r="CN28" s="668"/>
      <c r="CO28" s="668"/>
      <c r="CP28" s="668"/>
      <c r="CQ28" s="669"/>
      <c r="CR28" s="629">
        <v>289301</v>
      </c>
      <c r="CS28" s="630"/>
      <c r="CT28" s="630"/>
      <c r="CU28" s="630"/>
      <c r="CV28" s="630"/>
      <c r="CW28" s="630"/>
      <c r="CX28" s="630"/>
      <c r="CY28" s="631"/>
      <c r="CZ28" s="632">
        <v>8.4</v>
      </c>
      <c r="DA28" s="642"/>
      <c r="DB28" s="642"/>
      <c r="DC28" s="643"/>
      <c r="DD28" s="635">
        <v>274430</v>
      </c>
      <c r="DE28" s="630"/>
      <c r="DF28" s="630"/>
      <c r="DG28" s="630"/>
      <c r="DH28" s="630"/>
      <c r="DI28" s="630"/>
      <c r="DJ28" s="630"/>
      <c r="DK28" s="631"/>
      <c r="DL28" s="635">
        <v>274430</v>
      </c>
      <c r="DM28" s="630"/>
      <c r="DN28" s="630"/>
      <c r="DO28" s="630"/>
      <c r="DP28" s="630"/>
      <c r="DQ28" s="630"/>
      <c r="DR28" s="630"/>
      <c r="DS28" s="630"/>
      <c r="DT28" s="630"/>
      <c r="DU28" s="630"/>
      <c r="DV28" s="631"/>
      <c r="DW28" s="632">
        <v>11.6</v>
      </c>
      <c r="DX28" s="642"/>
      <c r="DY28" s="642"/>
      <c r="DZ28" s="642"/>
      <c r="EA28" s="642"/>
      <c r="EB28" s="642"/>
      <c r="EC28" s="663"/>
    </row>
    <row r="29" spans="2:133" ht="11.25" customHeight="1" x14ac:dyDescent="0.2">
      <c r="B29" s="626" t="s">
        <v>300</v>
      </c>
      <c r="C29" s="627"/>
      <c r="D29" s="627"/>
      <c r="E29" s="627"/>
      <c r="F29" s="627"/>
      <c r="G29" s="627"/>
      <c r="H29" s="627"/>
      <c r="I29" s="627"/>
      <c r="J29" s="627"/>
      <c r="K29" s="627"/>
      <c r="L29" s="627"/>
      <c r="M29" s="627"/>
      <c r="N29" s="627"/>
      <c r="O29" s="627"/>
      <c r="P29" s="627"/>
      <c r="Q29" s="628"/>
      <c r="R29" s="629">
        <v>7282</v>
      </c>
      <c r="S29" s="630"/>
      <c r="T29" s="630"/>
      <c r="U29" s="630"/>
      <c r="V29" s="630"/>
      <c r="W29" s="630"/>
      <c r="X29" s="630"/>
      <c r="Y29" s="631"/>
      <c r="Z29" s="656">
        <v>0.2</v>
      </c>
      <c r="AA29" s="656"/>
      <c r="AB29" s="656"/>
      <c r="AC29" s="656"/>
      <c r="AD29" s="657" t="s">
        <v>230</v>
      </c>
      <c r="AE29" s="657"/>
      <c r="AF29" s="657"/>
      <c r="AG29" s="657"/>
      <c r="AH29" s="657"/>
      <c r="AI29" s="657"/>
      <c r="AJ29" s="657"/>
      <c r="AK29" s="657"/>
      <c r="AL29" s="632" t="s">
        <v>129</v>
      </c>
      <c r="AM29" s="633"/>
      <c r="AN29" s="633"/>
      <c r="AO29" s="658"/>
      <c r="AP29" s="606"/>
      <c r="AQ29" s="607"/>
      <c r="AR29" s="607"/>
      <c r="AS29" s="607"/>
      <c r="AT29" s="607"/>
      <c r="AU29" s="607"/>
      <c r="AV29" s="607"/>
      <c r="AW29" s="607"/>
      <c r="AX29" s="607"/>
      <c r="AY29" s="607"/>
      <c r="AZ29" s="607"/>
      <c r="BA29" s="607"/>
      <c r="BB29" s="607"/>
      <c r="BC29" s="607"/>
      <c r="BD29" s="607"/>
      <c r="BE29" s="607"/>
      <c r="BF29" s="608"/>
      <c r="BG29" s="629"/>
      <c r="BH29" s="630"/>
      <c r="BI29" s="630"/>
      <c r="BJ29" s="630"/>
      <c r="BK29" s="630"/>
      <c r="BL29" s="630"/>
      <c r="BM29" s="630"/>
      <c r="BN29" s="631"/>
      <c r="BO29" s="656"/>
      <c r="BP29" s="656"/>
      <c r="BQ29" s="656"/>
      <c r="BR29" s="656"/>
      <c r="BS29" s="657"/>
      <c r="BT29" s="657"/>
      <c r="BU29" s="657"/>
      <c r="BV29" s="657"/>
      <c r="BW29" s="657"/>
      <c r="BX29" s="657"/>
      <c r="BY29" s="657"/>
      <c r="BZ29" s="657"/>
      <c r="CA29" s="657"/>
      <c r="CB29" s="724"/>
      <c r="CD29" s="715" t="s">
        <v>301</v>
      </c>
      <c r="CE29" s="716"/>
      <c r="CF29" s="671" t="s">
        <v>302</v>
      </c>
      <c r="CG29" s="668"/>
      <c r="CH29" s="668"/>
      <c r="CI29" s="668"/>
      <c r="CJ29" s="668"/>
      <c r="CK29" s="668"/>
      <c r="CL29" s="668"/>
      <c r="CM29" s="668"/>
      <c r="CN29" s="668"/>
      <c r="CO29" s="668"/>
      <c r="CP29" s="668"/>
      <c r="CQ29" s="669"/>
      <c r="CR29" s="629">
        <v>289301</v>
      </c>
      <c r="CS29" s="640"/>
      <c r="CT29" s="640"/>
      <c r="CU29" s="640"/>
      <c r="CV29" s="640"/>
      <c r="CW29" s="640"/>
      <c r="CX29" s="640"/>
      <c r="CY29" s="641"/>
      <c r="CZ29" s="632">
        <v>8.4</v>
      </c>
      <c r="DA29" s="642"/>
      <c r="DB29" s="642"/>
      <c r="DC29" s="643"/>
      <c r="DD29" s="635">
        <v>274430</v>
      </c>
      <c r="DE29" s="640"/>
      <c r="DF29" s="640"/>
      <c r="DG29" s="640"/>
      <c r="DH29" s="640"/>
      <c r="DI29" s="640"/>
      <c r="DJ29" s="640"/>
      <c r="DK29" s="641"/>
      <c r="DL29" s="635">
        <v>274430</v>
      </c>
      <c r="DM29" s="640"/>
      <c r="DN29" s="640"/>
      <c r="DO29" s="640"/>
      <c r="DP29" s="640"/>
      <c r="DQ29" s="640"/>
      <c r="DR29" s="640"/>
      <c r="DS29" s="640"/>
      <c r="DT29" s="640"/>
      <c r="DU29" s="640"/>
      <c r="DV29" s="641"/>
      <c r="DW29" s="632">
        <v>11.6</v>
      </c>
      <c r="DX29" s="642"/>
      <c r="DY29" s="642"/>
      <c r="DZ29" s="642"/>
      <c r="EA29" s="642"/>
      <c r="EB29" s="642"/>
      <c r="EC29" s="663"/>
    </row>
    <row r="30" spans="2:133" ht="11.25" customHeight="1" x14ac:dyDescent="0.2">
      <c r="B30" s="626" t="s">
        <v>303</v>
      </c>
      <c r="C30" s="627"/>
      <c r="D30" s="627"/>
      <c r="E30" s="627"/>
      <c r="F30" s="627"/>
      <c r="G30" s="627"/>
      <c r="H30" s="627"/>
      <c r="I30" s="627"/>
      <c r="J30" s="627"/>
      <c r="K30" s="627"/>
      <c r="L30" s="627"/>
      <c r="M30" s="627"/>
      <c r="N30" s="627"/>
      <c r="O30" s="627"/>
      <c r="P30" s="627"/>
      <c r="Q30" s="628"/>
      <c r="R30" s="629">
        <v>51805</v>
      </c>
      <c r="S30" s="630"/>
      <c r="T30" s="630"/>
      <c r="U30" s="630"/>
      <c r="V30" s="630"/>
      <c r="W30" s="630"/>
      <c r="X30" s="630"/>
      <c r="Y30" s="631"/>
      <c r="Z30" s="656">
        <v>1.4</v>
      </c>
      <c r="AA30" s="656"/>
      <c r="AB30" s="656"/>
      <c r="AC30" s="656"/>
      <c r="AD30" s="657">
        <v>6732</v>
      </c>
      <c r="AE30" s="657"/>
      <c r="AF30" s="657"/>
      <c r="AG30" s="657"/>
      <c r="AH30" s="657"/>
      <c r="AI30" s="657"/>
      <c r="AJ30" s="657"/>
      <c r="AK30" s="657"/>
      <c r="AL30" s="632">
        <v>0.3</v>
      </c>
      <c r="AM30" s="633"/>
      <c r="AN30" s="633"/>
      <c r="AO30" s="658"/>
      <c r="AP30" s="688" t="s">
        <v>219</v>
      </c>
      <c r="AQ30" s="689"/>
      <c r="AR30" s="689"/>
      <c r="AS30" s="689"/>
      <c r="AT30" s="689"/>
      <c r="AU30" s="689"/>
      <c r="AV30" s="689"/>
      <c r="AW30" s="689"/>
      <c r="AX30" s="689"/>
      <c r="AY30" s="689"/>
      <c r="AZ30" s="689"/>
      <c r="BA30" s="689"/>
      <c r="BB30" s="689"/>
      <c r="BC30" s="689"/>
      <c r="BD30" s="689"/>
      <c r="BE30" s="689"/>
      <c r="BF30" s="690"/>
      <c r="BG30" s="688" t="s">
        <v>304</v>
      </c>
      <c r="BH30" s="704"/>
      <c r="BI30" s="704"/>
      <c r="BJ30" s="704"/>
      <c r="BK30" s="704"/>
      <c r="BL30" s="704"/>
      <c r="BM30" s="704"/>
      <c r="BN30" s="704"/>
      <c r="BO30" s="704"/>
      <c r="BP30" s="704"/>
      <c r="BQ30" s="705"/>
      <c r="BR30" s="688" t="s">
        <v>305</v>
      </c>
      <c r="BS30" s="704"/>
      <c r="BT30" s="704"/>
      <c r="BU30" s="704"/>
      <c r="BV30" s="704"/>
      <c r="BW30" s="704"/>
      <c r="BX30" s="704"/>
      <c r="BY30" s="704"/>
      <c r="BZ30" s="704"/>
      <c r="CA30" s="704"/>
      <c r="CB30" s="705"/>
      <c r="CD30" s="717"/>
      <c r="CE30" s="718"/>
      <c r="CF30" s="671" t="s">
        <v>306</v>
      </c>
      <c r="CG30" s="668"/>
      <c r="CH30" s="668"/>
      <c r="CI30" s="668"/>
      <c r="CJ30" s="668"/>
      <c r="CK30" s="668"/>
      <c r="CL30" s="668"/>
      <c r="CM30" s="668"/>
      <c r="CN30" s="668"/>
      <c r="CO30" s="668"/>
      <c r="CP30" s="668"/>
      <c r="CQ30" s="669"/>
      <c r="CR30" s="629">
        <v>276933</v>
      </c>
      <c r="CS30" s="630"/>
      <c r="CT30" s="630"/>
      <c r="CU30" s="630"/>
      <c r="CV30" s="630"/>
      <c r="CW30" s="630"/>
      <c r="CX30" s="630"/>
      <c r="CY30" s="631"/>
      <c r="CZ30" s="632">
        <v>8</v>
      </c>
      <c r="DA30" s="642"/>
      <c r="DB30" s="642"/>
      <c r="DC30" s="643"/>
      <c r="DD30" s="635">
        <v>262062</v>
      </c>
      <c r="DE30" s="630"/>
      <c r="DF30" s="630"/>
      <c r="DG30" s="630"/>
      <c r="DH30" s="630"/>
      <c r="DI30" s="630"/>
      <c r="DJ30" s="630"/>
      <c r="DK30" s="631"/>
      <c r="DL30" s="635">
        <v>262062</v>
      </c>
      <c r="DM30" s="630"/>
      <c r="DN30" s="630"/>
      <c r="DO30" s="630"/>
      <c r="DP30" s="630"/>
      <c r="DQ30" s="630"/>
      <c r="DR30" s="630"/>
      <c r="DS30" s="630"/>
      <c r="DT30" s="630"/>
      <c r="DU30" s="630"/>
      <c r="DV30" s="631"/>
      <c r="DW30" s="632">
        <v>11.1</v>
      </c>
      <c r="DX30" s="642"/>
      <c r="DY30" s="642"/>
      <c r="DZ30" s="642"/>
      <c r="EA30" s="642"/>
      <c r="EB30" s="642"/>
      <c r="EC30" s="663"/>
    </row>
    <row r="31" spans="2:133" ht="11.25" customHeight="1" x14ac:dyDescent="0.2">
      <c r="B31" s="626" t="s">
        <v>307</v>
      </c>
      <c r="C31" s="627"/>
      <c r="D31" s="627"/>
      <c r="E31" s="627"/>
      <c r="F31" s="627"/>
      <c r="G31" s="627"/>
      <c r="H31" s="627"/>
      <c r="I31" s="627"/>
      <c r="J31" s="627"/>
      <c r="K31" s="627"/>
      <c r="L31" s="627"/>
      <c r="M31" s="627"/>
      <c r="N31" s="627"/>
      <c r="O31" s="627"/>
      <c r="P31" s="627"/>
      <c r="Q31" s="628"/>
      <c r="R31" s="629">
        <v>9710</v>
      </c>
      <c r="S31" s="630"/>
      <c r="T31" s="630"/>
      <c r="U31" s="630"/>
      <c r="V31" s="630"/>
      <c r="W31" s="630"/>
      <c r="X31" s="630"/>
      <c r="Y31" s="631"/>
      <c r="Z31" s="656">
        <v>0.3</v>
      </c>
      <c r="AA31" s="656"/>
      <c r="AB31" s="656"/>
      <c r="AC31" s="656"/>
      <c r="AD31" s="657" t="s">
        <v>230</v>
      </c>
      <c r="AE31" s="657"/>
      <c r="AF31" s="657"/>
      <c r="AG31" s="657"/>
      <c r="AH31" s="657"/>
      <c r="AI31" s="657"/>
      <c r="AJ31" s="657"/>
      <c r="AK31" s="657"/>
      <c r="AL31" s="632" t="s">
        <v>230</v>
      </c>
      <c r="AM31" s="633"/>
      <c r="AN31" s="633"/>
      <c r="AO31" s="658"/>
      <c r="AP31" s="706" t="s">
        <v>308</v>
      </c>
      <c r="AQ31" s="707"/>
      <c r="AR31" s="707"/>
      <c r="AS31" s="707"/>
      <c r="AT31" s="712" t="s">
        <v>309</v>
      </c>
      <c r="AU31" s="217"/>
      <c r="AV31" s="217"/>
      <c r="AW31" s="217"/>
      <c r="AX31" s="696" t="s">
        <v>185</v>
      </c>
      <c r="AY31" s="697"/>
      <c r="AZ31" s="697"/>
      <c r="BA31" s="697"/>
      <c r="BB31" s="697"/>
      <c r="BC31" s="697"/>
      <c r="BD31" s="697"/>
      <c r="BE31" s="697"/>
      <c r="BF31" s="698"/>
      <c r="BG31" s="699">
        <v>99.3</v>
      </c>
      <c r="BH31" s="700"/>
      <c r="BI31" s="700"/>
      <c r="BJ31" s="700"/>
      <c r="BK31" s="700"/>
      <c r="BL31" s="700"/>
      <c r="BM31" s="701">
        <v>96.6</v>
      </c>
      <c r="BN31" s="700"/>
      <c r="BO31" s="700"/>
      <c r="BP31" s="700"/>
      <c r="BQ31" s="702"/>
      <c r="BR31" s="699">
        <v>99.1</v>
      </c>
      <c r="BS31" s="700"/>
      <c r="BT31" s="700"/>
      <c r="BU31" s="700"/>
      <c r="BV31" s="700"/>
      <c r="BW31" s="700"/>
      <c r="BX31" s="701">
        <v>96.5</v>
      </c>
      <c r="BY31" s="700"/>
      <c r="BZ31" s="700"/>
      <c r="CA31" s="700"/>
      <c r="CB31" s="702"/>
      <c r="CD31" s="717"/>
      <c r="CE31" s="718"/>
      <c r="CF31" s="671" t="s">
        <v>310</v>
      </c>
      <c r="CG31" s="668"/>
      <c r="CH31" s="668"/>
      <c r="CI31" s="668"/>
      <c r="CJ31" s="668"/>
      <c r="CK31" s="668"/>
      <c r="CL31" s="668"/>
      <c r="CM31" s="668"/>
      <c r="CN31" s="668"/>
      <c r="CO31" s="668"/>
      <c r="CP31" s="668"/>
      <c r="CQ31" s="669"/>
      <c r="CR31" s="629">
        <v>12368</v>
      </c>
      <c r="CS31" s="640"/>
      <c r="CT31" s="640"/>
      <c r="CU31" s="640"/>
      <c r="CV31" s="640"/>
      <c r="CW31" s="640"/>
      <c r="CX31" s="640"/>
      <c r="CY31" s="641"/>
      <c r="CZ31" s="632">
        <v>0.4</v>
      </c>
      <c r="DA31" s="642"/>
      <c r="DB31" s="642"/>
      <c r="DC31" s="643"/>
      <c r="DD31" s="635">
        <v>12368</v>
      </c>
      <c r="DE31" s="640"/>
      <c r="DF31" s="640"/>
      <c r="DG31" s="640"/>
      <c r="DH31" s="640"/>
      <c r="DI31" s="640"/>
      <c r="DJ31" s="640"/>
      <c r="DK31" s="641"/>
      <c r="DL31" s="635">
        <v>12368</v>
      </c>
      <c r="DM31" s="640"/>
      <c r="DN31" s="640"/>
      <c r="DO31" s="640"/>
      <c r="DP31" s="640"/>
      <c r="DQ31" s="640"/>
      <c r="DR31" s="640"/>
      <c r="DS31" s="640"/>
      <c r="DT31" s="640"/>
      <c r="DU31" s="640"/>
      <c r="DV31" s="641"/>
      <c r="DW31" s="632">
        <v>0.5</v>
      </c>
      <c r="DX31" s="642"/>
      <c r="DY31" s="642"/>
      <c r="DZ31" s="642"/>
      <c r="EA31" s="642"/>
      <c r="EB31" s="642"/>
      <c r="EC31" s="663"/>
    </row>
    <row r="32" spans="2:133" ht="11.25" customHeight="1" x14ac:dyDescent="0.2">
      <c r="B32" s="626" t="s">
        <v>311</v>
      </c>
      <c r="C32" s="627"/>
      <c r="D32" s="627"/>
      <c r="E32" s="627"/>
      <c r="F32" s="627"/>
      <c r="G32" s="627"/>
      <c r="H32" s="627"/>
      <c r="I32" s="627"/>
      <c r="J32" s="627"/>
      <c r="K32" s="627"/>
      <c r="L32" s="627"/>
      <c r="M32" s="627"/>
      <c r="N32" s="627"/>
      <c r="O32" s="627"/>
      <c r="P32" s="627"/>
      <c r="Q32" s="628"/>
      <c r="R32" s="629">
        <v>553004</v>
      </c>
      <c r="S32" s="630"/>
      <c r="T32" s="630"/>
      <c r="U32" s="630"/>
      <c r="V32" s="630"/>
      <c r="W32" s="630"/>
      <c r="X32" s="630"/>
      <c r="Y32" s="631"/>
      <c r="Z32" s="656">
        <v>15.1</v>
      </c>
      <c r="AA32" s="656"/>
      <c r="AB32" s="656"/>
      <c r="AC32" s="656"/>
      <c r="AD32" s="657" t="s">
        <v>129</v>
      </c>
      <c r="AE32" s="657"/>
      <c r="AF32" s="657"/>
      <c r="AG32" s="657"/>
      <c r="AH32" s="657"/>
      <c r="AI32" s="657"/>
      <c r="AJ32" s="657"/>
      <c r="AK32" s="657"/>
      <c r="AL32" s="632" t="s">
        <v>129</v>
      </c>
      <c r="AM32" s="633"/>
      <c r="AN32" s="633"/>
      <c r="AO32" s="658"/>
      <c r="AP32" s="708"/>
      <c r="AQ32" s="709"/>
      <c r="AR32" s="709"/>
      <c r="AS32" s="709"/>
      <c r="AT32" s="713"/>
      <c r="AU32" s="216" t="s">
        <v>312</v>
      </c>
      <c r="AV32" s="216"/>
      <c r="AW32" s="216"/>
      <c r="AX32" s="626" t="s">
        <v>313</v>
      </c>
      <c r="AY32" s="627"/>
      <c r="AZ32" s="627"/>
      <c r="BA32" s="627"/>
      <c r="BB32" s="627"/>
      <c r="BC32" s="627"/>
      <c r="BD32" s="627"/>
      <c r="BE32" s="627"/>
      <c r="BF32" s="628"/>
      <c r="BG32" s="703">
        <v>99.6</v>
      </c>
      <c r="BH32" s="640"/>
      <c r="BI32" s="640"/>
      <c r="BJ32" s="640"/>
      <c r="BK32" s="640"/>
      <c r="BL32" s="640"/>
      <c r="BM32" s="633">
        <v>97.9</v>
      </c>
      <c r="BN32" s="695"/>
      <c r="BO32" s="695"/>
      <c r="BP32" s="695"/>
      <c r="BQ32" s="667"/>
      <c r="BR32" s="703">
        <v>99.1</v>
      </c>
      <c r="BS32" s="640"/>
      <c r="BT32" s="640"/>
      <c r="BU32" s="640"/>
      <c r="BV32" s="640"/>
      <c r="BW32" s="640"/>
      <c r="BX32" s="633">
        <v>97.5</v>
      </c>
      <c r="BY32" s="695"/>
      <c r="BZ32" s="695"/>
      <c r="CA32" s="695"/>
      <c r="CB32" s="667"/>
      <c r="CD32" s="719"/>
      <c r="CE32" s="720"/>
      <c r="CF32" s="671" t="s">
        <v>314</v>
      </c>
      <c r="CG32" s="668"/>
      <c r="CH32" s="668"/>
      <c r="CI32" s="668"/>
      <c r="CJ32" s="668"/>
      <c r="CK32" s="668"/>
      <c r="CL32" s="668"/>
      <c r="CM32" s="668"/>
      <c r="CN32" s="668"/>
      <c r="CO32" s="668"/>
      <c r="CP32" s="668"/>
      <c r="CQ32" s="669"/>
      <c r="CR32" s="629" t="s">
        <v>230</v>
      </c>
      <c r="CS32" s="630"/>
      <c r="CT32" s="630"/>
      <c r="CU32" s="630"/>
      <c r="CV32" s="630"/>
      <c r="CW32" s="630"/>
      <c r="CX32" s="630"/>
      <c r="CY32" s="631"/>
      <c r="CZ32" s="632" t="s">
        <v>129</v>
      </c>
      <c r="DA32" s="642"/>
      <c r="DB32" s="642"/>
      <c r="DC32" s="643"/>
      <c r="DD32" s="635" t="s">
        <v>230</v>
      </c>
      <c r="DE32" s="630"/>
      <c r="DF32" s="630"/>
      <c r="DG32" s="630"/>
      <c r="DH32" s="630"/>
      <c r="DI32" s="630"/>
      <c r="DJ32" s="630"/>
      <c r="DK32" s="631"/>
      <c r="DL32" s="635" t="s">
        <v>129</v>
      </c>
      <c r="DM32" s="630"/>
      <c r="DN32" s="630"/>
      <c r="DO32" s="630"/>
      <c r="DP32" s="630"/>
      <c r="DQ32" s="630"/>
      <c r="DR32" s="630"/>
      <c r="DS32" s="630"/>
      <c r="DT32" s="630"/>
      <c r="DU32" s="630"/>
      <c r="DV32" s="631"/>
      <c r="DW32" s="632" t="s">
        <v>230</v>
      </c>
      <c r="DX32" s="642"/>
      <c r="DY32" s="642"/>
      <c r="DZ32" s="642"/>
      <c r="EA32" s="642"/>
      <c r="EB32" s="642"/>
      <c r="EC32" s="663"/>
    </row>
    <row r="33" spans="2:133" ht="11.25" customHeight="1" x14ac:dyDescent="0.2">
      <c r="B33" s="692" t="s">
        <v>315</v>
      </c>
      <c r="C33" s="693"/>
      <c r="D33" s="693"/>
      <c r="E33" s="693"/>
      <c r="F33" s="693"/>
      <c r="G33" s="693"/>
      <c r="H33" s="693"/>
      <c r="I33" s="693"/>
      <c r="J33" s="693"/>
      <c r="K33" s="693"/>
      <c r="L33" s="693"/>
      <c r="M33" s="693"/>
      <c r="N33" s="693"/>
      <c r="O33" s="693"/>
      <c r="P33" s="693"/>
      <c r="Q33" s="694"/>
      <c r="R33" s="629" t="s">
        <v>230</v>
      </c>
      <c r="S33" s="630"/>
      <c r="T33" s="630"/>
      <c r="U33" s="630"/>
      <c r="V33" s="630"/>
      <c r="W33" s="630"/>
      <c r="X33" s="630"/>
      <c r="Y33" s="631"/>
      <c r="Z33" s="656" t="s">
        <v>129</v>
      </c>
      <c r="AA33" s="656"/>
      <c r="AB33" s="656"/>
      <c r="AC33" s="656"/>
      <c r="AD33" s="657" t="s">
        <v>230</v>
      </c>
      <c r="AE33" s="657"/>
      <c r="AF33" s="657"/>
      <c r="AG33" s="657"/>
      <c r="AH33" s="657"/>
      <c r="AI33" s="657"/>
      <c r="AJ33" s="657"/>
      <c r="AK33" s="657"/>
      <c r="AL33" s="632" t="s">
        <v>129</v>
      </c>
      <c r="AM33" s="633"/>
      <c r="AN33" s="633"/>
      <c r="AO33" s="658"/>
      <c r="AP33" s="710"/>
      <c r="AQ33" s="711"/>
      <c r="AR33" s="711"/>
      <c r="AS33" s="711"/>
      <c r="AT33" s="714"/>
      <c r="AU33" s="218"/>
      <c r="AV33" s="218"/>
      <c r="AW33" s="218"/>
      <c r="AX33" s="606" t="s">
        <v>316</v>
      </c>
      <c r="AY33" s="607"/>
      <c r="AZ33" s="607"/>
      <c r="BA33" s="607"/>
      <c r="BB33" s="607"/>
      <c r="BC33" s="607"/>
      <c r="BD33" s="607"/>
      <c r="BE33" s="607"/>
      <c r="BF33" s="608"/>
      <c r="BG33" s="691">
        <v>99</v>
      </c>
      <c r="BH33" s="610"/>
      <c r="BI33" s="610"/>
      <c r="BJ33" s="610"/>
      <c r="BK33" s="610"/>
      <c r="BL33" s="610"/>
      <c r="BM33" s="648">
        <v>95.5</v>
      </c>
      <c r="BN33" s="610"/>
      <c r="BO33" s="610"/>
      <c r="BP33" s="610"/>
      <c r="BQ33" s="659"/>
      <c r="BR33" s="691">
        <v>99.1</v>
      </c>
      <c r="BS33" s="610"/>
      <c r="BT33" s="610"/>
      <c r="BU33" s="610"/>
      <c r="BV33" s="610"/>
      <c r="BW33" s="610"/>
      <c r="BX33" s="648">
        <v>95.8</v>
      </c>
      <c r="BY33" s="610"/>
      <c r="BZ33" s="610"/>
      <c r="CA33" s="610"/>
      <c r="CB33" s="659"/>
      <c r="CD33" s="671" t="s">
        <v>317</v>
      </c>
      <c r="CE33" s="668"/>
      <c r="CF33" s="668"/>
      <c r="CG33" s="668"/>
      <c r="CH33" s="668"/>
      <c r="CI33" s="668"/>
      <c r="CJ33" s="668"/>
      <c r="CK33" s="668"/>
      <c r="CL33" s="668"/>
      <c r="CM33" s="668"/>
      <c r="CN33" s="668"/>
      <c r="CO33" s="668"/>
      <c r="CP33" s="668"/>
      <c r="CQ33" s="669"/>
      <c r="CR33" s="629">
        <v>1730591</v>
      </c>
      <c r="CS33" s="640"/>
      <c r="CT33" s="640"/>
      <c r="CU33" s="640"/>
      <c r="CV33" s="640"/>
      <c r="CW33" s="640"/>
      <c r="CX33" s="640"/>
      <c r="CY33" s="641"/>
      <c r="CZ33" s="632">
        <v>50</v>
      </c>
      <c r="DA33" s="642"/>
      <c r="DB33" s="642"/>
      <c r="DC33" s="643"/>
      <c r="DD33" s="635">
        <v>1445994</v>
      </c>
      <c r="DE33" s="640"/>
      <c r="DF33" s="640"/>
      <c r="DG33" s="640"/>
      <c r="DH33" s="640"/>
      <c r="DI33" s="640"/>
      <c r="DJ33" s="640"/>
      <c r="DK33" s="641"/>
      <c r="DL33" s="635">
        <v>933521</v>
      </c>
      <c r="DM33" s="640"/>
      <c r="DN33" s="640"/>
      <c r="DO33" s="640"/>
      <c r="DP33" s="640"/>
      <c r="DQ33" s="640"/>
      <c r="DR33" s="640"/>
      <c r="DS33" s="640"/>
      <c r="DT33" s="640"/>
      <c r="DU33" s="640"/>
      <c r="DV33" s="641"/>
      <c r="DW33" s="632">
        <v>39.5</v>
      </c>
      <c r="DX33" s="642"/>
      <c r="DY33" s="642"/>
      <c r="DZ33" s="642"/>
      <c r="EA33" s="642"/>
      <c r="EB33" s="642"/>
      <c r="EC33" s="663"/>
    </row>
    <row r="34" spans="2:133" ht="11.25" customHeight="1" x14ac:dyDescent="0.2">
      <c r="B34" s="626" t="s">
        <v>318</v>
      </c>
      <c r="C34" s="627"/>
      <c r="D34" s="627"/>
      <c r="E34" s="627"/>
      <c r="F34" s="627"/>
      <c r="G34" s="627"/>
      <c r="H34" s="627"/>
      <c r="I34" s="627"/>
      <c r="J34" s="627"/>
      <c r="K34" s="627"/>
      <c r="L34" s="627"/>
      <c r="M34" s="627"/>
      <c r="N34" s="627"/>
      <c r="O34" s="627"/>
      <c r="P34" s="627"/>
      <c r="Q34" s="628"/>
      <c r="R34" s="629">
        <v>182634</v>
      </c>
      <c r="S34" s="630"/>
      <c r="T34" s="630"/>
      <c r="U34" s="630"/>
      <c r="V34" s="630"/>
      <c r="W34" s="630"/>
      <c r="X34" s="630"/>
      <c r="Y34" s="631"/>
      <c r="Z34" s="656">
        <v>5</v>
      </c>
      <c r="AA34" s="656"/>
      <c r="AB34" s="656"/>
      <c r="AC34" s="656"/>
      <c r="AD34" s="657" t="s">
        <v>129</v>
      </c>
      <c r="AE34" s="657"/>
      <c r="AF34" s="657"/>
      <c r="AG34" s="657"/>
      <c r="AH34" s="657"/>
      <c r="AI34" s="657"/>
      <c r="AJ34" s="657"/>
      <c r="AK34" s="657"/>
      <c r="AL34" s="632" t="s">
        <v>129</v>
      </c>
      <c r="AM34" s="633"/>
      <c r="AN34" s="633"/>
      <c r="AO34" s="658"/>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671" t="s">
        <v>319</v>
      </c>
      <c r="CE34" s="668"/>
      <c r="CF34" s="668"/>
      <c r="CG34" s="668"/>
      <c r="CH34" s="668"/>
      <c r="CI34" s="668"/>
      <c r="CJ34" s="668"/>
      <c r="CK34" s="668"/>
      <c r="CL34" s="668"/>
      <c r="CM34" s="668"/>
      <c r="CN34" s="668"/>
      <c r="CO34" s="668"/>
      <c r="CP34" s="668"/>
      <c r="CQ34" s="669"/>
      <c r="CR34" s="629">
        <v>497420</v>
      </c>
      <c r="CS34" s="630"/>
      <c r="CT34" s="630"/>
      <c r="CU34" s="630"/>
      <c r="CV34" s="630"/>
      <c r="CW34" s="630"/>
      <c r="CX34" s="630"/>
      <c r="CY34" s="631"/>
      <c r="CZ34" s="632">
        <v>14.4</v>
      </c>
      <c r="DA34" s="642"/>
      <c r="DB34" s="642"/>
      <c r="DC34" s="643"/>
      <c r="DD34" s="635">
        <v>330305</v>
      </c>
      <c r="DE34" s="630"/>
      <c r="DF34" s="630"/>
      <c r="DG34" s="630"/>
      <c r="DH34" s="630"/>
      <c r="DI34" s="630"/>
      <c r="DJ34" s="630"/>
      <c r="DK34" s="631"/>
      <c r="DL34" s="635">
        <v>262372</v>
      </c>
      <c r="DM34" s="630"/>
      <c r="DN34" s="630"/>
      <c r="DO34" s="630"/>
      <c r="DP34" s="630"/>
      <c r="DQ34" s="630"/>
      <c r="DR34" s="630"/>
      <c r="DS34" s="630"/>
      <c r="DT34" s="630"/>
      <c r="DU34" s="630"/>
      <c r="DV34" s="631"/>
      <c r="DW34" s="632">
        <v>11.1</v>
      </c>
      <c r="DX34" s="642"/>
      <c r="DY34" s="642"/>
      <c r="DZ34" s="642"/>
      <c r="EA34" s="642"/>
      <c r="EB34" s="642"/>
      <c r="EC34" s="663"/>
    </row>
    <row r="35" spans="2:133" ht="11.25" customHeight="1" x14ac:dyDescent="0.2">
      <c r="B35" s="626" t="s">
        <v>320</v>
      </c>
      <c r="C35" s="627"/>
      <c r="D35" s="627"/>
      <c r="E35" s="627"/>
      <c r="F35" s="627"/>
      <c r="G35" s="627"/>
      <c r="H35" s="627"/>
      <c r="I35" s="627"/>
      <c r="J35" s="627"/>
      <c r="K35" s="627"/>
      <c r="L35" s="627"/>
      <c r="M35" s="627"/>
      <c r="N35" s="627"/>
      <c r="O35" s="627"/>
      <c r="P35" s="627"/>
      <c r="Q35" s="628"/>
      <c r="R35" s="629">
        <v>23163</v>
      </c>
      <c r="S35" s="630"/>
      <c r="T35" s="630"/>
      <c r="U35" s="630"/>
      <c r="V35" s="630"/>
      <c r="W35" s="630"/>
      <c r="X35" s="630"/>
      <c r="Y35" s="631"/>
      <c r="Z35" s="656">
        <v>0.6</v>
      </c>
      <c r="AA35" s="656"/>
      <c r="AB35" s="656"/>
      <c r="AC35" s="656"/>
      <c r="AD35" s="657">
        <v>1782</v>
      </c>
      <c r="AE35" s="657"/>
      <c r="AF35" s="657"/>
      <c r="AG35" s="657"/>
      <c r="AH35" s="657"/>
      <c r="AI35" s="657"/>
      <c r="AJ35" s="657"/>
      <c r="AK35" s="657"/>
      <c r="AL35" s="632">
        <v>0.1</v>
      </c>
      <c r="AM35" s="633"/>
      <c r="AN35" s="633"/>
      <c r="AO35" s="658"/>
      <c r="AP35" s="221"/>
      <c r="AQ35" s="688" t="s">
        <v>321</v>
      </c>
      <c r="AR35" s="689"/>
      <c r="AS35" s="689"/>
      <c r="AT35" s="689"/>
      <c r="AU35" s="689"/>
      <c r="AV35" s="689"/>
      <c r="AW35" s="689"/>
      <c r="AX35" s="689"/>
      <c r="AY35" s="689"/>
      <c r="AZ35" s="689"/>
      <c r="BA35" s="689"/>
      <c r="BB35" s="689"/>
      <c r="BC35" s="689"/>
      <c r="BD35" s="689"/>
      <c r="BE35" s="689"/>
      <c r="BF35" s="690"/>
      <c r="BG35" s="688" t="s">
        <v>322</v>
      </c>
      <c r="BH35" s="689"/>
      <c r="BI35" s="689"/>
      <c r="BJ35" s="689"/>
      <c r="BK35" s="689"/>
      <c r="BL35" s="689"/>
      <c r="BM35" s="689"/>
      <c r="BN35" s="689"/>
      <c r="BO35" s="689"/>
      <c r="BP35" s="689"/>
      <c r="BQ35" s="689"/>
      <c r="BR35" s="689"/>
      <c r="BS35" s="689"/>
      <c r="BT35" s="689"/>
      <c r="BU35" s="689"/>
      <c r="BV35" s="689"/>
      <c r="BW35" s="689"/>
      <c r="BX35" s="689"/>
      <c r="BY35" s="689"/>
      <c r="BZ35" s="689"/>
      <c r="CA35" s="689"/>
      <c r="CB35" s="690"/>
      <c r="CD35" s="671" t="s">
        <v>323</v>
      </c>
      <c r="CE35" s="668"/>
      <c r="CF35" s="668"/>
      <c r="CG35" s="668"/>
      <c r="CH35" s="668"/>
      <c r="CI35" s="668"/>
      <c r="CJ35" s="668"/>
      <c r="CK35" s="668"/>
      <c r="CL35" s="668"/>
      <c r="CM35" s="668"/>
      <c r="CN35" s="668"/>
      <c r="CO35" s="668"/>
      <c r="CP35" s="668"/>
      <c r="CQ35" s="669"/>
      <c r="CR35" s="629">
        <v>14956</v>
      </c>
      <c r="CS35" s="640"/>
      <c r="CT35" s="640"/>
      <c r="CU35" s="640"/>
      <c r="CV35" s="640"/>
      <c r="CW35" s="640"/>
      <c r="CX35" s="640"/>
      <c r="CY35" s="641"/>
      <c r="CZ35" s="632">
        <v>0.4</v>
      </c>
      <c r="DA35" s="642"/>
      <c r="DB35" s="642"/>
      <c r="DC35" s="643"/>
      <c r="DD35" s="635">
        <v>7298</v>
      </c>
      <c r="DE35" s="640"/>
      <c r="DF35" s="640"/>
      <c r="DG35" s="640"/>
      <c r="DH35" s="640"/>
      <c r="DI35" s="640"/>
      <c r="DJ35" s="640"/>
      <c r="DK35" s="641"/>
      <c r="DL35" s="635">
        <v>6146</v>
      </c>
      <c r="DM35" s="640"/>
      <c r="DN35" s="640"/>
      <c r="DO35" s="640"/>
      <c r="DP35" s="640"/>
      <c r="DQ35" s="640"/>
      <c r="DR35" s="640"/>
      <c r="DS35" s="640"/>
      <c r="DT35" s="640"/>
      <c r="DU35" s="640"/>
      <c r="DV35" s="641"/>
      <c r="DW35" s="632">
        <v>0.3</v>
      </c>
      <c r="DX35" s="642"/>
      <c r="DY35" s="642"/>
      <c r="DZ35" s="642"/>
      <c r="EA35" s="642"/>
      <c r="EB35" s="642"/>
      <c r="EC35" s="663"/>
    </row>
    <row r="36" spans="2:133" ht="11.25" customHeight="1" x14ac:dyDescent="0.2">
      <c r="B36" s="626" t="s">
        <v>324</v>
      </c>
      <c r="C36" s="627"/>
      <c r="D36" s="627"/>
      <c r="E36" s="627"/>
      <c r="F36" s="627"/>
      <c r="G36" s="627"/>
      <c r="H36" s="627"/>
      <c r="I36" s="627"/>
      <c r="J36" s="627"/>
      <c r="K36" s="627"/>
      <c r="L36" s="627"/>
      <c r="M36" s="627"/>
      <c r="N36" s="627"/>
      <c r="O36" s="627"/>
      <c r="P36" s="627"/>
      <c r="Q36" s="628"/>
      <c r="R36" s="629">
        <v>75073</v>
      </c>
      <c r="S36" s="630"/>
      <c r="T36" s="630"/>
      <c r="U36" s="630"/>
      <c r="V36" s="630"/>
      <c r="W36" s="630"/>
      <c r="X36" s="630"/>
      <c r="Y36" s="631"/>
      <c r="Z36" s="656">
        <v>2</v>
      </c>
      <c r="AA36" s="656"/>
      <c r="AB36" s="656"/>
      <c r="AC36" s="656"/>
      <c r="AD36" s="657" t="s">
        <v>129</v>
      </c>
      <c r="AE36" s="657"/>
      <c r="AF36" s="657"/>
      <c r="AG36" s="657"/>
      <c r="AH36" s="657"/>
      <c r="AI36" s="657"/>
      <c r="AJ36" s="657"/>
      <c r="AK36" s="657"/>
      <c r="AL36" s="632" t="s">
        <v>129</v>
      </c>
      <c r="AM36" s="633"/>
      <c r="AN36" s="633"/>
      <c r="AO36" s="658"/>
      <c r="AP36" s="221"/>
      <c r="AQ36" s="679" t="s">
        <v>325</v>
      </c>
      <c r="AR36" s="680"/>
      <c r="AS36" s="680"/>
      <c r="AT36" s="680"/>
      <c r="AU36" s="680"/>
      <c r="AV36" s="680"/>
      <c r="AW36" s="680"/>
      <c r="AX36" s="680"/>
      <c r="AY36" s="681"/>
      <c r="AZ36" s="682">
        <v>428348</v>
      </c>
      <c r="BA36" s="683"/>
      <c r="BB36" s="683"/>
      <c r="BC36" s="683"/>
      <c r="BD36" s="683"/>
      <c r="BE36" s="683"/>
      <c r="BF36" s="684"/>
      <c r="BG36" s="685" t="s">
        <v>326</v>
      </c>
      <c r="BH36" s="686"/>
      <c r="BI36" s="686"/>
      <c r="BJ36" s="686"/>
      <c r="BK36" s="686"/>
      <c r="BL36" s="686"/>
      <c r="BM36" s="686"/>
      <c r="BN36" s="686"/>
      <c r="BO36" s="686"/>
      <c r="BP36" s="686"/>
      <c r="BQ36" s="686"/>
      <c r="BR36" s="686"/>
      <c r="BS36" s="686"/>
      <c r="BT36" s="686"/>
      <c r="BU36" s="687"/>
      <c r="BV36" s="682">
        <v>13575</v>
      </c>
      <c r="BW36" s="683"/>
      <c r="BX36" s="683"/>
      <c r="BY36" s="683"/>
      <c r="BZ36" s="683"/>
      <c r="CA36" s="683"/>
      <c r="CB36" s="684"/>
      <c r="CD36" s="671" t="s">
        <v>327</v>
      </c>
      <c r="CE36" s="668"/>
      <c r="CF36" s="668"/>
      <c r="CG36" s="668"/>
      <c r="CH36" s="668"/>
      <c r="CI36" s="668"/>
      <c r="CJ36" s="668"/>
      <c r="CK36" s="668"/>
      <c r="CL36" s="668"/>
      <c r="CM36" s="668"/>
      <c r="CN36" s="668"/>
      <c r="CO36" s="668"/>
      <c r="CP36" s="668"/>
      <c r="CQ36" s="669"/>
      <c r="CR36" s="629">
        <v>667182</v>
      </c>
      <c r="CS36" s="630"/>
      <c r="CT36" s="630"/>
      <c r="CU36" s="630"/>
      <c r="CV36" s="630"/>
      <c r="CW36" s="630"/>
      <c r="CX36" s="630"/>
      <c r="CY36" s="631"/>
      <c r="CZ36" s="632">
        <v>19.3</v>
      </c>
      <c r="DA36" s="642"/>
      <c r="DB36" s="642"/>
      <c r="DC36" s="643"/>
      <c r="DD36" s="635">
        <v>616013</v>
      </c>
      <c r="DE36" s="630"/>
      <c r="DF36" s="630"/>
      <c r="DG36" s="630"/>
      <c r="DH36" s="630"/>
      <c r="DI36" s="630"/>
      <c r="DJ36" s="630"/>
      <c r="DK36" s="631"/>
      <c r="DL36" s="635">
        <v>483781</v>
      </c>
      <c r="DM36" s="630"/>
      <c r="DN36" s="630"/>
      <c r="DO36" s="630"/>
      <c r="DP36" s="630"/>
      <c r="DQ36" s="630"/>
      <c r="DR36" s="630"/>
      <c r="DS36" s="630"/>
      <c r="DT36" s="630"/>
      <c r="DU36" s="630"/>
      <c r="DV36" s="631"/>
      <c r="DW36" s="632">
        <v>20.5</v>
      </c>
      <c r="DX36" s="642"/>
      <c r="DY36" s="642"/>
      <c r="DZ36" s="642"/>
      <c r="EA36" s="642"/>
      <c r="EB36" s="642"/>
      <c r="EC36" s="663"/>
    </row>
    <row r="37" spans="2:133" ht="11.25" customHeight="1" x14ac:dyDescent="0.2">
      <c r="B37" s="626" t="s">
        <v>328</v>
      </c>
      <c r="C37" s="627"/>
      <c r="D37" s="627"/>
      <c r="E37" s="627"/>
      <c r="F37" s="627"/>
      <c r="G37" s="627"/>
      <c r="H37" s="627"/>
      <c r="I37" s="627"/>
      <c r="J37" s="627"/>
      <c r="K37" s="627"/>
      <c r="L37" s="627"/>
      <c r="M37" s="627"/>
      <c r="N37" s="627"/>
      <c r="O37" s="627"/>
      <c r="P37" s="627"/>
      <c r="Q37" s="628"/>
      <c r="R37" s="629">
        <v>87534</v>
      </c>
      <c r="S37" s="630"/>
      <c r="T37" s="630"/>
      <c r="U37" s="630"/>
      <c r="V37" s="630"/>
      <c r="W37" s="630"/>
      <c r="X37" s="630"/>
      <c r="Y37" s="631"/>
      <c r="Z37" s="656">
        <v>2.4</v>
      </c>
      <c r="AA37" s="656"/>
      <c r="AB37" s="656"/>
      <c r="AC37" s="656"/>
      <c r="AD37" s="657" t="s">
        <v>230</v>
      </c>
      <c r="AE37" s="657"/>
      <c r="AF37" s="657"/>
      <c r="AG37" s="657"/>
      <c r="AH37" s="657"/>
      <c r="AI37" s="657"/>
      <c r="AJ37" s="657"/>
      <c r="AK37" s="657"/>
      <c r="AL37" s="632" t="s">
        <v>129</v>
      </c>
      <c r="AM37" s="633"/>
      <c r="AN37" s="633"/>
      <c r="AO37" s="658"/>
      <c r="AQ37" s="664" t="s">
        <v>329</v>
      </c>
      <c r="AR37" s="665"/>
      <c r="AS37" s="665"/>
      <c r="AT37" s="665"/>
      <c r="AU37" s="665"/>
      <c r="AV37" s="665"/>
      <c r="AW37" s="665"/>
      <c r="AX37" s="665"/>
      <c r="AY37" s="666"/>
      <c r="AZ37" s="629">
        <v>193673</v>
      </c>
      <c r="BA37" s="630"/>
      <c r="BB37" s="630"/>
      <c r="BC37" s="630"/>
      <c r="BD37" s="640"/>
      <c r="BE37" s="640"/>
      <c r="BF37" s="667"/>
      <c r="BG37" s="671" t="s">
        <v>330</v>
      </c>
      <c r="BH37" s="668"/>
      <c r="BI37" s="668"/>
      <c r="BJ37" s="668"/>
      <c r="BK37" s="668"/>
      <c r="BL37" s="668"/>
      <c r="BM37" s="668"/>
      <c r="BN37" s="668"/>
      <c r="BO37" s="668"/>
      <c r="BP37" s="668"/>
      <c r="BQ37" s="668"/>
      <c r="BR37" s="668"/>
      <c r="BS37" s="668"/>
      <c r="BT37" s="668"/>
      <c r="BU37" s="669"/>
      <c r="BV37" s="629">
        <v>7232</v>
      </c>
      <c r="BW37" s="630"/>
      <c r="BX37" s="630"/>
      <c r="BY37" s="630"/>
      <c r="BZ37" s="630"/>
      <c r="CA37" s="630"/>
      <c r="CB37" s="670"/>
      <c r="CD37" s="671" t="s">
        <v>331</v>
      </c>
      <c r="CE37" s="668"/>
      <c r="CF37" s="668"/>
      <c r="CG37" s="668"/>
      <c r="CH37" s="668"/>
      <c r="CI37" s="668"/>
      <c r="CJ37" s="668"/>
      <c r="CK37" s="668"/>
      <c r="CL37" s="668"/>
      <c r="CM37" s="668"/>
      <c r="CN37" s="668"/>
      <c r="CO37" s="668"/>
      <c r="CP37" s="668"/>
      <c r="CQ37" s="669"/>
      <c r="CR37" s="629">
        <v>210979</v>
      </c>
      <c r="CS37" s="640"/>
      <c r="CT37" s="640"/>
      <c r="CU37" s="640"/>
      <c r="CV37" s="640"/>
      <c r="CW37" s="640"/>
      <c r="CX37" s="640"/>
      <c r="CY37" s="641"/>
      <c r="CZ37" s="632">
        <v>6.1</v>
      </c>
      <c r="DA37" s="642"/>
      <c r="DB37" s="642"/>
      <c r="DC37" s="643"/>
      <c r="DD37" s="635">
        <v>210785</v>
      </c>
      <c r="DE37" s="640"/>
      <c r="DF37" s="640"/>
      <c r="DG37" s="640"/>
      <c r="DH37" s="640"/>
      <c r="DI37" s="640"/>
      <c r="DJ37" s="640"/>
      <c r="DK37" s="641"/>
      <c r="DL37" s="635">
        <v>200203</v>
      </c>
      <c r="DM37" s="640"/>
      <c r="DN37" s="640"/>
      <c r="DO37" s="640"/>
      <c r="DP37" s="640"/>
      <c r="DQ37" s="640"/>
      <c r="DR37" s="640"/>
      <c r="DS37" s="640"/>
      <c r="DT37" s="640"/>
      <c r="DU37" s="640"/>
      <c r="DV37" s="641"/>
      <c r="DW37" s="632">
        <v>8.5</v>
      </c>
      <c r="DX37" s="642"/>
      <c r="DY37" s="642"/>
      <c r="DZ37" s="642"/>
      <c r="EA37" s="642"/>
      <c r="EB37" s="642"/>
      <c r="EC37" s="663"/>
    </row>
    <row r="38" spans="2:133" ht="11.25" customHeight="1" x14ac:dyDescent="0.2">
      <c r="B38" s="626" t="s">
        <v>332</v>
      </c>
      <c r="C38" s="627"/>
      <c r="D38" s="627"/>
      <c r="E38" s="627"/>
      <c r="F38" s="627"/>
      <c r="G38" s="627"/>
      <c r="H38" s="627"/>
      <c r="I38" s="627"/>
      <c r="J38" s="627"/>
      <c r="K38" s="627"/>
      <c r="L38" s="627"/>
      <c r="M38" s="627"/>
      <c r="N38" s="627"/>
      <c r="O38" s="627"/>
      <c r="P38" s="627"/>
      <c r="Q38" s="628"/>
      <c r="R38" s="629">
        <v>233970</v>
      </c>
      <c r="S38" s="630"/>
      <c r="T38" s="630"/>
      <c r="U38" s="630"/>
      <c r="V38" s="630"/>
      <c r="W38" s="630"/>
      <c r="X38" s="630"/>
      <c r="Y38" s="631"/>
      <c r="Z38" s="656">
        <v>6.4</v>
      </c>
      <c r="AA38" s="656"/>
      <c r="AB38" s="656"/>
      <c r="AC38" s="656"/>
      <c r="AD38" s="657" t="s">
        <v>230</v>
      </c>
      <c r="AE38" s="657"/>
      <c r="AF38" s="657"/>
      <c r="AG38" s="657"/>
      <c r="AH38" s="657"/>
      <c r="AI38" s="657"/>
      <c r="AJ38" s="657"/>
      <c r="AK38" s="657"/>
      <c r="AL38" s="632" t="s">
        <v>129</v>
      </c>
      <c r="AM38" s="633"/>
      <c r="AN38" s="633"/>
      <c r="AO38" s="658"/>
      <c r="AQ38" s="664" t="s">
        <v>333</v>
      </c>
      <c r="AR38" s="665"/>
      <c r="AS38" s="665"/>
      <c r="AT38" s="665"/>
      <c r="AU38" s="665"/>
      <c r="AV38" s="665"/>
      <c r="AW38" s="665"/>
      <c r="AX38" s="665"/>
      <c r="AY38" s="666"/>
      <c r="AZ38" s="629">
        <v>13263</v>
      </c>
      <c r="BA38" s="630"/>
      <c r="BB38" s="630"/>
      <c r="BC38" s="630"/>
      <c r="BD38" s="640"/>
      <c r="BE38" s="640"/>
      <c r="BF38" s="667"/>
      <c r="BG38" s="671" t="s">
        <v>334</v>
      </c>
      <c r="BH38" s="668"/>
      <c r="BI38" s="668"/>
      <c r="BJ38" s="668"/>
      <c r="BK38" s="668"/>
      <c r="BL38" s="668"/>
      <c r="BM38" s="668"/>
      <c r="BN38" s="668"/>
      <c r="BO38" s="668"/>
      <c r="BP38" s="668"/>
      <c r="BQ38" s="668"/>
      <c r="BR38" s="668"/>
      <c r="BS38" s="668"/>
      <c r="BT38" s="668"/>
      <c r="BU38" s="669"/>
      <c r="BV38" s="629">
        <v>722</v>
      </c>
      <c r="BW38" s="630"/>
      <c r="BX38" s="630"/>
      <c r="BY38" s="630"/>
      <c r="BZ38" s="630"/>
      <c r="CA38" s="630"/>
      <c r="CB38" s="670"/>
      <c r="CD38" s="671" t="s">
        <v>335</v>
      </c>
      <c r="CE38" s="668"/>
      <c r="CF38" s="668"/>
      <c r="CG38" s="668"/>
      <c r="CH38" s="668"/>
      <c r="CI38" s="668"/>
      <c r="CJ38" s="668"/>
      <c r="CK38" s="668"/>
      <c r="CL38" s="668"/>
      <c r="CM38" s="668"/>
      <c r="CN38" s="668"/>
      <c r="CO38" s="668"/>
      <c r="CP38" s="668"/>
      <c r="CQ38" s="669"/>
      <c r="CR38" s="629">
        <v>221412</v>
      </c>
      <c r="CS38" s="630"/>
      <c r="CT38" s="630"/>
      <c r="CU38" s="630"/>
      <c r="CV38" s="630"/>
      <c r="CW38" s="630"/>
      <c r="CX38" s="630"/>
      <c r="CY38" s="631"/>
      <c r="CZ38" s="632">
        <v>6.4</v>
      </c>
      <c r="DA38" s="642"/>
      <c r="DB38" s="642"/>
      <c r="DC38" s="643"/>
      <c r="DD38" s="635">
        <v>186422</v>
      </c>
      <c r="DE38" s="630"/>
      <c r="DF38" s="630"/>
      <c r="DG38" s="630"/>
      <c r="DH38" s="630"/>
      <c r="DI38" s="630"/>
      <c r="DJ38" s="630"/>
      <c r="DK38" s="631"/>
      <c r="DL38" s="635">
        <v>181222</v>
      </c>
      <c r="DM38" s="630"/>
      <c r="DN38" s="630"/>
      <c r="DO38" s="630"/>
      <c r="DP38" s="630"/>
      <c r="DQ38" s="630"/>
      <c r="DR38" s="630"/>
      <c r="DS38" s="630"/>
      <c r="DT38" s="630"/>
      <c r="DU38" s="630"/>
      <c r="DV38" s="631"/>
      <c r="DW38" s="632">
        <v>7.7</v>
      </c>
      <c r="DX38" s="642"/>
      <c r="DY38" s="642"/>
      <c r="DZ38" s="642"/>
      <c r="EA38" s="642"/>
      <c r="EB38" s="642"/>
      <c r="EC38" s="663"/>
    </row>
    <row r="39" spans="2:133" ht="11.25" customHeight="1" x14ac:dyDescent="0.2">
      <c r="B39" s="626" t="s">
        <v>336</v>
      </c>
      <c r="C39" s="627"/>
      <c r="D39" s="627"/>
      <c r="E39" s="627"/>
      <c r="F39" s="627"/>
      <c r="G39" s="627"/>
      <c r="H39" s="627"/>
      <c r="I39" s="627"/>
      <c r="J39" s="627"/>
      <c r="K39" s="627"/>
      <c r="L39" s="627"/>
      <c r="M39" s="627"/>
      <c r="N39" s="627"/>
      <c r="O39" s="627"/>
      <c r="P39" s="627"/>
      <c r="Q39" s="628"/>
      <c r="R39" s="629">
        <v>29370</v>
      </c>
      <c r="S39" s="630"/>
      <c r="T39" s="630"/>
      <c r="U39" s="630"/>
      <c r="V39" s="630"/>
      <c r="W39" s="630"/>
      <c r="X39" s="630"/>
      <c r="Y39" s="631"/>
      <c r="Z39" s="656">
        <v>0.8</v>
      </c>
      <c r="AA39" s="656"/>
      <c r="AB39" s="656"/>
      <c r="AC39" s="656"/>
      <c r="AD39" s="657">
        <v>17</v>
      </c>
      <c r="AE39" s="657"/>
      <c r="AF39" s="657"/>
      <c r="AG39" s="657"/>
      <c r="AH39" s="657"/>
      <c r="AI39" s="657"/>
      <c r="AJ39" s="657"/>
      <c r="AK39" s="657"/>
      <c r="AL39" s="632">
        <v>0</v>
      </c>
      <c r="AM39" s="633"/>
      <c r="AN39" s="633"/>
      <c r="AO39" s="658"/>
      <c r="AQ39" s="664" t="s">
        <v>337</v>
      </c>
      <c r="AR39" s="665"/>
      <c r="AS39" s="665"/>
      <c r="AT39" s="665"/>
      <c r="AU39" s="665"/>
      <c r="AV39" s="665"/>
      <c r="AW39" s="665"/>
      <c r="AX39" s="665"/>
      <c r="AY39" s="666"/>
      <c r="AZ39" s="629" t="s">
        <v>129</v>
      </c>
      <c r="BA39" s="630"/>
      <c r="BB39" s="630"/>
      <c r="BC39" s="630"/>
      <c r="BD39" s="640"/>
      <c r="BE39" s="640"/>
      <c r="BF39" s="667"/>
      <c r="BG39" s="671" t="s">
        <v>338</v>
      </c>
      <c r="BH39" s="668"/>
      <c r="BI39" s="668"/>
      <c r="BJ39" s="668"/>
      <c r="BK39" s="668"/>
      <c r="BL39" s="668"/>
      <c r="BM39" s="668"/>
      <c r="BN39" s="668"/>
      <c r="BO39" s="668"/>
      <c r="BP39" s="668"/>
      <c r="BQ39" s="668"/>
      <c r="BR39" s="668"/>
      <c r="BS39" s="668"/>
      <c r="BT39" s="668"/>
      <c r="BU39" s="669"/>
      <c r="BV39" s="629">
        <v>1190</v>
      </c>
      <c r="BW39" s="630"/>
      <c r="BX39" s="630"/>
      <c r="BY39" s="630"/>
      <c r="BZ39" s="630"/>
      <c r="CA39" s="630"/>
      <c r="CB39" s="670"/>
      <c r="CD39" s="671" t="s">
        <v>339</v>
      </c>
      <c r="CE39" s="668"/>
      <c r="CF39" s="668"/>
      <c r="CG39" s="668"/>
      <c r="CH39" s="668"/>
      <c r="CI39" s="668"/>
      <c r="CJ39" s="668"/>
      <c r="CK39" s="668"/>
      <c r="CL39" s="668"/>
      <c r="CM39" s="668"/>
      <c r="CN39" s="668"/>
      <c r="CO39" s="668"/>
      <c r="CP39" s="668"/>
      <c r="CQ39" s="669"/>
      <c r="CR39" s="629">
        <v>317819</v>
      </c>
      <c r="CS39" s="640"/>
      <c r="CT39" s="640"/>
      <c r="CU39" s="640"/>
      <c r="CV39" s="640"/>
      <c r="CW39" s="640"/>
      <c r="CX39" s="640"/>
      <c r="CY39" s="641"/>
      <c r="CZ39" s="632">
        <v>9.1999999999999993</v>
      </c>
      <c r="DA39" s="642"/>
      <c r="DB39" s="642"/>
      <c r="DC39" s="643"/>
      <c r="DD39" s="635">
        <v>305374</v>
      </c>
      <c r="DE39" s="640"/>
      <c r="DF39" s="640"/>
      <c r="DG39" s="640"/>
      <c r="DH39" s="640"/>
      <c r="DI39" s="640"/>
      <c r="DJ39" s="640"/>
      <c r="DK39" s="641"/>
      <c r="DL39" s="635" t="s">
        <v>129</v>
      </c>
      <c r="DM39" s="640"/>
      <c r="DN39" s="640"/>
      <c r="DO39" s="640"/>
      <c r="DP39" s="640"/>
      <c r="DQ39" s="640"/>
      <c r="DR39" s="640"/>
      <c r="DS39" s="640"/>
      <c r="DT39" s="640"/>
      <c r="DU39" s="640"/>
      <c r="DV39" s="641"/>
      <c r="DW39" s="632" t="s">
        <v>230</v>
      </c>
      <c r="DX39" s="642"/>
      <c r="DY39" s="642"/>
      <c r="DZ39" s="642"/>
      <c r="EA39" s="642"/>
      <c r="EB39" s="642"/>
      <c r="EC39" s="663"/>
    </row>
    <row r="40" spans="2:133" ht="11.25" customHeight="1" x14ac:dyDescent="0.2">
      <c r="B40" s="626" t="s">
        <v>340</v>
      </c>
      <c r="C40" s="627"/>
      <c r="D40" s="627"/>
      <c r="E40" s="627"/>
      <c r="F40" s="627"/>
      <c r="G40" s="627"/>
      <c r="H40" s="627"/>
      <c r="I40" s="627"/>
      <c r="J40" s="627"/>
      <c r="K40" s="627"/>
      <c r="L40" s="627"/>
      <c r="M40" s="627"/>
      <c r="N40" s="627"/>
      <c r="O40" s="627"/>
      <c r="P40" s="627"/>
      <c r="Q40" s="628"/>
      <c r="R40" s="629">
        <v>129200</v>
      </c>
      <c r="S40" s="630"/>
      <c r="T40" s="630"/>
      <c r="U40" s="630"/>
      <c r="V40" s="630"/>
      <c r="W40" s="630"/>
      <c r="X40" s="630"/>
      <c r="Y40" s="631"/>
      <c r="Z40" s="656">
        <v>3.5</v>
      </c>
      <c r="AA40" s="656"/>
      <c r="AB40" s="656"/>
      <c r="AC40" s="656"/>
      <c r="AD40" s="657" t="s">
        <v>230</v>
      </c>
      <c r="AE40" s="657"/>
      <c r="AF40" s="657"/>
      <c r="AG40" s="657"/>
      <c r="AH40" s="657"/>
      <c r="AI40" s="657"/>
      <c r="AJ40" s="657"/>
      <c r="AK40" s="657"/>
      <c r="AL40" s="632" t="s">
        <v>230</v>
      </c>
      <c r="AM40" s="633"/>
      <c r="AN40" s="633"/>
      <c r="AO40" s="658"/>
      <c r="AQ40" s="664" t="s">
        <v>341</v>
      </c>
      <c r="AR40" s="665"/>
      <c r="AS40" s="665"/>
      <c r="AT40" s="665"/>
      <c r="AU40" s="665"/>
      <c r="AV40" s="665"/>
      <c r="AW40" s="665"/>
      <c r="AX40" s="665"/>
      <c r="AY40" s="666"/>
      <c r="AZ40" s="629" t="s">
        <v>129</v>
      </c>
      <c r="BA40" s="630"/>
      <c r="BB40" s="630"/>
      <c r="BC40" s="630"/>
      <c r="BD40" s="640"/>
      <c r="BE40" s="640"/>
      <c r="BF40" s="667"/>
      <c r="BG40" s="672" t="s">
        <v>342</v>
      </c>
      <c r="BH40" s="673"/>
      <c r="BI40" s="673"/>
      <c r="BJ40" s="673"/>
      <c r="BK40" s="673"/>
      <c r="BL40" s="222"/>
      <c r="BM40" s="668" t="s">
        <v>343</v>
      </c>
      <c r="BN40" s="668"/>
      <c r="BO40" s="668"/>
      <c r="BP40" s="668"/>
      <c r="BQ40" s="668"/>
      <c r="BR40" s="668"/>
      <c r="BS40" s="668"/>
      <c r="BT40" s="668"/>
      <c r="BU40" s="669"/>
      <c r="BV40" s="629">
        <v>115</v>
      </c>
      <c r="BW40" s="630"/>
      <c r="BX40" s="630"/>
      <c r="BY40" s="630"/>
      <c r="BZ40" s="630"/>
      <c r="CA40" s="630"/>
      <c r="CB40" s="670"/>
      <c r="CD40" s="671" t="s">
        <v>344</v>
      </c>
      <c r="CE40" s="668"/>
      <c r="CF40" s="668"/>
      <c r="CG40" s="668"/>
      <c r="CH40" s="668"/>
      <c r="CI40" s="668"/>
      <c r="CJ40" s="668"/>
      <c r="CK40" s="668"/>
      <c r="CL40" s="668"/>
      <c r="CM40" s="668"/>
      <c r="CN40" s="668"/>
      <c r="CO40" s="668"/>
      <c r="CP40" s="668"/>
      <c r="CQ40" s="669"/>
      <c r="CR40" s="629">
        <v>11802</v>
      </c>
      <c r="CS40" s="630"/>
      <c r="CT40" s="630"/>
      <c r="CU40" s="630"/>
      <c r="CV40" s="630"/>
      <c r="CW40" s="630"/>
      <c r="CX40" s="630"/>
      <c r="CY40" s="631"/>
      <c r="CZ40" s="632">
        <v>0.3</v>
      </c>
      <c r="DA40" s="642"/>
      <c r="DB40" s="642"/>
      <c r="DC40" s="643"/>
      <c r="DD40" s="635">
        <v>582</v>
      </c>
      <c r="DE40" s="630"/>
      <c r="DF40" s="630"/>
      <c r="DG40" s="630"/>
      <c r="DH40" s="630"/>
      <c r="DI40" s="630"/>
      <c r="DJ40" s="630"/>
      <c r="DK40" s="631"/>
      <c r="DL40" s="635" t="s">
        <v>230</v>
      </c>
      <c r="DM40" s="630"/>
      <c r="DN40" s="630"/>
      <c r="DO40" s="630"/>
      <c r="DP40" s="630"/>
      <c r="DQ40" s="630"/>
      <c r="DR40" s="630"/>
      <c r="DS40" s="630"/>
      <c r="DT40" s="630"/>
      <c r="DU40" s="630"/>
      <c r="DV40" s="631"/>
      <c r="DW40" s="632" t="s">
        <v>129</v>
      </c>
      <c r="DX40" s="642"/>
      <c r="DY40" s="642"/>
      <c r="DZ40" s="642"/>
      <c r="EA40" s="642"/>
      <c r="EB40" s="642"/>
      <c r="EC40" s="663"/>
    </row>
    <row r="41" spans="2:133" ht="11.25" customHeight="1" x14ac:dyDescent="0.2">
      <c r="B41" s="626" t="s">
        <v>345</v>
      </c>
      <c r="C41" s="627"/>
      <c r="D41" s="627"/>
      <c r="E41" s="627"/>
      <c r="F41" s="627"/>
      <c r="G41" s="627"/>
      <c r="H41" s="627"/>
      <c r="I41" s="627"/>
      <c r="J41" s="627"/>
      <c r="K41" s="627"/>
      <c r="L41" s="627"/>
      <c r="M41" s="627"/>
      <c r="N41" s="627"/>
      <c r="O41" s="627"/>
      <c r="P41" s="627"/>
      <c r="Q41" s="628"/>
      <c r="R41" s="629" t="s">
        <v>230</v>
      </c>
      <c r="S41" s="630"/>
      <c r="T41" s="630"/>
      <c r="U41" s="630"/>
      <c r="V41" s="630"/>
      <c r="W41" s="630"/>
      <c r="X41" s="630"/>
      <c r="Y41" s="631"/>
      <c r="Z41" s="656" t="s">
        <v>129</v>
      </c>
      <c r="AA41" s="656"/>
      <c r="AB41" s="656"/>
      <c r="AC41" s="656"/>
      <c r="AD41" s="657" t="s">
        <v>129</v>
      </c>
      <c r="AE41" s="657"/>
      <c r="AF41" s="657"/>
      <c r="AG41" s="657"/>
      <c r="AH41" s="657"/>
      <c r="AI41" s="657"/>
      <c r="AJ41" s="657"/>
      <c r="AK41" s="657"/>
      <c r="AL41" s="632" t="s">
        <v>129</v>
      </c>
      <c r="AM41" s="633"/>
      <c r="AN41" s="633"/>
      <c r="AO41" s="658"/>
      <c r="AQ41" s="664" t="s">
        <v>346</v>
      </c>
      <c r="AR41" s="665"/>
      <c r="AS41" s="665"/>
      <c r="AT41" s="665"/>
      <c r="AU41" s="665"/>
      <c r="AV41" s="665"/>
      <c r="AW41" s="665"/>
      <c r="AX41" s="665"/>
      <c r="AY41" s="666"/>
      <c r="AZ41" s="629">
        <v>44457</v>
      </c>
      <c r="BA41" s="630"/>
      <c r="BB41" s="630"/>
      <c r="BC41" s="630"/>
      <c r="BD41" s="640"/>
      <c r="BE41" s="640"/>
      <c r="BF41" s="667"/>
      <c r="BG41" s="672"/>
      <c r="BH41" s="673"/>
      <c r="BI41" s="673"/>
      <c r="BJ41" s="673"/>
      <c r="BK41" s="673"/>
      <c r="BL41" s="222"/>
      <c r="BM41" s="668" t="s">
        <v>347</v>
      </c>
      <c r="BN41" s="668"/>
      <c r="BO41" s="668"/>
      <c r="BP41" s="668"/>
      <c r="BQ41" s="668"/>
      <c r="BR41" s="668"/>
      <c r="BS41" s="668"/>
      <c r="BT41" s="668"/>
      <c r="BU41" s="669"/>
      <c r="BV41" s="629" t="s">
        <v>129</v>
      </c>
      <c r="BW41" s="630"/>
      <c r="BX41" s="630"/>
      <c r="BY41" s="630"/>
      <c r="BZ41" s="630"/>
      <c r="CA41" s="630"/>
      <c r="CB41" s="670"/>
      <c r="CD41" s="671" t="s">
        <v>348</v>
      </c>
      <c r="CE41" s="668"/>
      <c r="CF41" s="668"/>
      <c r="CG41" s="668"/>
      <c r="CH41" s="668"/>
      <c r="CI41" s="668"/>
      <c r="CJ41" s="668"/>
      <c r="CK41" s="668"/>
      <c r="CL41" s="668"/>
      <c r="CM41" s="668"/>
      <c r="CN41" s="668"/>
      <c r="CO41" s="668"/>
      <c r="CP41" s="668"/>
      <c r="CQ41" s="669"/>
      <c r="CR41" s="629" t="s">
        <v>129</v>
      </c>
      <c r="CS41" s="640"/>
      <c r="CT41" s="640"/>
      <c r="CU41" s="640"/>
      <c r="CV41" s="640"/>
      <c r="CW41" s="640"/>
      <c r="CX41" s="640"/>
      <c r="CY41" s="641"/>
      <c r="CZ41" s="632" t="s">
        <v>129</v>
      </c>
      <c r="DA41" s="642"/>
      <c r="DB41" s="642"/>
      <c r="DC41" s="643"/>
      <c r="DD41" s="635" t="s">
        <v>230</v>
      </c>
      <c r="DE41" s="640"/>
      <c r="DF41" s="640"/>
      <c r="DG41" s="640"/>
      <c r="DH41" s="640"/>
      <c r="DI41" s="640"/>
      <c r="DJ41" s="640"/>
      <c r="DK41" s="641"/>
      <c r="DL41" s="636"/>
      <c r="DM41" s="637"/>
      <c r="DN41" s="637"/>
      <c r="DO41" s="637"/>
      <c r="DP41" s="637"/>
      <c r="DQ41" s="637"/>
      <c r="DR41" s="637"/>
      <c r="DS41" s="637"/>
      <c r="DT41" s="637"/>
      <c r="DU41" s="637"/>
      <c r="DV41" s="638"/>
      <c r="DW41" s="622"/>
      <c r="DX41" s="623"/>
      <c r="DY41" s="623"/>
      <c r="DZ41" s="623"/>
      <c r="EA41" s="623"/>
      <c r="EB41" s="623"/>
      <c r="EC41" s="624"/>
    </row>
    <row r="42" spans="2:133" ht="11.25" customHeight="1" x14ac:dyDescent="0.2">
      <c r="B42" s="626" t="s">
        <v>349</v>
      </c>
      <c r="C42" s="627"/>
      <c r="D42" s="627"/>
      <c r="E42" s="627"/>
      <c r="F42" s="627"/>
      <c r="G42" s="627"/>
      <c r="H42" s="627"/>
      <c r="I42" s="627"/>
      <c r="J42" s="627"/>
      <c r="K42" s="627"/>
      <c r="L42" s="627"/>
      <c r="M42" s="627"/>
      <c r="N42" s="627"/>
      <c r="O42" s="627"/>
      <c r="P42" s="627"/>
      <c r="Q42" s="628"/>
      <c r="R42" s="629" t="s">
        <v>230</v>
      </c>
      <c r="S42" s="630"/>
      <c r="T42" s="630"/>
      <c r="U42" s="630"/>
      <c r="V42" s="630"/>
      <c r="W42" s="630"/>
      <c r="X42" s="630"/>
      <c r="Y42" s="631"/>
      <c r="Z42" s="656" t="s">
        <v>230</v>
      </c>
      <c r="AA42" s="656"/>
      <c r="AB42" s="656"/>
      <c r="AC42" s="656"/>
      <c r="AD42" s="657" t="s">
        <v>129</v>
      </c>
      <c r="AE42" s="657"/>
      <c r="AF42" s="657"/>
      <c r="AG42" s="657"/>
      <c r="AH42" s="657"/>
      <c r="AI42" s="657"/>
      <c r="AJ42" s="657"/>
      <c r="AK42" s="657"/>
      <c r="AL42" s="632" t="s">
        <v>129</v>
      </c>
      <c r="AM42" s="633"/>
      <c r="AN42" s="633"/>
      <c r="AO42" s="658"/>
      <c r="AQ42" s="676" t="s">
        <v>350</v>
      </c>
      <c r="AR42" s="677"/>
      <c r="AS42" s="677"/>
      <c r="AT42" s="677"/>
      <c r="AU42" s="677"/>
      <c r="AV42" s="677"/>
      <c r="AW42" s="677"/>
      <c r="AX42" s="677"/>
      <c r="AY42" s="678"/>
      <c r="AZ42" s="609">
        <v>176955</v>
      </c>
      <c r="BA42" s="644"/>
      <c r="BB42" s="644"/>
      <c r="BC42" s="644"/>
      <c r="BD42" s="610"/>
      <c r="BE42" s="610"/>
      <c r="BF42" s="659"/>
      <c r="BG42" s="674"/>
      <c r="BH42" s="675"/>
      <c r="BI42" s="675"/>
      <c r="BJ42" s="675"/>
      <c r="BK42" s="675"/>
      <c r="BL42" s="223"/>
      <c r="BM42" s="660" t="s">
        <v>351</v>
      </c>
      <c r="BN42" s="660"/>
      <c r="BO42" s="660"/>
      <c r="BP42" s="660"/>
      <c r="BQ42" s="660"/>
      <c r="BR42" s="660"/>
      <c r="BS42" s="660"/>
      <c r="BT42" s="660"/>
      <c r="BU42" s="661"/>
      <c r="BV42" s="609">
        <v>375</v>
      </c>
      <c r="BW42" s="644"/>
      <c r="BX42" s="644"/>
      <c r="BY42" s="644"/>
      <c r="BZ42" s="644"/>
      <c r="CA42" s="644"/>
      <c r="CB42" s="662"/>
      <c r="CD42" s="626" t="s">
        <v>352</v>
      </c>
      <c r="CE42" s="627"/>
      <c r="CF42" s="627"/>
      <c r="CG42" s="627"/>
      <c r="CH42" s="627"/>
      <c r="CI42" s="627"/>
      <c r="CJ42" s="627"/>
      <c r="CK42" s="627"/>
      <c r="CL42" s="627"/>
      <c r="CM42" s="627"/>
      <c r="CN42" s="627"/>
      <c r="CO42" s="627"/>
      <c r="CP42" s="627"/>
      <c r="CQ42" s="628"/>
      <c r="CR42" s="629">
        <v>340061</v>
      </c>
      <c r="CS42" s="640"/>
      <c r="CT42" s="640"/>
      <c r="CU42" s="640"/>
      <c r="CV42" s="640"/>
      <c r="CW42" s="640"/>
      <c r="CX42" s="640"/>
      <c r="CY42" s="641"/>
      <c r="CZ42" s="632">
        <v>9.8000000000000007</v>
      </c>
      <c r="DA42" s="642"/>
      <c r="DB42" s="642"/>
      <c r="DC42" s="643"/>
      <c r="DD42" s="635">
        <v>136803</v>
      </c>
      <c r="DE42" s="640"/>
      <c r="DF42" s="640"/>
      <c r="DG42" s="640"/>
      <c r="DH42" s="640"/>
      <c r="DI42" s="640"/>
      <c r="DJ42" s="640"/>
      <c r="DK42" s="641"/>
      <c r="DL42" s="636"/>
      <c r="DM42" s="637"/>
      <c r="DN42" s="637"/>
      <c r="DO42" s="637"/>
      <c r="DP42" s="637"/>
      <c r="DQ42" s="637"/>
      <c r="DR42" s="637"/>
      <c r="DS42" s="637"/>
      <c r="DT42" s="637"/>
      <c r="DU42" s="637"/>
      <c r="DV42" s="638"/>
      <c r="DW42" s="622"/>
      <c r="DX42" s="623"/>
      <c r="DY42" s="623"/>
      <c r="DZ42" s="623"/>
      <c r="EA42" s="623"/>
      <c r="EB42" s="623"/>
      <c r="EC42" s="624"/>
    </row>
    <row r="43" spans="2:133" ht="11.25" customHeight="1" x14ac:dyDescent="0.2">
      <c r="B43" s="626" t="s">
        <v>353</v>
      </c>
      <c r="C43" s="627"/>
      <c r="D43" s="627"/>
      <c r="E43" s="627"/>
      <c r="F43" s="627"/>
      <c r="G43" s="627"/>
      <c r="H43" s="627"/>
      <c r="I43" s="627"/>
      <c r="J43" s="627"/>
      <c r="K43" s="627"/>
      <c r="L43" s="627"/>
      <c r="M43" s="627"/>
      <c r="N43" s="627"/>
      <c r="O43" s="627"/>
      <c r="P43" s="627"/>
      <c r="Q43" s="628"/>
      <c r="R43" s="629">
        <v>126000</v>
      </c>
      <c r="S43" s="630"/>
      <c r="T43" s="630"/>
      <c r="U43" s="630"/>
      <c r="V43" s="630"/>
      <c r="W43" s="630"/>
      <c r="X43" s="630"/>
      <c r="Y43" s="631"/>
      <c r="Z43" s="656">
        <v>3.4</v>
      </c>
      <c r="AA43" s="656"/>
      <c r="AB43" s="656"/>
      <c r="AC43" s="656"/>
      <c r="AD43" s="657" t="s">
        <v>129</v>
      </c>
      <c r="AE43" s="657"/>
      <c r="AF43" s="657"/>
      <c r="AG43" s="657"/>
      <c r="AH43" s="657"/>
      <c r="AI43" s="657"/>
      <c r="AJ43" s="657"/>
      <c r="AK43" s="657"/>
      <c r="AL43" s="632" t="s">
        <v>129</v>
      </c>
      <c r="AM43" s="633"/>
      <c r="AN43" s="633"/>
      <c r="AO43" s="658"/>
      <c r="BV43" s="224"/>
      <c r="BW43" s="224"/>
      <c r="BX43" s="224"/>
      <c r="BY43" s="224"/>
      <c r="BZ43" s="224"/>
      <c r="CA43" s="224"/>
      <c r="CB43" s="224"/>
      <c r="CD43" s="626" t="s">
        <v>354</v>
      </c>
      <c r="CE43" s="627"/>
      <c r="CF43" s="627"/>
      <c r="CG43" s="627"/>
      <c r="CH43" s="627"/>
      <c r="CI43" s="627"/>
      <c r="CJ43" s="627"/>
      <c r="CK43" s="627"/>
      <c r="CL43" s="627"/>
      <c r="CM43" s="627"/>
      <c r="CN43" s="627"/>
      <c r="CO43" s="627"/>
      <c r="CP43" s="627"/>
      <c r="CQ43" s="628"/>
      <c r="CR43" s="629">
        <v>6736</v>
      </c>
      <c r="CS43" s="640"/>
      <c r="CT43" s="640"/>
      <c r="CU43" s="640"/>
      <c r="CV43" s="640"/>
      <c r="CW43" s="640"/>
      <c r="CX43" s="640"/>
      <c r="CY43" s="641"/>
      <c r="CZ43" s="632">
        <v>0.2</v>
      </c>
      <c r="DA43" s="642"/>
      <c r="DB43" s="642"/>
      <c r="DC43" s="643"/>
      <c r="DD43" s="635">
        <v>6736</v>
      </c>
      <c r="DE43" s="640"/>
      <c r="DF43" s="640"/>
      <c r="DG43" s="640"/>
      <c r="DH43" s="640"/>
      <c r="DI43" s="640"/>
      <c r="DJ43" s="640"/>
      <c r="DK43" s="641"/>
      <c r="DL43" s="636"/>
      <c r="DM43" s="637"/>
      <c r="DN43" s="637"/>
      <c r="DO43" s="637"/>
      <c r="DP43" s="637"/>
      <c r="DQ43" s="637"/>
      <c r="DR43" s="637"/>
      <c r="DS43" s="637"/>
      <c r="DT43" s="637"/>
      <c r="DU43" s="637"/>
      <c r="DV43" s="638"/>
      <c r="DW43" s="622"/>
      <c r="DX43" s="623"/>
      <c r="DY43" s="623"/>
      <c r="DZ43" s="623"/>
      <c r="EA43" s="623"/>
      <c r="EB43" s="623"/>
      <c r="EC43" s="624"/>
    </row>
    <row r="44" spans="2:133" ht="11.25" customHeight="1" x14ac:dyDescent="0.2">
      <c r="B44" s="606" t="s">
        <v>355</v>
      </c>
      <c r="C44" s="607"/>
      <c r="D44" s="607"/>
      <c r="E44" s="607"/>
      <c r="F44" s="607"/>
      <c r="G44" s="607"/>
      <c r="H44" s="607"/>
      <c r="I44" s="607"/>
      <c r="J44" s="607"/>
      <c r="K44" s="607"/>
      <c r="L44" s="607"/>
      <c r="M44" s="607"/>
      <c r="N44" s="607"/>
      <c r="O44" s="607"/>
      <c r="P44" s="607"/>
      <c r="Q44" s="608"/>
      <c r="R44" s="609">
        <v>3663983</v>
      </c>
      <c r="S44" s="644"/>
      <c r="T44" s="644"/>
      <c r="U44" s="644"/>
      <c r="V44" s="644"/>
      <c r="W44" s="644"/>
      <c r="X44" s="644"/>
      <c r="Y44" s="645"/>
      <c r="Z44" s="646">
        <v>100</v>
      </c>
      <c r="AA44" s="646"/>
      <c r="AB44" s="646"/>
      <c r="AC44" s="646"/>
      <c r="AD44" s="647">
        <v>2238822</v>
      </c>
      <c r="AE44" s="647"/>
      <c r="AF44" s="647"/>
      <c r="AG44" s="647"/>
      <c r="AH44" s="647"/>
      <c r="AI44" s="647"/>
      <c r="AJ44" s="647"/>
      <c r="AK44" s="647"/>
      <c r="AL44" s="612">
        <v>100</v>
      </c>
      <c r="AM44" s="648"/>
      <c r="AN44" s="648"/>
      <c r="AO44" s="649"/>
      <c r="CD44" s="650" t="s">
        <v>301</v>
      </c>
      <c r="CE44" s="651"/>
      <c r="CF44" s="626" t="s">
        <v>356</v>
      </c>
      <c r="CG44" s="627"/>
      <c r="CH44" s="627"/>
      <c r="CI44" s="627"/>
      <c r="CJ44" s="627"/>
      <c r="CK44" s="627"/>
      <c r="CL44" s="627"/>
      <c r="CM44" s="627"/>
      <c r="CN44" s="627"/>
      <c r="CO44" s="627"/>
      <c r="CP44" s="627"/>
      <c r="CQ44" s="628"/>
      <c r="CR44" s="629">
        <v>340061</v>
      </c>
      <c r="CS44" s="630"/>
      <c r="CT44" s="630"/>
      <c r="CU44" s="630"/>
      <c r="CV44" s="630"/>
      <c r="CW44" s="630"/>
      <c r="CX44" s="630"/>
      <c r="CY44" s="631"/>
      <c r="CZ44" s="632">
        <v>9.8000000000000007</v>
      </c>
      <c r="DA44" s="633"/>
      <c r="DB44" s="633"/>
      <c r="DC44" s="634"/>
      <c r="DD44" s="635">
        <v>136803</v>
      </c>
      <c r="DE44" s="630"/>
      <c r="DF44" s="630"/>
      <c r="DG44" s="630"/>
      <c r="DH44" s="630"/>
      <c r="DI44" s="630"/>
      <c r="DJ44" s="630"/>
      <c r="DK44" s="631"/>
      <c r="DL44" s="636"/>
      <c r="DM44" s="637"/>
      <c r="DN44" s="637"/>
      <c r="DO44" s="637"/>
      <c r="DP44" s="637"/>
      <c r="DQ44" s="637"/>
      <c r="DR44" s="637"/>
      <c r="DS44" s="637"/>
      <c r="DT44" s="637"/>
      <c r="DU44" s="637"/>
      <c r="DV44" s="638"/>
      <c r="DW44" s="622"/>
      <c r="DX44" s="623"/>
      <c r="DY44" s="623"/>
      <c r="DZ44" s="623"/>
      <c r="EA44" s="623"/>
      <c r="EB44" s="623"/>
      <c r="EC44" s="624"/>
    </row>
    <row r="45" spans="2:133" ht="11.25" customHeight="1" x14ac:dyDescent="0.2">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652"/>
      <c r="CE45" s="653"/>
      <c r="CF45" s="626" t="s">
        <v>357</v>
      </c>
      <c r="CG45" s="627"/>
      <c r="CH45" s="627"/>
      <c r="CI45" s="627"/>
      <c r="CJ45" s="627"/>
      <c r="CK45" s="627"/>
      <c r="CL45" s="627"/>
      <c r="CM45" s="627"/>
      <c r="CN45" s="627"/>
      <c r="CO45" s="627"/>
      <c r="CP45" s="627"/>
      <c r="CQ45" s="628"/>
      <c r="CR45" s="629">
        <v>197015</v>
      </c>
      <c r="CS45" s="640"/>
      <c r="CT45" s="640"/>
      <c r="CU45" s="640"/>
      <c r="CV45" s="640"/>
      <c r="CW45" s="640"/>
      <c r="CX45" s="640"/>
      <c r="CY45" s="641"/>
      <c r="CZ45" s="632">
        <v>5.7</v>
      </c>
      <c r="DA45" s="642"/>
      <c r="DB45" s="642"/>
      <c r="DC45" s="643"/>
      <c r="DD45" s="635">
        <v>67018</v>
      </c>
      <c r="DE45" s="640"/>
      <c r="DF45" s="640"/>
      <c r="DG45" s="640"/>
      <c r="DH45" s="640"/>
      <c r="DI45" s="640"/>
      <c r="DJ45" s="640"/>
      <c r="DK45" s="641"/>
      <c r="DL45" s="636"/>
      <c r="DM45" s="637"/>
      <c r="DN45" s="637"/>
      <c r="DO45" s="637"/>
      <c r="DP45" s="637"/>
      <c r="DQ45" s="637"/>
      <c r="DR45" s="637"/>
      <c r="DS45" s="637"/>
      <c r="DT45" s="637"/>
      <c r="DU45" s="637"/>
      <c r="DV45" s="638"/>
      <c r="DW45" s="622"/>
      <c r="DX45" s="623"/>
      <c r="DY45" s="623"/>
      <c r="DZ45" s="623"/>
      <c r="EA45" s="623"/>
      <c r="EB45" s="623"/>
      <c r="EC45" s="624"/>
    </row>
    <row r="46" spans="2:133" ht="11.25" customHeight="1" x14ac:dyDescent="0.2">
      <c r="B46" s="226" t="s">
        <v>358</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652"/>
      <c r="CE46" s="653"/>
      <c r="CF46" s="626" t="s">
        <v>359</v>
      </c>
      <c r="CG46" s="627"/>
      <c r="CH46" s="627"/>
      <c r="CI46" s="627"/>
      <c r="CJ46" s="627"/>
      <c r="CK46" s="627"/>
      <c r="CL46" s="627"/>
      <c r="CM46" s="627"/>
      <c r="CN46" s="627"/>
      <c r="CO46" s="627"/>
      <c r="CP46" s="627"/>
      <c r="CQ46" s="628"/>
      <c r="CR46" s="629">
        <v>143046</v>
      </c>
      <c r="CS46" s="630"/>
      <c r="CT46" s="630"/>
      <c r="CU46" s="630"/>
      <c r="CV46" s="630"/>
      <c r="CW46" s="630"/>
      <c r="CX46" s="630"/>
      <c r="CY46" s="631"/>
      <c r="CZ46" s="632">
        <v>4.0999999999999996</v>
      </c>
      <c r="DA46" s="633"/>
      <c r="DB46" s="633"/>
      <c r="DC46" s="634"/>
      <c r="DD46" s="635">
        <v>69785</v>
      </c>
      <c r="DE46" s="630"/>
      <c r="DF46" s="630"/>
      <c r="DG46" s="630"/>
      <c r="DH46" s="630"/>
      <c r="DI46" s="630"/>
      <c r="DJ46" s="630"/>
      <c r="DK46" s="631"/>
      <c r="DL46" s="636"/>
      <c r="DM46" s="637"/>
      <c r="DN46" s="637"/>
      <c r="DO46" s="637"/>
      <c r="DP46" s="637"/>
      <c r="DQ46" s="637"/>
      <c r="DR46" s="637"/>
      <c r="DS46" s="637"/>
      <c r="DT46" s="637"/>
      <c r="DU46" s="637"/>
      <c r="DV46" s="638"/>
      <c r="DW46" s="622"/>
      <c r="DX46" s="623"/>
      <c r="DY46" s="623"/>
      <c r="DZ46" s="623"/>
      <c r="EA46" s="623"/>
      <c r="EB46" s="623"/>
      <c r="EC46" s="624"/>
    </row>
    <row r="47" spans="2:133" ht="11.25" customHeight="1" x14ac:dyDescent="0.2">
      <c r="B47" s="639" t="s">
        <v>360</v>
      </c>
      <c r="C47" s="639"/>
      <c r="D47" s="639"/>
      <c r="E47" s="639"/>
      <c r="F47" s="639"/>
      <c r="G47" s="639"/>
      <c r="H47" s="639"/>
      <c r="I47" s="639"/>
      <c r="J47" s="639"/>
      <c r="K47" s="639"/>
      <c r="L47" s="639"/>
      <c r="M47" s="639"/>
      <c r="N47" s="639"/>
      <c r="O47" s="639"/>
      <c r="P47" s="639"/>
      <c r="Q47" s="639"/>
      <c r="R47" s="639"/>
      <c r="S47" s="639"/>
      <c r="T47" s="639"/>
      <c r="U47" s="639"/>
      <c r="V47" s="639"/>
      <c r="W47" s="639"/>
      <c r="X47" s="639"/>
      <c r="Y47" s="639"/>
      <c r="Z47" s="639"/>
      <c r="AA47" s="639"/>
      <c r="AB47" s="639"/>
      <c r="AC47" s="639"/>
      <c r="AD47" s="639"/>
      <c r="AE47" s="639"/>
      <c r="AF47" s="639"/>
      <c r="AG47" s="639"/>
      <c r="AH47" s="639"/>
      <c r="AI47" s="639"/>
      <c r="AJ47" s="639"/>
      <c r="AK47" s="639"/>
      <c r="AL47" s="639"/>
      <c r="AM47" s="639"/>
      <c r="AN47" s="639"/>
      <c r="AO47" s="639"/>
      <c r="AP47" s="639"/>
      <c r="AQ47" s="639"/>
      <c r="AR47" s="639"/>
      <c r="AS47" s="639"/>
      <c r="AT47" s="639"/>
      <c r="AU47" s="639"/>
      <c r="AV47" s="639"/>
      <c r="AW47" s="639"/>
      <c r="AX47" s="639"/>
      <c r="AY47" s="639"/>
      <c r="AZ47" s="639"/>
      <c r="BA47" s="639"/>
      <c r="BB47" s="639"/>
      <c r="BC47" s="639"/>
      <c r="BD47" s="639"/>
      <c r="BE47" s="639"/>
      <c r="BF47" s="639"/>
      <c r="BG47" s="639"/>
      <c r="BH47" s="639"/>
      <c r="BI47" s="639"/>
      <c r="BJ47" s="639"/>
      <c r="BK47" s="639"/>
      <c r="BL47" s="639"/>
      <c r="BM47" s="639"/>
      <c r="BN47" s="639"/>
      <c r="BO47" s="639"/>
      <c r="BP47" s="639"/>
      <c r="BQ47" s="639"/>
      <c r="BR47" s="639"/>
      <c r="BS47" s="639"/>
      <c r="BT47" s="639"/>
      <c r="BU47" s="639"/>
      <c r="BV47" s="639"/>
      <c r="BW47" s="639"/>
      <c r="BX47" s="639"/>
      <c r="BY47" s="639"/>
      <c r="BZ47" s="639"/>
      <c r="CA47" s="639"/>
      <c r="CB47" s="639"/>
      <c r="CD47" s="652"/>
      <c r="CE47" s="653"/>
      <c r="CF47" s="626" t="s">
        <v>361</v>
      </c>
      <c r="CG47" s="627"/>
      <c r="CH47" s="627"/>
      <c r="CI47" s="627"/>
      <c r="CJ47" s="627"/>
      <c r="CK47" s="627"/>
      <c r="CL47" s="627"/>
      <c r="CM47" s="627"/>
      <c r="CN47" s="627"/>
      <c r="CO47" s="627"/>
      <c r="CP47" s="627"/>
      <c r="CQ47" s="628"/>
      <c r="CR47" s="629" t="s">
        <v>230</v>
      </c>
      <c r="CS47" s="640"/>
      <c r="CT47" s="640"/>
      <c r="CU47" s="640"/>
      <c r="CV47" s="640"/>
      <c r="CW47" s="640"/>
      <c r="CX47" s="640"/>
      <c r="CY47" s="641"/>
      <c r="CZ47" s="632" t="s">
        <v>129</v>
      </c>
      <c r="DA47" s="642"/>
      <c r="DB47" s="642"/>
      <c r="DC47" s="643"/>
      <c r="DD47" s="635" t="s">
        <v>230</v>
      </c>
      <c r="DE47" s="640"/>
      <c r="DF47" s="640"/>
      <c r="DG47" s="640"/>
      <c r="DH47" s="640"/>
      <c r="DI47" s="640"/>
      <c r="DJ47" s="640"/>
      <c r="DK47" s="641"/>
      <c r="DL47" s="636"/>
      <c r="DM47" s="637"/>
      <c r="DN47" s="637"/>
      <c r="DO47" s="637"/>
      <c r="DP47" s="637"/>
      <c r="DQ47" s="637"/>
      <c r="DR47" s="637"/>
      <c r="DS47" s="637"/>
      <c r="DT47" s="637"/>
      <c r="DU47" s="637"/>
      <c r="DV47" s="638"/>
      <c r="DW47" s="622"/>
      <c r="DX47" s="623"/>
      <c r="DY47" s="623"/>
      <c r="DZ47" s="623"/>
      <c r="EA47" s="623"/>
      <c r="EB47" s="623"/>
      <c r="EC47" s="624"/>
    </row>
    <row r="48" spans="2:133" ht="10.8" x14ac:dyDescent="0.2">
      <c r="B48" s="625" t="s">
        <v>362</v>
      </c>
      <c r="C48" s="625"/>
      <c r="D48" s="625"/>
      <c r="E48" s="625"/>
      <c r="F48" s="625"/>
      <c r="G48" s="625"/>
      <c r="H48" s="625"/>
      <c r="I48" s="625"/>
      <c r="J48" s="625"/>
      <c r="K48" s="625"/>
      <c r="L48" s="625"/>
      <c r="M48" s="625"/>
      <c r="N48" s="625"/>
      <c r="O48" s="625"/>
      <c r="P48" s="625"/>
      <c r="Q48" s="625"/>
      <c r="R48" s="625"/>
      <c r="S48" s="625"/>
      <c r="T48" s="625"/>
      <c r="U48" s="625"/>
      <c r="V48" s="625"/>
      <c r="W48" s="625"/>
      <c r="X48" s="625"/>
      <c r="Y48" s="625"/>
      <c r="Z48" s="625"/>
      <c r="AA48" s="625"/>
      <c r="AB48" s="625"/>
      <c r="AC48" s="625"/>
      <c r="AD48" s="625"/>
      <c r="AE48" s="625"/>
      <c r="AF48" s="625"/>
      <c r="AG48" s="625"/>
      <c r="AH48" s="625"/>
      <c r="AI48" s="625"/>
      <c r="AJ48" s="625"/>
      <c r="AK48" s="625"/>
      <c r="AL48" s="625"/>
      <c r="AM48" s="625"/>
      <c r="AN48" s="625"/>
      <c r="AO48" s="625"/>
      <c r="AP48" s="625"/>
      <c r="AQ48" s="625"/>
      <c r="AR48" s="625"/>
      <c r="AS48" s="625"/>
      <c r="AT48" s="625"/>
      <c r="AU48" s="625"/>
      <c r="AV48" s="625"/>
      <c r="AW48" s="625"/>
      <c r="AX48" s="625"/>
      <c r="AY48" s="625"/>
      <c r="AZ48" s="625"/>
      <c r="BA48" s="625"/>
      <c r="BB48" s="625"/>
      <c r="BC48" s="625"/>
      <c r="BD48" s="625"/>
      <c r="BE48" s="625"/>
      <c r="BF48" s="625"/>
      <c r="BG48" s="625"/>
      <c r="BH48" s="625"/>
      <c r="BI48" s="625"/>
      <c r="BJ48" s="625"/>
      <c r="BK48" s="625"/>
      <c r="BL48" s="625"/>
      <c r="BM48" s="625"/>
      <c r="BN48" s="625"/>
      <c r="BO48" s="625"/>
      <c r="BP48" s="625"/>
      <c r="BQ48" s="625"/>
      <c r="BR48" s="625"/>
      <c r="BS48" s="625"/>
      <c r="BT48" s="625"/>
      <c r="BU48" s="625"/>
      <c r="BV48" s="625"/>
      <c r="BW48" s="625"/>
      <c r="BX48" s="625"/>
      <c r="BY48" s="625"/>
      <c r="BZ48" s="625"/>
      <c r="CA48" s="625"/>
      <c r="CB48" s="625"/>
      <c r="CD48" s="654"/>
      <c r="CE48" s="655"/>
      <c r="CF48" s="626" t="s">
        <v>363</v>
      </c>
      <c r="CG48" s="627"/>
      <c r="CH48" s="627"/>
      <c r="CI48" s="627"/>
      <c r="CJ48" s="627"/>
      <c r="CK48" s="627"/>
      <c r="CL48" s="627"/>
      <c r="CM48" s="627"/>
      <c r="CN48" s="627"/>
      <c r="CO48" s="627"/>
      <c r="CP48" s="627"/>
      <c r="CQ48" s="628"/>
      <c r="CR48" s="629" t="s">
        <v>230</v>
      </c>
      <c r="CS48" s="630"/>
      <c r="CT48" s="630"/>
      <c r="CU48" s="630"/>
      <c r="CV48" s="630"/>
      <c r="CW48" s="630"/>
      <c r="CX48" s="630"/>
      <c r="CY48" s="631"/>
      <c r="CZ48" s="632" t="s">
        <v>230</v>
      </c>
      <c r="DA48" s="633"/>
      <c r="DB48" s="633"/>
      <c r="DC48" s="634"/>
      <c r="DD48" s="635" t="s">
        <v>230</v>
      </c>
      <c r="DE48" s="630"/>
      <c r="DF48" s="630"/>
      <c r="DG48" s="630"/>
      <c r="DH48" s="630"/>
      <c r="DI48" s="630"/>
      <c r="DJ48" s="630"/>
      <c r="DK48" s="631"/>
      <c r="DL48" s="636"/>
      <c r="DM48" s="637"/>
      <c r="DN48" s="637"/>
      <c r="DO48" s="637"/>
      <c r="DP48" s="637"/>
      <c r="DQ48" s="637"/>
      <c r="DR48" s="637"/>
      <c r="DS48" s="637"/>
      <c r="DT48" s="637"/>
      <c r="DU48" s="637"/>
      <c r="DV48" s="638"/>
      <c r="DW48" s="622"/>
      <c r="DX48" s="623"/>
      <c r="DY48" s="623"/>
      <c r="DZ48" s="623"/>
      <c r="EA48" s="623"/>
      <c r="EB48" s="623"/>
      <c r="EC48" s="624"/>
    </row>
    <row r="49" spans="2:133" ht="11.25" customHeight="1" x14ac:dyDescent="0.2">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606" t="s">
        <v>364</v>
      </c>
      <c r="CE49" s="607"/>
      <c r="CF49" s="607"/>
      <c r="CG49" s="607"/>
      <c r="CH49" s="607"/>
      <c r="CI49" s="607"/>
      <c r="CJ49" s="607"/>
      <c r="CK49" s="607"/>
      <c r="CL49" s="607"/>
      <c r="CM49" s="607"/>
      <c r="CN49" s="607"/>
      <c r="CO49" s="607"/>
      <c r="CP49" s="607"/>
      <c r="CQ49" s="608"/>
      <c r="CR49" s="609">
        <v>3462209</v>
      </c>
      <c r="CS49" s="610"/>
      <c r="CT49" s="610"/>
      <c r="CU49" s="610"/>
      <c r="CV49" s="610"/>
      <c r="CW49" s="610"/>
      <c r="CX49" s="610"/>
      <c r="CY49" s="611"/>
      <c r="CZ49" s="612">
        <v>100</v>
      </c>
      <c r="DA49" s="613"/>
      <c r="DB49" s="613"/>
      <c r="DC49" s="614"/>
      <c r="DD49" s="615">
        <v>2578968</v>
      </c>
      <c r="DE49" s="610"/>
      <c r="DF49" s="610"/>
      <c r="DG49" s="610"/>
      <c r="DH49" s="610"/>
      <c r="DI49" s="610"/>
      <c r="DJ49" s="610"/>
      <c r="DK49" s="611"/>
      <c r="DL49" s="616"/>
      <c r="DM49" s="617"/>
      <c r="DN49" s="617"/>
      <c r="DO49" s="617"/>
      <c r="DP49" s="617"/>
      <c r="DQ49" s="617"/>
      <c r="DR49" s="617"/>
      <c r="DS49" s="617"/>
      <c r="DT49" s="617"/>
      <c r="DU49" s="617"/>
      <c r="DV49" s="618"/>
      <c r="DW49" s="619"/>
      <c r="DX49" s="620"/>
      <c r="DY49" s="620"/>
      <c r="DZ49" s="620"/>
      <c r="EA49" s="620"/>
      <c r="EB49" s="620"/>
      <c r="EC49" s="621"/>
    </row>
    <row r="50" spans="2:133" ht="10.8" hidden="1" x14ac:dyDescent="0.2">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password="C5BB"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5"/>
  <sheetViews>
    <sheetView zoomScale="70" zoomScaleNormal="70" zoomScaleSheetLayoutView="70" workbookViewId="0"/>
  </sheetViews>
  <sheetFormatPr defaultColWidth="0" defaultRowHeight="13.2" zeroHeight="1" x14ac:dyDescent="0.2"/>
  <cols>
    <col min="1" max="130" width="2.77734375" style="234" customWidth="1"/>
    <col min="131" max="131" width="1.6640625" style="234" customWidth="1"/>
    <col min="132" max="16384" width="9" style="234" hidden="1"/>
  </cols>
  <sheetData>
    <row r="1" spans="1:131" ht="11.25" customHeight="1" thickBot="1" x14ac:dyDescent="0.25">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x14ac:dyDescent="0.25">
      <c r="A2" s="1119" t="s">
        <v>365</v>
      </c>
      <c r="B2" s="1119"/>
      <c r="C2" s="1119"/>
      <c r="D2" s="1119"/>
      <c r="E2" s="1119"/>
      <c r="F2" s="1119"/>
      <c r="G2" s="1119"/>
      <c r="H2" s="1119"/>
      <c r="I2" s="1119"/>
      <c r="J2" s="1119"/>
      <c r="K2" s="1119"/>
      <c r="L2" s="1119"/>
      <c r="M2" s="1119"/>
      <c r="N2" s="1119"/>
      <c r="O2" s="1119"/>
      <c r="P2" s="1119"/>
      <c r="Q2" s="1119"/>
      <c r="R2" s="1119"/>
      <c r="S2" s="1119"/>
      <c r="T2" s="1119"/>
      <c r="U2" s="1119"/>
      <c r="V2" s="1119"/>
      <c r="W2" s="1119"/>
      <c r="X2" s="1119"/>
      <c r="Y2" s="1119"/>
      <c r="Z2" s="1119"/>
      <c r="AA2" s="1119"/>
      <c r="AB2" s="1119"/>
      <c r="AC2" s="1119"/>
      <c r="AD2" s="1119"/>
      <c r="AE2" s="1119"/>
      <c r="AF2" s="1119"/>
      <c r="AG2" s="1119"/>
      <c r="AH2" s="1119"/>
      <c r="AI2" s="1119"/>
      <c r="AJ2" s="1119"/>
      <c r="AK2" s="1119"/>
      <c r="AL2" s="1119"/>
      <c r="AM2" s="1119"/>
      <c r="AN2" s="1119"/>
      <c r="AO2" s="1119"/>
      <c r="AP2" s="1119"/>
      <c r="AQ2" s="1119"/>
      <c r="AR2" s="1119"/>
      <c r="AS2" s="1119"/>
      <c r="AT2" s="1119"/>
      <c r="AU2" s="1119"/>
      <c r="AV2" s="1119"/>
      <c r="AW2" s="1119"/>
      <c r="AX2" s="1119"/>
      <c r="AY2" s="1119"/>
      <c r="AZ2" s="1119"/>
      <c r="BA2" s="1119"/>
      <c r="BB2" s="1119"/>
      <c r="BC2" s="1119"/>
      <c r="BD2" s="1119"/>
      <c r="BE2" s="1119"/>
      <c r="BF2" s="1119"/>
      <c r="BG2" s="1119"/>
      <c r="BH2" s="1119"/>
      <c r="BI2" s="1119"/>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1120" t="s">
        <v>366</v>
      </c>
      <c r="DK2" s="1121"/>
      <c r="DL2" s="1121"/>
      <c r="DM2" s="1121"/>
      <c r="DN2" s="1121"/>
      <c r="DO2" s="1122"/>
      <c r="DP2" s="231"/>
      <c r="DQ2" s="1120" t="s">
        <v>367</v>
      </c>
      <c r="DR2" s="1121"/>
      <c r="DS2" s="1121"/>
      <c r="DT2" s="1121"/>
      <c r="DU2" s="1121"/>
      <c r="DV2" s="1121"/>
      <c r="DW2" s="1121"/>
      <c r="DX2" s="1121"/>
      <c r="DY2" s="1121"/>
      <c r="DZ2" s="1122"/>
      <c r="EA2" s="233"/>
    </row>
    <row r="3" spans="1:131" ht="11.25" customHeight="1" x14ac:dyDescent="0.2">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x14ac:dyDescent="0.25">
      <c r="A4" s="1088" t="s">
        <v>368</v>
      </c>
      <c r="B4" s="1088"/>
      <c r="C4" s="1088"/>
      <c r="D4" s="1088"/>
      <c r="E4" s="1088"/>
      <c r="F4" s="1088"/>
      <c r="G4" s="1088"/>
      <c r="H4" s="1088"/>
      <c r="I4" s="1088"/>
      <c r="J4" s="1088"/>
      <c r="K4" s="1088"/>
      <c r="L4" s="1088"/>
      <c r="M4" s="1088"/>
      <c r="N4" s="1088"/>
      <c r="O4" s="1088"/>
      <c r="P4" s="1088"/>
      <c r="Q4" s="1088"/>
      <c r="R4" s="1088"/>
      <c r="S4" s="1088"/>
      <c r="T4" s="1088"/>
      <c r="U4" s="1088"/>
      <c r="V4" s="1088"/>
      <c r="W4" s="1088"/>
      <c r="X4" s="1088"/>
      <c r="Y4" s="1088"/>
      <c r="Z4" s="1088"/>
      <c r="AA4" s="1088"/>
      <c r="AB4" s="1088"/>
      <c r="AC4" s="1088"/>
      <c r="AD4" s="1088"/>
      <c r="AE4" s="1088"/>
      <c r="AF4" s="1088"/>
      <c r="AG4" s="1088"/>
      <c r="AH4" s="1088"/>
      <c r="AI4" s="1088"/>
      <c r="AJ4" s="1088"/>
      <c r="AK4" s="1088"/>
      <c r="AL4" s="1088"/>
      <c r="AM4" s="1088"/>
      <c r="AN4" s="1088"/>
      <c r="AO4" s="1088"/>
      <c r="AP4" s="1088"/>
      <c r="AQ4" s="1088"/>
      <c r="AR4" s="1088"/>
      <c r="AS4" s="1088"/>
      <c r="AT4" s="1088"/>
      <c r="AU4" s="1088"/>
      <c r="AV4" s="1088"/>
      <c r="AW4" s="1088"/>
      <c r="AX4" s="1088"/>
      <c r="AY4" s="1088"/>
      <c r="AZ4" s="235"/>
      <c r="BA4" s="235"/>
      <c r="BB4" s="235"/>
      <c r="BC4" s="235"/>
      <c r="BD4" s="235"/>
      <c r="BE4" s="236"/>
      <c r="BF4" s="236"/>
      <c r="BG4" s="236"/>
      <c r="BH4" s="236"/>
      <c r="BI4" s="236"/>
      <c r="BJ4" s="236"/>
      <c r="BK4" s="236"/>
      <c r="BL4" s="236"/>
      <c r="BM4" s="236"/>
      <c r="BN4" s="236"/>
      <c r="BO4" s="236"/>
      <c r="BP4" s="236"/>
      <c r="BQ4" s="759" t="s">
        <v>369</v>
      </c>
      <c r="BR4" s="759"/>
      <c r="BS4" s="759"/>
      <c r="BT4" s="759"/>
      <c r="BU4" s="759"/>
      <c r="BV4" s="759"/>
      <c r="BW4" s="759"/>
      <c r="BX4" s="759"/>
      <c r="BY4" s="759"/>
      <c r="BZ4" s="759"/>
      <c r="CA4" s="759"/>
      <c r="CB4" s="759"/>
      <c r="CC4" s="759"/>
      <c r="CD4" s="759"/>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237"/>
    </row>
    <row r="5" spans="1:131" s="238" customFormat="1" ht="26.25" customHeight="1" x14ac:dyDescent="0.2">
      <c r="A5" s="1024" t="s">
        <v>370</v>
      </c>
      <c r="B5" s="1025"/>
      <c r="C5" s="1025"/>
      <c r="D5" s="1025"/>
      <c r="E5" s="1025"/>
      <c r="F5" s="1025"/>
      <c r="G5" s="1025"/>
      <c r="H5" s="1025"/>
      <c r="I5" s="1025"/>
      <c r="J5" s="1025"/>
      <c r="K5" s="1025"/>
      <c r="L5" s="1025"/>
      <c r="M5" s="1025"/>
      <c r="N5" s="1025"/>
      <c r="O5" s="1025"/>
      <c r="P5" s="1026"/>
      <c r="Q5" s="1030" t="s">
        <v>371</v>
      </c>
      <c r="R5" s="1031"/>
      <c r="S5" s="1031"/>
      <c r="T5" s="1031"/>
      <c r="U5" s="1032"/>
      <c r="V5" s="1030" t="s">
        <v>372</v>
      </c>
      <c r="W5" s="1031"/>
      <c r="X5" s="1031"/>
      <c r="Y5" s="1031"/>
      <c r="Z5" s="1032"/>
      <c r="AA5" s="1030" t="s">
        <v>373</v>
      </c>
      <c r="AB5" s="1031"/>
      <c r="AC5" s="1031"/>
      <c r="AD5" s="1031"/>
      <c r="AE5" s="1031"/>
      <c r="AF5" s="1123" t="s">
        <v>374</v>
      </c>
      <c r="AG5" s="1031"/>
      <c r="AH5" s="1031"/>
      <c r="AI5" s="1031"/>
      <c r="AJ5" s="1044"/>
      <c r="AK5" s="1031" t="s">
        <v>375</v>
      </c>
      <c r="AL5" s="1031"/>
      <c r="AM5" s="1031"/>
      <c r="AN5" s="1031"/>
      <c r="AO5" s="1032"/>
      <c r="AP5" s="1030" t="s">
        <v>376</v>
      </c>
      <c r="AQ5" s="1031"/>
      <c r="AR5" s="1031"/>
      <c r="AS5" s="1031"/>
      <c r="AT5" s="1032"/>
      <c r="AU5" s="1030" t="s">
        <v>377</v>
      </c>
      <c r="AV5" s="1031"/>
      <c r="AW5" s="1031"/>
      <c r="AX5" s="1031"/>
      <c r="AY5" s="1044"/>
      <c r="AZ5" s="235"/>
      <c r="BA5" s="235"/>
      <c r="BB5" s="235"/>
      <c r="BC5" s="235"/>
      <c r="BD5" s="235"/>
      <c r="BE5" s="236"/>
      <c r="BF5" s="236"/>
      <c r="BG5" s="236"/>
      <c r="BH5" s="236"/>
      <c r="BI5" s="236"/>
      <c r="BJ5" s="236"/>
      <c r="BK5" s="236"/>
      <c r="BL5" s="236"/>
      <c r="BM5" s="236"/>
      <c r="BN5" s="236"/>
      <c r="BO5" s="236"/>
      <c r="BP5" s="236"/>
      <c r="BQ5" s="1024" t="s">
        <v>378</v>
      </c>
      <c r="BR5" s="1025"/>
      <c r="BS5" s="1025"/>
      <c r="BT5" s="1025"/>
      <c r="BU5" s="1025"/>
      <c r="BV5" s="1025"/>
      <c r="BW5" s="1025"/>
      <c r="BX5" s="1025"/>
      <c r="BY5" s="1025"/>
      <c r="BZ5" s="1025"/>
      <c r="CA5" s="1025"/>
      <c r="CB5" s="1025"/>
      <c r="CC5" s="1025"/>
      <c r="CD5" s="1025"/>
      <c r="CE5" s="1025"/>
      <c r="CF5" s="1025"/>
      <c r="CG5" s="1026"/>
      <c r="CH5" s="1030" t="s">
        <v>379</v>
      </c>
      <c r="CI5" s="1031"/>
      <c r="CJ5" s="1031"/>
      <c r="CK5" s="1031"/>
      <c r="CL5" s="1032"/>
      <c r="CM5" s="1030" t="s">
        <v>380</v>
      </c>
      <c r="CN5" s="1031"/>
      <c r="CO5" s="1031"/>
      <c r="CP5" s="1031"/>
      <c r="CQ5" s="1032"/>
      <c r="CR5" s="1030" t="s">
        <v>381</v>
      </c>
      <c r="CS5" s="1031"/>
      <c r="CT5" s="1031"/>
      <c r="CU5" s="1031"/>
      <c r="CV5" s="1032"/>
      <c r="CW5" s="1030" t="s">
        <v>382</v>
      </c>
      <c r="CX5" s="1031"/>
      <c r="CY5" s="1031"/>
      <c r="CZ5" s="1031"/>
      <c r="DA5" s="1032"/>
      <c r="DB5" s="1030" t="s">
        <v>383</v>
      </c>
      <c r="DC5" s="1031"/>
      <c r="DD5" s="1031"/>
      <c r="DE5" s="1031"/>
      <c r="DF5" s="1032"/>
      <c r="DG5" s="1113" t="s">
        <v>384</v>
      </c>
      <c r="DH5" s="1114"/>
      <c r="DI5" s="1114"/>
      <c r="DJ5" s="1114"/>
      <c r="DK5" s="1115"/>
      <c r="DL5" s="1113" t="s">
        <v>385</v>
      </c>
      <c r="DM5" s="1114"/>
      <c r="DN5" s="1114"/>
      <c r="DO5" s="1114"/>
      <c r="DP5" s="1115"/>
      <c r="DQ5" s="1030" t="s">
        <v>386</v>
      </c>
      <c r="DR5" s="1031"/>
      <c r="DS5" s="1031"/>
      <c r="DT5" s="1031"/>
      <c r="DU5" s="1032"/>
      <c r="DV5" s="1030" t="s">
        <v>377</v>
      </c>
      <c r="DW5" s="1031"/>
      <c r="DX5" s="1031"/>
      <c r="DY5" s="1031"/>
      <c r="DZ5" s="1044"/>
      <c r="EA5" s="237"/>
    </row>
    <row r="6" spans="1:131" s="238" customFormat="1" ht="26.25" customHeight="1" thickBot="1" x14ac:dyDescent="0.25">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24"/>
      <c r="AG6" s="1034"/>
      <c r="AH6" s="1034"/>
      <c r="AI6" s="1034"/>
      <c r="AJ6" s="1045"/>
      <c r="AK6" s="1034"/>
      <c r="AL6" s="1034"/>
      <c r="AM6" s="1034"/>
      <c r="AN6" s="1034"/>
      <c r="AO6" s="1035"/>
      <c r="AP6" s="1033"/>
      <c r="AQ6" s="1034"/>
      <c r="AR6" s="1034"/>
      <c r="AS6" s="1034"/>
      <c r="AT6" s="1035"/>
      <c r="AU6" s="1033"/>
      <c r="AV6" s="1034"/>
      <c r="AW6" s="1034"/>
      <c r="AX6" s="1034"/>
      <c r="AY6" s="1045"/>
      <c r="AZ6" s="235"/>
      <c r="BA6" s="235"/>
      <c r="BB6" s="235"/>
      <c r="BC6" s="235"/>
      <c r="BD6" s="235"/>
      <c r="BE6" s="236"/>
      <c r="BF6" s="236"/>
      <c r="BG6" s="236"/>
      <c r="BH6" s="236"/>
      <c r="BI6" s="236"/>
      <c r="BJ6" s="236"/>
      <c r="BK6" s="236"/>
      <c r="BL6" s="236"/>
      <c r="BM6" s="236"/>
      <c r="BN6" s="236"/>
      <c r="BO6" s="236"/>
      <c r="BP6" s="23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16"/>
      <c r="DH6" s="1117"/>
      <c r="DI6" s="1117"/>
      <c r="DJ6" s="1117"/>
      <c r="DK6" s="1118"/>
      <c r="DL6" s="1116"/>
      <c r="DM6" s="1117"/>
      <c r="DN6" s="1117"/>
      <c r="DO6" s="1117"/>
      <c r="DP6" s="1118"/>
      <c r="DQ6" s="1033"/>
      <c r="DR6" s="1034"/>
      <c r="DS6" s="1034"/>
      <c r="DT6" s="1034"/>
      <c r="DU6" s="1035"/>
      <c r="DV6" s="1033"/>
      <c r="DW6" s="1034"/>
      <c r="DX6" s="1034"/>
      <c r="DY6" s="1034"/>
      <c r="DZ6" s="1045"/>
      <c r="EA6" s="237"/>
    </row>
    <row r="7" spans="1:131" s="238" customFormat="1" ht="26.25" customHeight="1" thickTop="1" x14ac:dyDescent="0.2">
      <c r="A7" s="239">
        <v>1</v>
      </c>
      <c r="B7" s="1076" t="s">
        <v>387</v>
      </c>
      <c r="C7" s="1077"/>
      <c r="D7" s="1077"/>
      <c r="E7" s="1077"/>
      <c r="F7" s="1077"/>
      <c r="G7" s="1077"/>
      <c r="H7" s="1077"/>
      <c r="I7" s="1077"/>
      <c r="J7" s="1077"/>
      <c r="K7" s="1077"/>
      <c r="L7" s="1077"/>
      <c r="M7" s="1077"/>
      <c r="N7" s="1077"/>
      <c r="O7" s="1077"/>
      <c r="P7" s="1078"/>
      <c r="Q7" s="1131">
        <v>3666</v>
      </c>
      <c r="R7" s="1132"/>
      <c r="S7" s="1132"/>
      <c r="T7" s="1132"/>
      <c r="U7" s="1132"/>
      <c r="V7" s="1132">
        <v>3464</v>
      </c>
      <c r="W7" s="1132"/>
      <c r="X7" s="1132"/>
      <c r="Y7" s="1132"/>
      <c r="Z7" s="1132"/>
      <c r="AA7" s="1132">
        <v>202</v>
      </c>
      <c r="AB7" s="1132"/>
      <c r="AC7" s="1132"/>
      <c r="AD7" s="1132"/>
      <c r="AE7" s="1133"/>
      <c r="AF7" s="1134">
        <v>202</v>
      </c>
      <c r="AG7" s="1135"/>
      <c r="AH7" s="1135"/>
      <c r="AI7" s="1135"/>
      <c r="AJ7" s="1136"/>
      <c r="AK7" s="1137">
        <v>88</v>
      </c>
      <c r="AL7" s="1138"/>
      <c r="AM7" s="1138"/>
      <c r="AN7" s="1138"/>
      <c r="AO7" s="1138"/>
      <c r="AP7" s="1138">
        <v>1774</v>
      </c>
      <c r="AQ7" s="1138"/>
      <c r="AR7" s="1138"/>
      <c r="AS7" s="1138"/>
      <c r="AT7" s="1138"/>
      <c r="AU7" s="1139" t="s">
        <v>578</v>
      </c>
      <c r="AV7" s="1139"/>
      <c r="AW7" s="1139"/>
      <c r="AX7" s="1139"/>
      <c r="AY7" s="1140"/>
      <c r="AZ7" s="235"/>
      <c r="BA7" s="235"/>
      <c r="BB7" s="235"/>
      <c r="BC7" s="235"/>
      <c r="BD7" s="235"/>
      <c r="BE7" s="236"/>
      <c r="BF7" s="236"/>
      <c r="BG7" s="236"/>
      <c r="BH7" s="236"/>
      <c r="BI7" s="236"/>
      <c r="BJ7" s="236"/>
      <c r="BK7" s="236"/>
      <c r="BL7" s="236"/>
      <c r="BM7" s="236"/>
      <c r="BN7" s="236"/>
      <c r="BO7" s="236"/>
      <c r="BP7" s="236"/>
      <c r="BQ7" s="239">
        <v>1</v>
      </c>
      <c r="BR7" s="240"/>
      <c r="BS7" s="1128" t="s">
        <v>590</v>
      </c>
      <c r="BT7" s="1129"/>
      <c r="BU7" s="1129"/>
      <c r="BV7" s="1129"/>
      <c r="BW7" s="1129"/>
      <c r="BX7" s="1129"/>
      <c r="BY7" s="1129"/>
      <c r="BZ7" s="1129"/>
      <c r="CA7" s="1129"/>
      <c r="CB7" s="1129"/>
      <c r="CC7" s="1129"/>
      <c r="CD7" s="1129"/>
      <c r="CE7" s="1129"/>
      <c r="CF7" s="1129"/>
      <c r="CG7" s="1141"/>
      <c r="CH7" s="1125" t="s">
        <v>591</v>
      </c>
      <c r="CI7" s="1126"/>
      <c r="CJ7" s="1126"/>
      <c r="CK7" s="1126"/>
      <c r="CL7" s="1127"/>
      <c r="CM7" s="1125">
        <v>287</v>
      </c>
      <c r="CN7" s="1126"/>
      <c r="CO7" s="1126"/>
      <c r="CP7" s="1126"/>
      <c r="CQ7" s="1127"/>
      <c r="CR7" s="1125">
        <v>4</v>
      </c>
      <c r="CS7" s="1126"/>
      <c r="CT7" s="1126"/>
      <c r="CU7" s="1126"/>
      <c r="CV7" s="1127"/>
      <c r="CW7" s="1125">
        <v>9</v>
      </c>
      <c r="CX7" s="1126"/>
      <c r="CY7" s="1126"/>
      <c r="CZ7" s="1126"/>
      <c r="DA7" s="1127"/>
      <c r="DB7" s="1125">
        <v>14</v>
      </c>
      <c r="DC7" s="1126"/>
      <c r="DD7" s="1126"/>
      <c r="DE7" s="1126"/>
      <c r="DF7" s="1127"/>
      <c r="DG7" s="1125" t="s">
        <v>579</v>
      </c>
      <c r="DH7" s="1126"/>
      <c r="DI7" s="1126"/>
      <c r="DJ7" s="1126"/>
      <c r="DK7" s="1127"/>
      <c r="DL7" s="1125" t="s">
        <v>579</v>
      </c>
      <c r="DM7" s="1126"/>
      <c r="DN7" s="1126"/>
      <c r="DO7" s="1126"/>
      <c r="DP7" s="1127"/>
      <c r="DQ7" s="1125" t="s">
        <v>579</v>
      </c>
      <c r="DR7" s="1126"/>
      <c r="DS7" s="1126"/>
      <c r="DT7" s="1126"/>
      <c r="DU7" s="1127"/>
      <c r="DV7" s="1128"/>
      <c r="DW7" s="1129"/>
      <c r="DX7" s="1129"/>
      <c r="DY7" s="1129"/>
      <c r="DZ7" s="1130"/>
      <c r="EA7" s="237"/>
    </row>
    <row r="8" spans="1:131" s="238" customFormat="1" ht="26.25" customHeight="1" x14ac:dyDescent="0.2">
      <c r="A8" s="241">
        <v>2</v>
      </c>
      <c r="B8" s="1059"/>
      <c r="C8" s="1060"/>
      <c r="D8" s="1060"/>
      <c r="E8" s="1060"/>
      <c r="F8" s="1060"/>
      <c r="G8" s="1060"/>
      <c r="H8" s="1060"/>
      <c r="I8" s="1060"/>
      <c r="J8" s="1060"/>
      <c r="K8" s="1060"/>
      <c r="L8" s="1060"/>
      <c r="M8" s="1060"/>
      <c r="N8" s="1060"/>
      <c r="O8" s="1060"/>
      <c r="P8" s="1061"/>
      <c r="Q8" s="1067"/>
      <c r="R8" s="1068"/>
      <c r="S8" s="1068"/>
      <c r="T8" s="1068"/>
      <c r="U8" s="1068"/>
      <c r="V8" s="1068"/>
      <c r="W8" s="1068"/>
      <c r="X8" s="1068"/>
      <c r="Y8" s="1068"/>
      <c r="Z8" s="1068"/>
      <c r="AA8" s="1068"/>
      <c r="AB8" s="1068"/>
      <c r="AC8" s="1068"/>
      <c r="AD8" s="1068"/>
      <c r="AE8" s="1069"/>
      <c r="AF8" s="1064"/>
      <c r="AG8" s="1065"/>
      <c r="AH8" s="1065"/>
      <c r="AI8" s="1065"/>
      <c r="AJ8" s="1066"/>
      <c r="AK8" s="1109"/>
      <c r="AL8" s="1110"/>
      <c r="AM8" s="1110"/>
      <c r="AN8" s="1110"/>
      <c r="AO8" s="1110"/>
      <c r="AP8" s="1110"/>
      <c r="AQ8" s="1110"/>
      <c r="AR8" s="1110"/>
      <c r="AS8" s="1110"/>
      <c r="AT8" s="1110"/>
      <c r="AU8" s="1111"/>
      <c r="AV8" s="1111"/>
      <c r="AW8" s="1111"/>
      <c r="AX8" s="1111"/>
      <c r="AY8" s="1112"/>
      <c r="AZ8" s="235"/>
      <c r="BA8" s="235"/>
      <c r="BB8" s="235"/>
      <c r="BC8" s="235"/>
      <c r="BD8" s="235"/>
      <c r="BE8" s="236"/>
      <c r="BF8" s="236"/>
      <c r="BG8" s="236"/>
      <c r="BH8" s="236"/>
      <c r="BI8" s="236"/>
      <c r="BJ8" s="236"/>
      <c r="BK8" s="236"/>
      <c r="BL8" s="236"/>
      <c r="BM8" s="236"/>
      <c r="BN8" s="236"/>
      <c r="BO8" s="236"/>
      <c r="BP8" s="236"/>
      <c r="BQ8" s="241">
        <v>2</v>
      </c>
      <c r="BR8" s="242"/>
      <c r="BS8" s="1021"/>
      <c r="BT8" s="1022"/>
      <c r="BU8" s="1022"/>
      <c r="BV8" s="1022"/>
      <c r="BW8" s="1022"/>
      <c r="BX8" s="1022"/>
      <c r="BY8" s="1022"/>
      <c r="BZ8" s="1022"/>
      <c r="CA8" s="1022"/>
      <c r="CB8" s="1022"/>
      <c r="CC8" s="1022"/>
      <c r="CD8" s="1022"/>
      <c r="CE8" s="1022"/>
      <c r="CF8" s="1022"/>
      <c r="CG8" s="1043"/>
      <c r="CH8" s="1018"/>
      <c r="CI8" s="1019"/>
      <c r="CJ8" s="1019"/>
      <c r="CK8" s="1019"/>
      <c r="CL8" s="1020"/>
      <c r="CM8" s="1018"/>
      <c r="CN8" s="1019"/>
      <c r="CO8" s="1019"/>
      <c r="CP8" s="1019"/>
      <c r="CQ8" s="1020"/>
      <c r="CR8" s="1018"/>
      <c r="CS8" s="1019"/>
      <c r="CT8" s="1019"/>
      <c r="CU8" s="1019"/>
      <c r="CV8" s="1020"/>
      <c r="CW8" s="1018"/>
      <c r="CX8" s="1019"/>
      <c r="CY8" s="1019"/>
      <c r="CZ8" s="1019"/>
      <c r="DA8" s="1020"/>
      <c r="DB8" s="1018"/>
      <c r="DC8" s="1019"/>
      <c r="DD8" s="1019"/>
      <c r="DE8" s="1019"/>
      <c r="DF8" s="1020"/>
      <c r="DG8" s="1018"/>
      <c r="DH8" s="1019"/>
      <c r="DI8" s="1019"/>
      <c r="DJ8" s="1019"/>
      <c r="DK8" s="1020"/>
      <c r="DL8" s="1018"/>
      <c r="DM8" s="1019"/>
      <c r="DN8" s="1019"/>
      <c r="DO8" s="1019"/>
      <c r="DP8" s="1020"/>
      <c r="DQ8" s="1018"/>
      <c r="DR8" s="1019"/>
      <c r="DS8" s="1019"/>
      <c r="DT8" s="1019"/>
      <c r="DU8" s="1020"/>
      <c r="DV8" s="1021"/>
      <c r="DW8" s="1022"/>
      <c r="DX8" s="1022"/>
      <c r="DY8" s="1022"/>
      <c r="DZ8" s="1023"/>
      <c r="EA8" s="237"/>
    </row>
    <row r="9" spans="1:131" s="238" customFormat="1" ht="26.25" customHeight="1" x14ac:dyDescent="0.2">
      <c r="A9" s="241">
        <v>3</v>
      </c>
      <c r="B9" s="1059"/>
      <c r="C9" s="1060"/>
      <c r="D9" s="1060"/>
      <c r="E9" s="1060"/>
      <c r="F9" s="1060"/>
      <c r="G9" s="1060"/>
      <c r="H9" s="1060"/>
      <c r="I9" s="1060"/>
      <c r="J9" s="1060"/>
      <c r="K9" s="1060"/>
      <c r="L9" s="1060"/>
      <c r="M9" s="1060"/>
      <c r="N9" s="1060"/>
      <c r="O9" s="1060"/>
      <c r="P9" s="1061"/>
      <c r="Q9" s="1067"/>
      <c r="R9" s="1068"/>
      <c r="S9" s="1068"/>
      <c r="T9" s="1068"/>
      <c r="U9" s="1068"/>
      <c r="V9" s="1068"/>
      <c r="W9" s="1068"/>
      <c r="X9" s="1068"/>
      <c r="Y9" s="1068"/>
      <c r="Z9" s="1068"/>
      <c r="AA9" s="1068"/>
      <c r="AB9" s="1068"/>
      <c r="AC9" s="1068"/>
      <c r="AD9" s="1068"/>
      <c r="AE9" s="1069"/>
      <c r="AF9" s="1064"/>
      <c r="AG9" s="1065"/>
      <c r="AH9" s="1065"/>
      <c r="AI9" s="1065"/>
      <c r="AJ9" s="1066"/>
      <c r="AK9" s="1109"/>
      <c r="AL9" s="1110"/>
      <c r="AM9" s="1110"/>
      <c r="AN9" s="1110"/>
      <c r="AO9" s="1110"/>
      <c r="AP9" s="1110"/>
      <c r="AQ9" s="1110"/>
      <c r="AR9" s="1110"/>
      <c r="AS9" s="1110"/>
      <c r="AT9" s="1110"/>
      <c r="AU9" s="1111"/>
      <c r="AV9" s="1111"/>
      <c r="AW9" s="1111"/>
      <c r="AX9" s="1111"/>
      <c r="AY9" s="1112"/>
      <c r="AZ9" s="235"/>
      <c r="BA9" s="235"/>
      <c r="BB9" s="235"/>
      <c r="BC9" s="235"/>
      <c r="BD9" s="235"/>
      <c r="BE9" s="236"/>
      <c r="BF9" s="236"/>
      <c r="BG9" s="236"/>
      <c r="BH9" s="236"/>
      <c r="BI9" s="236"/>
      <c r="BJ9" s="236"/>
      <c r="BK9" s="236"/>
      <c r="BL9" s="236"/>
      <c r="BM9" s="236"/>
      <c r="BN9" s="236"/>
      <c r="BO9" s="236"/>
      <c r="BP9" s="236"/>
      <c r="BQ9" s="241">
        <v>3</v>
      </c>
      <c r="BR9" s="242"/>
      <c r="BS9" s="1021"/>
      <c r="BT9" s="1022"/>
      <c r="BU9" s="1022"/>
      <c r="BV9" s="1022"/>
      <c r="BW9" s="1022"/>
      <c r="BX9" s="1022"/>
      <c r="BY9" s="1022"/>
      <c r="BZ9" s="1022"/>
      <c r="CA9" s="1022"/>
      <c r="CB9" s="1022"/>
      <c r="CC9" s="1022"/>
      <c r="CD9" s="1022"/>
      <c r="CE9" s="1022"/>
      <c r="CF9" s="1022"/>
      <c r="CG9" s="1043"/>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37"/>
    </row>
    <row r="10" spans="1:131" s="238" customFormat="1" ht="26.25" customHeight="1" x14ac:dyDescent="0.2">
      <c r="A10" s="241">
        <v>4</v>
      </c>
      <c r="B10" s="1059"/>
      <c r="C10" s="1060"/>
      <c r="D10" s="1060"/>
      <c r="E10" s="1060"/>
      <c r="F10" s="1060"/>
      <c r="G10" s="1060"/>
      <c r="H10" s="1060"/>
      <c r="I10" s="1060"/>
      <c r="J10" s="1060"/>
      <c r="K10" s="1060"/>
      <c r="L10" s="1060"/>
      <c r="M10" s="1060"/>
      <c r="N10" s="1060"/>
      <c r="O10" s="1060"/>
      <c r="P10" s="1061"/>
      <c r="Q10" s="1067"/>
      <c r="R10" s="1068"/>
      <c r="S10" s="1068"/>
      <c r="T10" s="1068"/>
      <c r="U10" s="1068"/>
      <c r="V10" s="1068"/>
      <c r="W10" s="1068"/>
      <c r="X10" s="1068"/>
      <c r="Y10" s="1068"/>
      <c r="Z10" s="1068"/>
      <c r="AA10" s="1068"/>
      <c r="AB10" s="1068"/>
      <c r="AC10" s="1068"/>
      <c r="AD10" s="1068"/>
      <c r="AE10" s="1069"/>
      <c r="AF10" s="1064"/>
      <c r="AG10" s="1065"/>
      <c r="AH10" s="1065"/>
      <c r="AI10" s="1065"/>
      <c r="AJ10" s="1066"/>
      <c r="AK10" s="1109"/>
      <c r="AL10" s="1110"/>
      <c r="AM10" s="1110"/>
      <c r="AN10" s="1110"/>
      <c r="AO10" s="1110"/>
      <c r="AP10" s="1110"/>
      <c r="AQ10" s="1110"/>
      <c r="AR10" s="1110"/>
      <c r="AS10" s="1110"/>
      <c r="AT10" s="1110"/>
      <c r="AU10" s="1111"/>
      <c r="AV10" s="1111"/>
      <c r="AW10" s="1111"/>
      <c r="AX10" s="1111"/>
      <c r="AY10" s="1112"/>
      <c r="AZ10" s="235"/>
      <c r="BA10" s="235"/>
      <c r="BB10" s="235"/>
      <c r="BC10" s="235"/>
      <c r="BD10" s="235"/>
      <c r="BE10" s="236"/>
      <c r="BF10" s="236"/>
      <c r="BG10" s="236"/>
      <c r="BH10" s="236"/>
      <c r="BI10" s="236"/>
      <c r="BJ10" s="236"/>
      <c r="BK10" s="236"/>
      <c r="BL10" s="236"/>
      <c r="BM10" s="236"/>
      <c r="BN10" s="236"/>
      <c r="BO10" s="236"/>
      <c r="BP10" s="236"/>
      <c r="BQ10" s="241">
        <v>4</v>
      </c>
      <c r="BR10" s="242"/>
      <c r="BS10" s="1021"/>
      <c r="BT10" s="1022"/>
      <c r="BU10" s="1022"/>
      <c r="BV10" s="1022"/>
      <c r="BW10" s="1022"/>
      <c r="BX10" s="1022"/>
      <c r="BY10" s="1022"/>
      <c r="BZ10" s="1022"/>
      <c r="CA10" s="1022"/>
      <c r="CB10" s="1022"/>
      <c r="CC10" s="1022"/>
      <c r="CD10" s="1022"/>
      <c r="CE10" s="1022"/>
      <c r="CF10" s="1022"/>
      <c r="CG10" s="1043"/>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37"/>
    </row>
    <row r="11" spans="1:131" s="238" customFormat="1" ht="26.25" customHeight="1" x14ac:dyDescent="0.2">
      <c r="A11" s="241">
        <v>5</v>
      </c>
      <c r="B11" s="1059"/>
      <c r="C11" s="1060"/>
      <c r="D11" s="1060"/>
      <c r="E11" s="1060"/>
      <c r="F11" s="1060"/>
      <c r="G11" s="1060"/>
      <c r="H11" s="1060"/>
      <c r="I11" s="1060"/>
      <c r="J11" s="1060"/>
      <c r="K11" s="1060"/>
      <c r="L11" s="1060"/>
      <c r="M11" s="1060"/>
      <c r="N11" s="1060"/>
      <c r="O11" s="1060"/>
      <c r="P11" s="1061"/>
      <c r="Q11" s="1067"/>
      <c r="R11" s="1068"/>
      <c r="S11" s="1068"/>
      <c r="T11" s="1068"/>
      <c r="U11" s="1068"/>
      <c r="V11" s="1068"/>
      <c r="W11" s="1068"/>
      <c r="X11" s="1068"/>
      <c r="Y11" s="1068"/>
      <c r="Z11" s="1068"/>
      <c r="AA11" s="1068"/>
      <c r="AB11" s="1068"/>
      <c r="AC11" s="1068"/>
      <c r="AD11" s="1068"/>
      <c r="AE11" s="1069"/>
      <c r="AF11" s="1064"/>
      <c r="AG11" s="1065"/>
      <c r="AH11" s="1065"/>
      <c r="AI11" s="1065"/>
      <c r="AJ11" s="1066"/>
      <c r="AK11" s="1109"/>
      <c r="AL11" s="1110"/>
      <c r="AM11" s="1110"/>
      <c r="AN11" s="1110"/>
      <c r="AO11" s="1110"/>
      <c r="AP11" s="1110"/>
      <c r="AQ11" s="1110"/>
      <c r="AR11" s="1110"/>
      <c r="AS11" s="1110"/>
      <c r="AT11" s="1110"/>
      <c r="AU11" s="1111"/>
      <c r="AV11" s="1111"/>
      <c r="AW11" s="1111"/>
      <c r="AX11" s="1111"/>
      <c r="AY11" s="1112"/>
      <c r="AZ11" s="235"/>
      <c r="BA11" s="235"/>
      <c r="BB11" s="235"/>
      <c r="BC11" s="235"/>
      <c r="BD11" s="235"/>
      <c r="BE11" s="236"/>
      <c r="BF11" s="236"/>
      <c r="BG11" s="236"/>
      <c r="BH11" s="236"/>
      <c r="BI11" s="236"/>
      <c r="BJ11" s="236"/>
      <c r="BK11" s="236"/>
      <c r="BL11" s="236"/>
      <c r="BM11" s="236"/>
      <c r="BN11" s="236"/>
      <c r="BO11" s="236"/>
      <c r="BP11" s="236"/>
      <c r="BQ11" s="241">
        <v>5</v>
      </c>
      <c r="BR11" s="242"/>
      <c r="BS11" s="1021"/>
      <c r="BT11" s="1022"/>
      <c r="BU11" s="1022"/>
      <c r="BV11" s="1022"/>
      <c r="BW11" s="1022"/>
      <c r="BX11" s="1022"/>
      <c r="BY11" s="1022"/>
      <c r="BZ11" s="1022"/>
      <c r="CA11" s="1022"/>
      <c r="CB11" s="1022"/>
      <c r="CC11" s="1022"/>
      <c r="CD11" s="1022"/>
      <c r="CE11" s="1022"/>
      <c r="CF11" s="1022"/>
      <c r="CG11" s="1043"/>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37"/>
    </row>
    <row r="12" spans="1:131" s="238" customFormat="1" ht="26.25" customHeight="1" x14ac:dyDescent="0.2">
      <c r="A12" s="241">
        <v>6</v>
      </c>
      <c r="B12" s="1059"/>
      <c r="C12" s="1060"/>
      <c r="D12" s="1060"/>
      <c r="E12" s="1060"/>
      <c r="F12" s="1060"/>
      <c r="G12" s="1060"/>
      <c r="H12" s="1060"/>
      <c r="I12" s="1060"/>
      <c r="J12" s="1060"/>
      <c r="K12" s="1060"/>
      <c r="L12" s="1060"/>
      <c r="M12" s="1060"/>
      <c r="N12" s="1060"/>
      <c r="O12" s="1060"/>
      <c r="P12" s="1061"/>
      <c r="Q12" s="1067"/>
      <c r="R12" s="1068"/>
      <c r="S12" s="1068"/>
      <c r="T12" s="1068"/>
      <c r="U12" s="1068"/>
      <c r="V12" s="1068"/>
      <c r="W12" s="1068"/>
      <c r="X12" s="1068"/>
      <c r="Y12" s="1068"/>
      <c r="Z12" s="1068"/>
      <c r="AA12" s="1068"/>
      <c r="AB12" s="1068"/>
      <c r="AC12" s="1068"/>
      <c r="AD12" s="1068"/>
      <c r="AE12" s="1069"/>
      <c r="AF12" s="1064"/>
      <c r="AG12" s="1065"/>
      <c r="AH12" s="1065"/>
      <c r="AI12" s="1065"/>
      <c r="AJ12" s="1066"/>
      <c r="AK12" s="1109"/>
      <c r="AL12" s="1110"/>
      <c r="AM12" s="1110"/>
      <c r="AN12" s="1110"/>
      <c r="AO12" s="1110"/>
      <c r="AP12" s="1110"/>
      <c r="AQ12" s="1110"/>
      <c r="AR12" s="1110"/>
      <c r="AS12" s="1110"/>
      <c r="AT12" s="1110"/>
      <c r="AU12" s="1111"/>
      <c r="AV12" s="1111"/>
      <c r="AW12" s="1111"/>
      <c r="AX12" s="1111"/>
      <c r="AY12" s="1112"/>
      <c r="AZ12" s="235"/>
      <c r="BA12" s="235"/>
      <c r="BB12" s="235"/>
      <c r="BC12" s="235"/>
      <c r="BD12" s="235"/>
      <c r="BE12" s="236"/>
      <c r="BF12" s="236"/>
      <c r="BG12" s="236"/>
      <c r="BH12" s="236"/>
      <c r="BI12" s="236"/>
      <c r="BJ12" s="236"/>
      <c r="BK12" s="236"/>
      <c r="BL12" s="236"/>
      <c r="BM12" s="236"/>
      <c r="BN12" s="236"/>
      <c r="BO12" s="236"/>
      <c r="BP12" s="236"/>
      <c r="BQ12" s="241">
        <v>6</v>
      </c>
      <c r="BR12" s="242"/>
      <c r="BS12" s="1021"/>
      <c r="BT12" s="1022"/>
      <c r="BU12" s="1022"/>
      <c r="BV12" s="1022"/>
      <c r="BW12" s="1022"/>
      <c r="BX12" s="1022"/>
      <c r="BY12" s="1022"/>
      <c r="BZ12" s="1022"/>
      <c r="CA12" s="1022"/>
      <c r="CB12" s="1022"/>
      <c r="CC12" s="1022"/>
      <c r="CD12" s="1022"/>
      <c r="CE12" s="1022"/>
      <c r="CF12" s="1022"/>
      <c r="CG12" s="1043"/>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37"/>
    </row>
    <row r="13" spans="1:131" s="238" customFormat="1" ht="26.25" customHeight="1" x14ac:dyDescent="0.2">
      <c r="A13" s="241">
        <v>7</v>
      </c>
      <c r="B13" s="1059"/>
      <c r="C13" s="1060"/>
      <c r="D13" s="1060"/>
      <c r="E13" s="1060"/>
      <c r="F13" s="1060"/>
      <c r="G13" s="1060"/>
      <c r="H13" s="1060"/>
      <c r="I13" s="1060"/>
      <c r="J13" s="1060"/>
      <c r="K13" s="1060"/>
      <c r="L13" s="1060"/>
      <c r="M13" s="1060"/>
      <c r="N13" s="1060"/>
      <c r="O13" s="1060"/>
      <c r="P13" s="1061"/>
      <c r="Q13" s="1067"/>
      <c r="R13" s="1068"/>
      <c r="S13" s="1068"/>
      <c r="T13" s="1068"/>
      <c r="U13" s="1068"/>
      <c r="V13" s="1068"/>
      <c r="W13" s="1068"/>
      <c r="X13" s="1068"/>
      <c r="Y13" s="1068"/>
      <c r="Z13" s="1068"/>
      <c r="AA13" s="1068"/>
      <c r="AB13" s="1068"/>
      <c r="AC13" s="1068"/>
      <c r="AD13" s="1068"/>
      <c r="AE13" s="1069"/>
      <c r="AF13" s="1064"/>
      <c r="AG13" s="1065"/>
      <c r="AH13" s="1065"/>
      <c r="AI13" s="1065"/>
      <c r="AJ13" s="1066"/>
      <c r="AK13" s="1109"/>
      <c r="AL13" s="1110"/>
      <c r="AM13" s="1110"/>
      <c r="AN13" s="1110"/>
      <c r="AO13" s="1110"/>
      <c r="AP13" s="1110"/>
      <c r="AQ13" s="1110"/>
      <c r="AR13" s="1110"/>
      <c r="AS13" s="1110"/>
      <c r="AT13" s="1110"/>
      <c r="AU13" s="1111"/>
      <c r="AV13" s="1111"/>
      <c r="AW13" s="1111"/>
      <c r="AX13" s="1111"/>
      <c r="AY13" s="1112"/>
      <c r="AZ13" s="235"/>
      <c r="BA13" s="235"/>
      <c r="BB13" s="235"/>
      <c r="BC13" s="235"/>
      <c r="BD13" s="235"/>
      <c r="BE13" s="236"/>
      <c r="BF13" s="236"/>
      <c r="BG13" s="236"/>
      <c r="BH13" s="236"/>
      <c r="BI13" s="236"/>
      <c r="BJ13" s="236"/>
      <c r="BK13" s="236"/>
      <c r="BL13" s="236"/>
      <c r="BM13" s="236"/>
      <c r="BN13" s="236"/>
      <c r="BO13" s="236"/>
      <c r="BP13" s="236"/>
      <c r="BQ13" s="241">
        <v>7</v>
      </c>
      <c r="BR13" s="242"/>
      <c r="BS13" s="1021"/>
      <c r="BT13" s="1022"/>
      <c r="BU13" s="1022"/>
      <c r="BV13" s="1022"/>
      <c r="BW13" s="1022"/>
      <c r="BX13" s="1022"/>
      <c r="BY13" s="1022"/>
      <c r="BZ13" s="1022"/>
      <c r="CA13" s="1022"/>
      <c r="CB13" s="1022"/>
      <c r="CC13" s="1022"/>
      <c r="CD13" s="1022"/>
      <c r="CE13" s="1022"/>
      <c r="CF13" s="1022"/>
      <c r="CG13" s="1043"/>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37"/>
    </row>
    <row r="14" spans="1:131" s="238" customFormat="1" ht="26.25" customHeight="1" x14ac:dyDescent="0.2">
      <c r="A14" s="241">
        <v>8</v>
      </c>
      <c r="B14" s="1059"/>
      <c r="C14" s="1060"/>
      <c r="D14" s="1060"/>
      <c r="E14" s="1060"/>
      <c r="F14" s="1060"/>
      <c r="G14" s="1060"/>
      <c r="H14" s="1060"/>
      <c r="I14" s="1060"/>
      <c r="J14" s="1060"/>
      <c r="K14" s="1060"/>
      <c r="L14" s="1060"/>
      <c r="M14" s="1060"/>
      <c r="N14" s="1060"/>
      <c r="O14" s="1060"/>
      <c r="P14" s="1061"/>
      <c r="Q14" s="1067"/>
      <c r="R14" s="1068"/>
      <c r="S14" s="1068"/>
      <c r="T14" s="1068"/>
      <c r="U14" s="1068"/>
      <c r="V14" s="1068"/>
      <c r="W14" s="1068"/>
      <c r="X14" s="1068"/>
      <c r="Y14" s="1068"/>
      <c r="Z14" s="1068"/>
      <c r="AA14" s="1068"/>
      <c r="AB14" s="1068"/>
      <c r="AC14" s="1068"/>
      <c r="AD14" s="1068"/>
      <c r="AE14" s="1069"/>
      <c r="AF14" s="1064"/>
      <c r="AG14" s="1065"/>
      <c r="AH14" s="1065"/>
      <c r="AI14" s="1065"/>
      <c r="AJ14" s="1066"/>
      <c r="AK14" s="1109"/>
      <c r="AL14" s="1110"/>
      <c r="AM14" s="1110"/>
      <c r="AN14" s="1110"/>
      <c r="AO14" s="1110"/>
      <c r="AP14" s="1110"/>
      <c r="AQ14" s="1110"/>
      <c r="AR14" s="1110"/>
      <c r="AS14" s="1110"/>
      <c r="AT14" s="1110"/>
      <c r="AU14" s="1111"/>
      <c r="AV14" s="1111"/>
      <c r="AW14" s="1111"/>
      <c r="AX14" s="1111"/>
      <c r="AY14" s="1112"/>
      <c r="AZ14" s="235"/>
      <c r="BA14" s="235"/>
      <c r="BB14" s="235"/>
      <c r="BC14" s="235"/>
      <c r="BD14" s="235"/>
      <c r="BE14" s="236"/>
      <c r="BF14" s="236"/>
      <c r="BG14" s="236"/>
      <c r="BH14" s="236"/>
      <c r="BI14" s="236"/>
      <c r="BJ14" s="236"/>
      <c r="BK14" s="236"/>
      <c r="BL14" s="236"/>
      <c r="BM14" s="236"/>
      <c r="BN14" s="236"/>
      <c r="BO14" s="236"/>
      <c r="BP14" s="236"/>
      <c r="BQ14" s="241">
        <v>8</v>
      </c>
      <c r="BR14" s="242"/>
      <c r="BS14" s="1021"/>
      <c r="BT14" s="1022"/>
      <c r="BU14" s="1022"/>
      <c r="BV14" s="1022"/>
      <c r="BW14" s="1022"/>
      <c r="BX14" s="1022"/>
      <c r="BY14" s="1022"/>
      <c r="BZ14" s="1022"/>
      <c r="CA14" s="1022"/>
      <c r="CB14" s="1022"/>
      <c r="CC14" s="1022"/>
      <c r="CD14" s="1022"/>
      <c r="CE14" s="1022"/>
      <c r="CF14" s="1022"/>
      <c r="CG14" s="1043"/>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37"/>
    </row>
    <row r="15" spans="1:131" s="238" customFormat="1" ht="26.25" customHeight="1" x14ac:dyDescent="0.2">
      <c r="A15" s="241">
        <v>9</v>
      </c>
      <c r="B15" s="1059"/>
      <c r="C15" s="1060"/>
      <c r="D15" s="1060"/>
      <c r="E15" s="1060"/>
      <c r="F15" s="1060"/>
      <c r="G15" s="1060"/>
      <c r="H15" s="1060"/>
      <c r="I15" s="1060"/>
      <c r="J15" s="1060"/>
      <c r="K15" s="1060"/>
      <c r="L15" s="1060"/>
      <c r="M15" s="1060"/>
      <c r="N15" s="1060"/>
      <c r="O15" s="1060"/>
      <c r="P15" s="1061"/>
      <c r="Q15" s="1067"/>
      <c r="R15" s="1068"/>
      <c r="S15" s="1068"/>
      <c r="T15" s="1068"/>
      <c r="U15" s="1068"/>
      <c r="V15" s="1068"/>
      <c r="W15" s="1068"/>
      <c r="X15" s="1068"/>
      <c r="Y15" s="1068"/>
      <c r="Z15" s="1068"/>
      <c r="AA15" s="1068"/>
      <c r="AB15" s="1068"/>
      <c r="AC15" s="1068"/>
      <c r="AD15" s="1068"/>
      <c r="AE15" s="1069"/>
      <c r="AF15" s="1064"/>
      <c r="AG15" s="1065"/>
      <c r="AH15" s="1065"/>
      <c r="AI15" s="1065"/>
      <c r="AJ15" s="1066"/>
      <c r="AK15" s="1109"/>
      <c r="AL15" s="1110"/>
      <c r="AM15" s="1110"/>
      <c r="AN15" s="1110"/>
      <c r="AO15" s="1110"/>
      <c r="AP15" s="1110"/>
      <c r="AQ15" s="1110"/>
      <c r="AR15" s="1110"/>
      <c r="AS15" s="1110"/>
      <c r="AT15" s="1110"/>
      <c r="AU15" s="1111"/>
      <c r="AV15" s="1111"/>
      <c r="AW15" s="1111"/>
      <c r="AX15" s="1111"/>
      <c r="AY15" s="1112"/>
      <c r="AZ15" s="235"/>
      <c r="BA15" s="235"/>
      <c r="BB15" s="235"/>
      <c r="BC15" s="235"/>
      <c r="BD15" s="235"/>
      <c r="BE15" s="236"/>
      <c r="BF15" s="236"/>
      <c r="BG15" s="236"/>
      <c r="BH15" s="236"/>
      <c r="BI15" s="236"/>
      <c r="BJ15" s="236"/>
      <c r="BK15" s="236"/>
      <c r="BL15" s="236"/>
      <c r="BM15" s="236"/>
      <c r="BN15" s="236"/>
      <c r="BO15" s="236"/>
      <c r="BP15" s="236"/>
      <c r="BQ15" s="241">
        <v>9</v>
      </c>
      <c r="BR15" s="242"/>
      <c r="BS15" s="1021"/>
      <c r="BT15" s="1022"/>
      <c r="BU15" s="1022"/>
      <c r="BV15" s="1022"/>
      <c r="BW15" s="1022"/>
      <c r="BX15" s="1022"/>
      <c r="BY15" s="1022"/>
      <c r="BZ15" s="1022"/>
      <c r="CA15" s="1022"/>
      <c r="CB15" s="1022"/>
      <c r="CC15" s="1022"/>
      <c r="CD15" s="1022"/>
      <c r="CE15" s="1022"/>
      <c r="CF15" s="1022"/>
      <c r="CG15" s="1043"/>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37"/>
    </row>
    <row r="16" spans="1:131" s="238" customFormat="1" ht="26.25" customHeight="1" x14ac:dyDescent="0.2">
      <c r="A16" s="241">
        <v>10</v>
      </c>
      <c r="B16" s="1059"/>
      <c r="C16" s="1060"/>
      <c r="D16" s="1060"/>
      <c r="E16" s="1060"/>
      <c r="F16" s="1060"/>
      <c r="G16" s="1060"/>
      <c r="H16" s="1060"/>
      <c r="I16" s="1060"/>
      <c r="J16" s="1060"/>
      <c r="K16" s="1060"/>
      <c r="L16" s="1060"/>
      <c r="M16" s="1060"/>
      <c r="N16" s="1060"/>
      <c r="O16" s="1060"/>
      <c r="P16" s="1061"/>
      <c r="Q16" s="1067"/>
      <c r="R16" s="1068"/>
      <c r="S16" s="1068"/>
      <c r="T16" s="1068"/>
      <c r="U16" s="1068"/>
      <c r="V16" s="1068"/>
      <c r="W16" s="1068"/>
      <c r="X16" s="1068"/>
      <c r="Y16" s="1068"/>
      <c r="Z16" s="1068"/>
      <c r="AA16" s="1068"/>
      <c r="AB16" s="1068"/>
      <c r="AC16" s="1068"/>
      <c r="AD16" s="1068"/>
      <c r="AE16" s="1069"/>
      <c r="AF16" s="1064"/>
      <c r="AG16" s="1065"/>
      <c r="AH16" s="1065"/>
      <c r="AI16" s="1065"/>
      <c r="AJ16" s="1066"/>
      <c r="AK16" s="1109"/>
      <c r="AL16" s="1110"/>
      <c r="AM16" s="1110"/>
      <c r="AN16" s="1110"/>
      <c r="AO16" s="1110"/>
      <c r="AP16" s="1110"/>
      <c r="AQ16" s="1110"/>
      <c r="AR16" s="1110"/>
      <c r="AS16" s="1110"/>
      <c r="AT16" s="1110"/>
      <c r="AU16" s="1111"/>
      <c r="AV16" s="1111"/>
      <c r="AW16" s="1111"/>
      <c r="AX16" s="1111"/>
      <c r="AY16" s="1112"/>
      <c r="AZ16" s="235"/>
      <c r="BA16" s="235"/>
      <c r="BB16" s="235"/>
      <c r="BC16" s="235"/>
      <c r="BD16" s="235"/>
      <c r="BE16" s="236"/>
      <c r="BF16" s="236"/>
      <c r="BG16" s="236"/>
      <c r="BH16" s="236"/>
      <c r="BI16" s="236"/>
      <c r="BJ16" s="236"/>
      <c r="BK16" s="236"/>
      <c r="BL16" s="236"/>
      <c r="BM16" s="236"/>
      <c r="BN16" s="236"/>
      <c r="BO16" s="236"/>
      <c r="BP16" s="236"/>
      <c r="BQ16" s="241">
        <v>10</v>
      </c>
      <c r="BR16" s="242"/>
      <c r="BS16" s="1021"/>
      <c r="BT16" s="1022"/>
      <c r="BU16" s="1022"/>
      <c r="BV16" s="1022"/>
      <c r="BW16" s="1022"/>
      <c r="BX16" s="1022"/>
      <c r="BY16" s="1022"/>
      <c r="BZ16" s="1022"/>
      <c r="CA16" s="1022"/>
      <c r="CB16" s="1022"/>
      <c r="CC16" s="1022"/>
      <c r="CD16" s="1022"/>
      <c r="CE16" s="1022"/>
      <c r="CF16" s="1022"/>
      <c r="CG16" s="1043"/>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37"/>
    </row>
    <row r="17" spans="1:131" s="238" customFormat="1" ht="26.25" customHeight="1" x14ac:dyDescent="0.2">
      <c r="A17" s="241">
        <v>11</v>
      </c>
      <c r="B17" s="1059"/>
      <c r="C17" s="1060"/>
      <c r="D17" s="1060"/>
      <c r="E17" s="1060"/>
      <c r="F17" s="1060"/>
      <c r="G17" s="1060"/>
      <c r="H17" s="1060"/>
      <c r="I17" s="1060"/>
      <c r="J17" s="1060"/>
      <c r="K17" s="1060"/>
      <c r="L17" s="1060"/>
      <c r="M17" s="1060"/>
      <c r="N17" s="1060"/>
      <c r="O17" s="1060"/>
      <c r="P17" s="1061"/>
      <c r="Q17" s="1067"/>
      <c r="R17" s="1068"/>
      <c r="S17" s="1068"/>
      <c r="T17" s="1068"/>
      <c r="U17" s="1068"/>
      <c r="V17" s="1068"/>
      <c r="W17" s="1068"/>
      <c r="X17" s="1068"/>
      <c r="Y17" s="1068"/>
      <c r="Z17" s="1068"/>
      <c r="AA17" s="1068"/>
      <c r="AB17" s="1068"/>
      <c r="AC17" s="1068"/>
      <c r="AD17" s="1068"/>
      <c r="AE17" s="1069"/>
      <c r="AF17" s="1064"/>
      <c r="AG17" s="1065"/>
      <c r="AH17" s="1065"/>
      <c r="AI17" s="1065"/>
      <c r="AJ17" s="1066"/>
      <c r="AK17" s="1109"/>
      <c r="AL17" s="1110"/>
      <c r="AM17" s="1110"/>
      <c r="AN17" s="1110"/>
      <c r="AO17" s="1110"/>
      <c r="AP17" s="1110"/>
      <c r="AQ17" s="1110"/>
      <c r="AR17" s="1110"/>
      <c r="AS17" s="1110"/>
      <c r="AT17" s="1110"/>
      <c r="AU17" s="1111"/>
      <c r="AV17" s="1111"/>
      <c r="AW17" s="1111"/>
      <c r="AX17" s="1111"/>
      <c r="AY17" s="1112"/>
      <c r="AZ17" s="235"/>
      <c r="BA17" s="235"/>
      <c r="BB17" s="235"/>
      <c r="BC17" s="235"/>
      <c r="BD17" s="235"/>
      <c r="BE17" s="236"/>
      <c r="BF17" s="236"/>
      <c r="BG17" s="236"/>
      <c r="BH17" s="236"/>
      <c r="BI17" s="236"/>
      <c r="BJ17" s="236"/>
      <c r="BK17" s="236"/>
      <c r="BL17" s="236"/>
      <c r="BM17" s="236"/>
      <c r="BN17" s="236"/>
      <c r="BO17" s="236"/>
      <c r="BP17" s="236"/>
      <c r="BQ17" s="241">
        <v>11</v>
      </c>
      <c r="BR17" s="242"/>
      <c r="BS17" s="1021"/>
      <c r="BT17" s="1022"/>
      <c r="BU17" s="1022"/>
      <c r="BV17" s="1022"/>
      <c r="BW17" s="1022"/>
      <c r="BX17" s="1022"/>
      <c r="BY17" s="1022"/>
      <c r="BZ17" s="1022"/>
      <c r="CA17" s="1022"/>
      <c r="CB17" s="1022"/>
      <c r="CC17" s="1022"/>
      <c r="CD17" s="1022"/>
      <c r="CE17" s="1022"/>
      <c r="CF17" s="1022"/>
      <c r="CG17" s="1043"/>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37"/>
    </row>
    <row r="18" spans="1:131" s="238" customFormat="1" ht="26.25" customHeight="1" x14ac:dyDescent="0.2">
      <c r="A18" s="241">
        <v>12</v>
      </c>
      <c r="B18" s="1059"/>
      <c r="C18" s="1060"/>
      <c r="D18" s="1060"/>
      <c r="E18" s="1060"/>
      <c r="F18" s="1060"/>
      <c r="G18" s="1060"/>
      <c r="H18" s="1060"/>
      <c r="I18" s="1060"/>
      <c r="J18" s="1060"/>
      <c r="K18" s="1060"/>
      <c r="L18" s="1060"/>
      <c r="M18" s="1060"/>
      <c r="N18" s="1060"/>
      <c r="O18" s="1060"/>
      <c r="P18" s="1061"/>
      <c r="Q18" s="1067"/>
      <c r="R18" s="1068"/>
      <c r="S18" s="1068"/>
      <c r="T18" s="1068"/>
      <c r="U18" s="1068"/>
      <c r="V18" s="1068"/>
      <c r="W18" s="1068"/>
      <c r="X18" s="1068"/>
      <c r="Y18" s="1068"/>
      <c r="Z18" s="1068"/>
      <c r="AA18" s="1068"/>
      <c r="AB18" s="1068"/>
      <c r="AC18" s="1068"/>
      <c r="AD18" s="1068"/>
      <c r="AE18" s="1069"/>
      <c r="AF18" s="1064"/>
      <c r="AG18" s="1065"/>
      <c r="AH18" s="1065"/>
      <c r="AI18" s="1065"/>
      <c r="AJ18" s="1066"/>
      <c r="AK18" s="1109"/>
      <c r="AL18" s="1110"/>
      <c r="AM18" s="1110"/>
      <c r="AN18" s="1110"/>
      <c r="AO18" s="1110"/>
      <c r="AP18" s="1110"/>
      <c r="AQ18" s="1110"/>
      <c r="AR18" s="1110"/>
      <c r="AS18" s="1110"/>
      <c r="AT18" s="1110"/>
      <c r="AU18" s="1111"/>
      <c r="AV18" s="1111"/>
      <c r="AW18" s="1111"/>
      <c r="AX18" s="1111"/>
      <c r="AY18" s="1112"/>
      <c r="AZ18" s="235"/>
      <c r="BA18" s="235"/>
      <c r="BB18" s="235"/>
      <c r="BC18" s="235"/>
      <c r="BD18" s="235"/>
      <c r="BE18" s="236"/>
      <c r="BF18" s="236"/>
      <c r="BG18" s="236"/>
      <c r="BH18" s="236"/>
      <c r="BI18" s="236"/>
      <c r="BJ18" s="236"/>
      <c r="BK18" s="236"/>
      <c r="BL18" s="236"/>
      <c r="BM18" s="236"/>
      <c r="BN18" s="236"/>
      <c r="BO18" s="236"/>
      <c r="BP18" s="236"/>
      <c r="BQ18" s="241">
        <v>12</v>
      </c>
      <c r="BR18" s="242"/>
      <c r="BS18" s="1021"/>
      <c r="BT18" s="1022"/>
      <c r="BU18" s="1022"/>
      <c r="BV18" s="1022"/>
      <c r="BW18" s="1022"/>
      <c r="BX18" s="1022"/>
      <c r="BY18" s="1022"/>
      <c r="BZ18" s="1022"/>
      <c r="CA18" s="1022"/>
      <c r="CB18" s="1022"/>
      <c r="CC18" s="1022"/>
      <c r="CD18" s="1022"/>
      <c r="CE18" s="1022"/>
      <c r="CF18" s="1022"/>
      <c r="CG18" s="1043"/>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37"/>
    </row>
    <row r="19" spans="1:131" s="238" customFormat="1" ht="26.25" customHeight="1" x14ac:dyDescent="0.2">
      <c r="A19" s="241">
        <v>13</v>
      </c>
      <c r="B19" s="1059"/>
      <c r="C19" s="1060"/>
      <c r="D19" s="1060"/>
      <c r="E19" s="1060"/>
      <c r="F19" s="1060"/>
      <c r="G19" s="1060"/>
      <c r="H19" s="1060"/>
      <c r="I19" s="1060"/>
      <c r="J19" s="1060"/>
      <c r="K19" s="1060"/>
      <c r="L19" s="1060"/>
      <c r="M19" s="1060"/>
      <c r="N19" s="1060"/>
      <c r="O19" s="1060"/>
      <c r="P19" s="1061"/>
      <c r="Q19" s="1067"/>
      <c r="R19" s="1068"/>
      <c r="S19" s="1068"/>
      <c r="T19" s="1068"/>
      <c r="U19" s="1068"/>
      <c r="V19" s="1068"/>
      <c r="W19" s="1068"/>
      <c r="X19" s="1068"/>
      <c r="Y19" s="1068"/>
      <c r="Z19" s="1068"/>
      <c r="AA19" s="1068"/>
      <c r="AB19" s="1068"/>
      <c r="AC19" s="1068"/>
      <c r="AD19" s="1068"/>
      <c r="AE19" s="1069"/>
      <c r="AF19" s="1064"/>
      <c r="AG19" s="1065"/>
      <c r="AH19" s="1065"/>
      <c r="AI19" s="1065"/>
      <c r="AJ19" s="1066"/>
      <c r="AK19" s="1109"/>
      <c r="AL19" s="1110"/>
      <c r="AM19" s="1110"/>
      <c r="AN19" s="1110"/>
      <c r="AO19" s="1110"/>
      <c r="AP19" s="1110"/>
      <c r="AQ19" s="1110"/>
      <c r="AR19" s="1110"/>
      <c r="AS19" s="1110"/>
      <c r="AT19" s="1110"/>
      <c r="AU19" s="1111"/>
      <c r="AV19" s="1111"/>
      <c r="AW19" s="1111"/>
      <c r="AX19" s="1111"/>
      <c r="AY19" s="1112"/>
      <c r="AZ19" s="235"/>
      <c r="BA19" s="235"/>
      <c r="BB19" s="235"/>
      <c r="BC19" s="235"/>
      <c r="BD19" s="235"/>
      <c r="BE19" s="236"/>
      <c r="BF19" s="236"/>
      <c r="BG19" s="236"/>
      <c r="BH19" s="236"/>
      <c r="BI19" s="236"/>
      <c r="BJ19" s="236"/>
      <c r="BK19" s="236"/>
      <c r="BL19" s="236"/>
      <c r="BM19" s="236"/>
      <c r="BN19" s="236"/>
      <c r="BO19" s="236"/>
      <c r="BP19" s="236"/>
      <c r="BQ19" s="241">
        <v>13</v>
      </c>
      <c r="BR19" s="242"/>
      <c r="BS19" s="1021"/>
      <c r="BT19" s="1022"/>
      <c r="BU19" s="1022"/>
      <c r="BV19" s="1022"/>
      <c r="BW19" s="1022"/>
      <c r="BX19" s="1022"/>
      <c r="BY19" s="1022"/>
      <c r="BZ19" s="1022"/>
      <c r="CA19" s="1022"/>
      <c r="CB19" s="1022"/>
      <c r="CC19" s="1022"/>
      <c r="CD19" s="1022"/>
      <c r="CE19" s="1022"/>
      <c r="CF19" s="1022"/>
      <c r="CG19" s="1043"/>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37"/>
    </row>
    <row r="20" spans="1:131" s="238" customFormat="1" ht="26.25" customHeight="1" x14ac:dyDescent="0.2">
      <c r="A20" s="241">
        <v>14</v>
      </c>
      <c r="B20" s="1059"/>
      <c r="C20" s="1060"/>
      <c r="D20" s="1060"/>
      <c r="E20" s="1060"/>
      <c r="F20" s="1060"/>
      <c r="G20" s="1060"/>
      <c r="H20" s="1060"/>
      <c r="I20" s="1060"/>
      <c r="J20" s="1060"/>
      <c r="K20" s="1060"/>
      <c r="L20" s="1060"/>
      <c r="M20" s="1060"/>
      <c r="N20" s="1060"/>
      <c r="O20" s="1060"/>
      <c r="P20" s="1061"/>
      <c r="Q20" s="1067"/>
      <c r="R20" s="1068"/>
      <c r="S20" s="1068"/>
      <c r="T20" s="1068"/>
      <c r="U20" s="1068"/>
      <c r="V20" s="1068"/>
      <c r="W20" s="1068"/>
      <c r="X20" s="1068"/>
      <c r="Y20" s="1068"/>
      <c r="Z20" s="1068"/>
      <c r="AA20" s="1068"/>
      <c r="AB20" s="1068"/>
      <c r="AC20" s="1068"/>
      <c r="AD20" s="1068"/>
      <c r="AE20" s="1069"/>
      <c r="AF20" s="1064"/>
      <c r="AG20" s="1065"/>
      <c r="AH20" s="1065"/>
      <c r="AI20" s="1065"/>
      <c r="AJ20" s="1066"/>
      <c r="AK20" s="1109"/>
      <c r="AL20" s="1110"/>
      <c r="AM20" s="1110"/>
      <c r="AN20" s="1110"/>
      <c r="AO20" s="1110"/>
      <c r="AP20" s="1110"/>
      <c r="AQ20" s="1110"/>
      <c r="AR20" s="1110"/>
      <c r="AS20" s="1110"/>
      <c r="AT20" s="1110"/>
      <c r="AU20" s="1111"/>
      <c r="AV20" s="1111"/>
      <c r="AW20" s="1111"/>
      <c r="AX20" s="1111"/>
      <c r="AY20" s="1112"/>
      <c r="AZ20" s="235"/>
      <c r="BA20" s="235"/>
      <c r="BB20" s="235"/>
      <c r="BC20" s="235"/>
      <c r="BD20" s="235"/>
      <c r="BE20" s="236"/>
      <c r="BF20" s="236"/>
      <c r="BG20" s="236"/>
      <c r="BH20" s="236"/>
      <c r="BI20" s="236"/>
      <c r="BJ20" s="236"/>
      <c r="BK20" s="236"/>
      <c r="BL20" s="236"/>
      <c r="BM20" s="236"/>
      <c r="BN20" s="236"/>
      <c r="BO20" s="236"/>
      <c r="BP20" s="236"/>
      <c r="BQ20" s="241">
        <v>14</v>
      </c>
      <c r="BR20" s="242"/>
      <c r="BS20" s="1021"/>
      <c r="BT20" s="1022"/>
      <c r="BU20" s="1022"/>
      <c r="BV20" s="1022"/>
      <c r="BW20" s="1022"/>
      <c r="BX20" s="1022"/>
      <c r="BY20" s="1022"/>
      <c r="BZ20" s="1022"/>
      <c r="CA20" s="1022"/>
      <c r="CB20" s="1022"/>
      <c r="CC20" s="1022"/>
      <c r="CD20" s="1022"/>
      <c r="CE20" s="1022"/>
      <c r="CF20" s="1022"/>
      <c r="CG20" s="1043"/>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37"/>
    </row>
    <row r="21" spans="1:131" s="238" customFormat="1" ht="26.25" customHeight="1" thickBot="1" x14ac:dyDescent="0.25">
      <c r="A21" s="241">
        <v>15</v>
      </c>
      <c r="B21" s="1059"/>
      <c r="C21" s="1060"/>
      <c r="D21" s="1060"/>
      <c r="E21" s="1060"/>
      <c r="F21" s="1060"/>
      <c r="G21" s="1060"/>
      <c r="H21" s="1060"/>
      <c r="I21" s="1060"/>
      <c r="J21" s="1060"/>
      <c r="K21" s="1060"/>
      <c r="L21" s="1060"/>
      <c r="M21" s="1060"/>
      <c r="N21" s="1060"/>
      <c r="O21" s="1060"/>
      <c r="P21" s="1061"/>
      <c r="Q21" s="1067"/>
      <c r="R21" s="1068"/>
      <c r="S21" s="1068"/>
      <c r="T21" s="1068"/>
      <c r="U21" s="1068"/>
      <c r="V21" s="1068"/>
      <c r="W21" s="1068"/>
      <c r="X21" s="1068"/>
      <c r="Y21" s="1068"/>
      <c r="Z21" s="1068"/>
      <c r="AA21" s="1068"/>
      <c r="AB21" s="1068"/>
      <c r="AC21" s="1068"/>
      <c r="AD21" s="1068"/>
      <c r="AE21" s="1069"/>
      <c r="AF21" s="1064"/>
      <c r="AG21" s="1065"/>
      <c r="AH21" s="1065"/>
      <c r="AI21" s="1065"/>
      <c r="AJ21" s="1066"/>
      <c r="AK21" s="1109"/>
      <c r="AL21" s="1110"/>
      <c r="AM21" s="1110"/>
      <c r="AN21" s="1110"/>
      <c r="AO21" s="1110"/>
      <c r="AP21" s="1110"/>
      <c r="AQ21" s="1110"/>
      <c r="AR21" s="1110"/>
      <c r="AS21" s="1110"/>
      <c r="AT21" s="1110"/>
      <c r="AU21" s="1111"/>
      <c r="AV21" s="1111"/>
      <c r="AW21" s="1111"/>
      <c r="AX21" s="1111"/>
      <c r="AY21" s="1112"/>
      <c r="AZ21" s="235"/>
      <c r="BA21" s="235"/>
      <c r="BB21" s="235"/>
      <c r="BC21" s="235"/>
      <c r="BD21" s="235"/>
      <c r="BE21" s="236"/>
      <c r="BF21" s="236"/>
      <c r="BG21" s="236"/>
      <c r="BH21" s="236"/>
      <c r="BI21" s="236"/>
      <c r="BJ21" s="236"/>
      <c r="BK21" s="236"/>
      <c r="BL21" s="236"/>
      <c r="BM21" s="236"/>
      <c r="BN21" s="236"/>
      <c r="BO21" s="236"/>
      <c r="BP21" s="236"/>
      <c r="BQ21" s="241">
        <v>15</v>
      </c>
      <c r="BR21" s="242"/>
      <c r="BS21" s="1021"/>
      <c r="BT21" s="1022"/>
      <c r="BU21" s="1022"/>
      <c r="BV21" s="1022"/>
      <c r="BW21" s="1022"/>
      <c r="BX21" s="1022"/>
      <c r="BY21" s="1022"/>
      <c r="BZ21" s="1022"/>
      <c r="CA21" s="1022"/>
      <c r="CB21" s="1022"/>
      <c r="CC21" s="1022"/>
      <c r="CD21" s="1022"/>
      <c r="CE21" s="1022"/>
      <c r="CF21" s="1022"/>
      <c r="CG21" s="1043"/>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37"/>
    </row>
    <row r="22" spans="1:131" s="238" customFormat="1" ht="26.25" customHeight="1" x14ac:dyDescent="0.2">
      <c r="A22" s="241">
        <v>16</v>
      </c>
      <c r="B22" s="1059"/>
      <c r="C22" s="1060"/>
      <c r="D22" s="1060"/>
      <c r="E22" s="1060"/>
      <c r="F22" s="1060"/>
      <c r="G22" s="1060"/>
      <c r="H22" s="1060"/>
      <c r="I22" s="1060"/>
      <c r="J22" s="1060"/>
      <c r="K22" s="1060"/>
      <c r="L22" s="1060"/>
      <c r="M22" s="1060"/>
      <c r="N22" s="1060"/>
      <c r="O22" s="1060"/>
      <c r="P22" s="1061"/>
      <c r="Q22" s="1102"/>
      <c r="R22" s="1103"/>
      <c r="S22" s="1103"/>
      <c r="T22" s="1103"/>
      <c r="U22" s="1103"/>
      <c r="V22" s="1103"/>
      <c r="W22" s="1103"/>
      <c r="X22" s="1103"/>
      <c r="Y22" s="1103"/>
      <c r="Z22" s="1103"/>
      <c r="AA22" s="1103"/>
      <c r="AB22" s="1103"/>
      <c r="AC22" s="1103"/>
      <c r="AD22" s="1103"/>
      <c r="AE22" s="1104"/>
      <c r="AF22" s="1064"/>
      <c r="AG22" s="1065"/>
      <c r="AH22" s="1065"/>
      <c r="AI22" s="1065"/>
      <c r="AJ22" s="1066"/>
      <c r="AK22" s="1105"/>
      <c r="AL22" s="1106"/>
      <c r="AM22" s="1106"/>
      <c r="AN22" s="1106"/>
      <c r="AO22" s="1106"/>
      <c r="AP22" s="1106"/>
      <c r="AQ22" s="1106"/>
      <c r="AR22" s="1106"/>
      <c r="AS22" s="1106"/>
      <c r="AT22" s="1106"/>
      <c r="AU22" s="1107"/>
      <c r="AV22" s="1107"/>
      <c r="AW22" s="1107"/>
      <c r="AX22" s="1107"/>
      <c r="AY22" s="1108"/>
      <c r="AZ22" s="1057" t="s">
        <v>388</v>
      </c>
      <c r="BA22" s="1057"/>
      <c r="BB22" s="1057"/>
      <c r="BC22" s="1057"/>
      <c r="BD22" s="1058"/>
      <c r="BE22" s="236"/>
      <c r="BF22" s="236"/>
      <c r="BG22" s="236"/>
      <c r="BH22" s="236"/>
      <c r="BI22" s="236"/>
      <c r="BJ22" s="236"/>
      <c r="BK22" s="236"/>
      <c r="BL22" s="236"/>
      <c r="BM22" s="236"/>
      <c r="BN22" s="236"/>
      <c r="BO22" s="236"/>
      <c r="BP22" s="236"/>
      <c r="BQ22" s="241">
        <v>16</v>
      </c>
      <c r="BR22" s="242"/>
      <c r="BS22" s="1021"/>
      <c r="BT22" s="1022"/>
      <c r="BU22" s="1022"/>
      <c r="BV22" s="1022"/>
      <c r="BW22" s="1022"/>
      <c r="BX22" s="1022"/>
      <c r="BY22" s="1022"/>
      <c r="BZ22" s="1022"/>
      <c r="CA22" s="1022"/>
      <c r="CB22" s="1022"/>
      <c r="CC22" s="1022"/>
      <c r="CD22" s="1022"/>
      <c r="CE22" s="1022"/>
      <c r="CF22" s="1022"/>
      <c r="CG22" s="1043"/>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37"/>
    </row>
    <row r="23" spans="1:131" s="238" customFormat="1" ht="26.25" customHeight="1" thickBot="1" x14ac:dyDescent="0.25">
      <c r="A23" s="243" t="s">
        <v>389</v>
      </c>
      <c r="B23" s="966" t="s">
        <v>390</v>
      </c>
      <c r="C23" s="967"/>
      <c r="D23" s="967"/>
      <c r="E23" s="967"/>
      <c r="F23" s="967"/>
      <c r="G23" s="967"/>
      <c r="H23" s="967"/>
      <c r="I23" s="967"/>
      <c r="J23" s="967"/>
      <c r="K23" s="967"/>
      <c r="L23" s="967"/>
      <c r="M23" s="967"/>
      <c r="N23" s="967"/>
      <c r="O23" s="967"/>
      <c r="P23" s="977"/>
      <c r="Q23" s="1096">
        <v>3666</v>
      </c>
      <c r="R23" s="1090"/>
      <c r="S23" s="1090"/>
      <c r="T23" s="1090"/>
      <c r="U23" s="1090"/>
      <c r="V23" s="1090">
        <v>3464</v>
      </c>
      <c r="W23" s="1090"/>
      <c r="X23" s="1090"/>
      <c r="Y23" s="1090"/>
      <c r="Z23" s="1090"/>
      <c r="AA23" s="1090">
        <v>202</v>
      </c>
      <c r="AB23" s="1090"/>
      <c r="AC23" s="1090"/>
      <c r="AD23" s="1090"/>
      <c r="AE23" s="1097"/>
      <c r="AF23" s="1098">
        <v>202</v>
      </c>
      <c r="AG23" s="1090"/>
      <c r="AH23" s="1090"/>
      <c r="AI23" s="1090"/>
      <c r="AJ23" s="1099"/>
      <c r="AK23" s="1100"/>
      <c r="AL23" s="1101"/>
      <c r="AM23" s="1101"/>
      <c r="AN23" s="1101"/>
      <c r="AO23" s="1101"/>
      <c r="AP23" s="1090">
        <v>1774</v>
      </c>
      <c r="AQ23" s="1090"/>
      <c r="AR23" s="1090"/>
      <c r="AS23" s="1090"/>
      <c r="AT23" s="1090"/>
      <c r="AU23" s="1091"/>
      <c r="AV23" s="1091"/>
      <c r="AW23" s="1091"/>
      <c r="AX23" s="1091"/>
      <c r="AY23" s="1092"/>
      <c r="AZ23" s="1093" t="s">
        <v>391</v>
      </c>
      <c r="BA23" s="1094"/>
      <c r="BB23" s="1094"/>
      <c r="BC23" s="1094"/>
      <c r="BD23" s="1095"/>
      <c r="BE23" s="236"/>
      <c r="BF23" s="236"/>
      <c r="BG23" s="236"/>
      <c r="BH23" s="236"/>
      <c r="BI23" s="236"/>
      <c r="BJ23" s="236"/>
      <c r="BK23" s="236"/>
      <c r="BL23" s="236"/>
      <c r="BM23" s="236"/>
      <c r="BN23" s="236"/>
      <c r="BO23" s="236"/>
      <c r="BP23" s="236"/>
      <c r="BQ23" s="241">
        <v>17</v>
      </c>
      <c r="BR23" s="242"/>
      <c r="BS23" s="1021"/>
      <c r="BT23" s="1022"/>
      <c r="BU23" s="1022"/>
      <c r="BV23" s="1022"/>
      <c r="BW23" s="1022"/>
      <c r="BX23" s="1022"/>
      <c r="BY23" s="1022"/>
      <c r="BZ23" s="1022"/>
      <c r="CA23" s="1022"/>
      <c r="CB23" s="1022"/>
      <c r="CC23" s="1022"/>
      <c r="CD23" s="1022"/>
      <c r="CE23" s="1022"/>
      <c r="CF23" s="1022"/>
      <c r="CG23" s="1043"/>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37"/>
    </row>
    <row r="24" spans="1:131" s="238" customFormat="1" ht="26.25" customHeight="1" x14ac:dyDescent="0.2">
      <c r="A24" s="1089" t="s">
        <v>392</v>
      </c>
      <c r="B24" s="1089"/>
      <c r="C24" s="1089"/>
      <c r="D24" s="1089"/>
      <c r="E24" s="1089"/>
      <c r="F24" s="1089"/>
      <c r="G24" s="1089"/>
      <c r="H24" s="1089"/>
      <c r="I24" s="1089"/>
      <c r="J24" s="1089"/>
      <c r="K24" s="1089"/>
      <c r="L24" s="1089"/>
      <c r="M24" s="1089"/>
      <c r="N24" s="1089"/>
      <c r="O24" s="1089"/>
      <c r="P24" s="1089"/>
      <c r="Q24" s="1089"/>
      <c r="R24" s="1089"/>
      <c r="S24" s="1089"/>
      <c r="T24" s="1089"/>
      <c r="U24" s="1089"/>
      <c r="V24" s="1089"/>
      <c r="W24" s="1089"/>
      <c r="X24" s="1089"/>
      <c r="Y24" s="1089"/>
      <c r="Z24" s="1089"/>
      <c r="AA24" s="1089"/>
      <c r="AB24" s="1089"/>
      <c r="AC24" s="1089"/>
      <c r="AD24" s="1089"/>
      <c r="AE24" s="1089"/>
      <c r="AF24" s="1089"/>
      <c r="AG24" s="1089"/>
      <c r="AH24" s="1089"/>
      <c r="AI24" s="1089"/>
      <c r="AJ24" s="1089"/>
      <c r="AK24" s="1089"/>
      <c r="AL24" s="1089"/>
      <c r="AM24" s="1089"/>
      <c r="AN24" s="1089"/>
      <c r="AO24" s="1089"/>
      <c r="AP24" s="1089"/>
      <c r="AQ24" s="1089"/>
      <c r="AR24" s="1089"/>
      <c r="AS24" s="1089"/>
      <c r="AT24" s="1089"/>
      <c r="AU24" s="1089"/>
      <c r="AV24" s="1089"/>
      <c r="AW24" s="1089"/>
      <c r="AX24" s="1089"/>
      <c r="AY24" s="1089"/>
      <c r="AZ24" s="235"/>
      <c r="BA24" s="235"/>
      <c r="BB24" s="235"/>
      <c r="BC24" s="235"/>
      <c r="BD24" s="235"/>
      <c r="BE24" s="236"/>
      <c r="BF24" s="236"/>
      <c r="BG24" s="236"/>
      <c r="BH24" s="236"/>
      <c r="BI24" s="236"/>
      <c r="BJ24" s="236"/>
      <c r="BK24" s="236"/>
      <c r="BL24" s="236"/>
      <c r="BM24" s="236"/>
      <c r="BN24" s="236"/>
      <c r="BO24" s="236"/>
      <c r="BP24" s="236"/>
      <c r="BQ24" s="241">
        <v>18</v>
      </c>
      <c r="BR24" s="242"/>
      <c r="BS24" s="1021"/>
      <c r="BT24" s="1022"/>
      <c r="BU24" s="1022"/>
      <c r="BV24" s="1022"/>
      <c r="BW24" s="1022"/>
      <c r="BX24" s="1022"/>
      <c r="BY24" s="1022"/>
      <c r="BZ24" s="1022"/>
      <c r="CA24" s="1022"/>
      <c r="CB24" s="1022"/>
      <c r="CC24" s="1022"/>
      <c r="CD24" s="1022"/>
      <c r="CE24" s="1022"/>
      <c r="CF24" s="1022"/>
      <c r="CG24" s="1043"/>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37"/>
    </row>
    <row r="25" spans="1:131" ht="26.25" customHeight="1" thickBot="1" x14ac:dyDescent="0.25">
      <c r="A25" s="1088" t="s">
        <v>393</v>
      </c>
      <c r="B25" s="1088"/>
      <c r="C25" s="1088"/>
      <c r="D25" s="1088"/>
      <c r="E25" s="1088"/>
      <c r="F25" s="1088"/>
      <c r="G25" s="1088"/>
      <c r="H25" s="1088"/>
      <c r="I25" s="1088"/>
      <c r="J25" s="1088"/>
      <c r="K25" s="1088"/>
      <c r="L25" s="1088"/>
      <c r="M25" s="1088"/>
      <c r="N25" s="1088"/>
      <c r="O25" s="1088"/>
      <c r="P25" s="1088"/>
      <c r="Q25" s="1088"/>
      <c r="R25" s="1088"/>
      <c r="S25" s="1088"/>
      <c r="T25" s="1088"/>
      <c r="U25" s="1088"/>
      <c r="V25" s="1088"/>
      <c r="W25" s="1088"/>
      <c r="X25" s="1088"/>
      <c r="Y25" s="1088"/>
      <c r="Z25" s="1088"/>
      <c r="AA25" s="1088"/>
      <c r="AB25" s="1088"/>
      <c r="AC25" s="1088"/>
      <c r="AD25" s="1088"/>
      <c r="AE25" s="1088"/>
      <c r="AF25" s="1088"/>
      <c r="AG25" s="1088"/>
      <c r="AH25" s="1088"/>
      <c r="AI25" s="1088"/>
      <c r="AJ25" s="1088"/>
      <c r="AK25" s="1088"/>
      <c r="AL25" s="1088"/>
      <c r="AM25" s="1088"/>
      <c r="AN25" s="1088"/>
      <c r="AO25" s="1088"/>
      <c r="AP25" s="1088"/>
      <c r="AQ25" s="1088"/>
      <c r="AR25" s="1088"/>
      <c r="AS25" s="1088"/>
      <c r="AT25" s="1088"/>
      <c r="AU25" s="1088"/>
      <c r="AV25" s="1088"/>
      <c r="AW25" s="1088"/>
      <c r="AX25" s="1088"/>
      <c r="AY25" s="1088"/>
      <c r="AZ25" s="1088"/>
      <c r="BA25" s="1088"/>
      <c r="BB25" s="1088"/>
      <c r="BC25" s="1088"/>
      <c r="BD25" s="1088"/>
      <c r="BE25" s="1088"/>
      <c r="BF25" s="1088"/>
      <c r="BG25" s="1088"/>
      <c r="BH25" s="1088"/>
      <c r="BI25" s="1088"/>
      <c r="BJ25" s="235"/>
      <c r="BK25" s="235"/>
      <c r="BL25" s="235"/>
      <c r="BM25" s="235"/>
      <c r="BN25" s="235"/>
      <c r="BO25" s="244"/>
      <c r="BP25" s="244"/>
      <c r="BQ25" s="241">
        <v>19</v>
      </c>
      <c r="BR25" s="242"/>
      <c r="BS25" s="1021"/>
      <c r="BT25" s="1022"/>
      <c r="BU25" s="1022"/>
      <c r="BV25" s="1022"/>
      <c r="BW25" s="1022"/>
      <c r="BX25" s="1022"/>
      <c r="BY25" s="1022"/>
      <c r="BZ25" s="1022"/>
      <c r="CA25" s="1022"/>
      <c r="CB25" s="1022"/>
      <c r="CC25" s="1022"/>
      <c r="CD25" s="1022"/>
      <c r="CE25" s="1022"/>
      <c r="CF25" s="1022"/>
      <c r="CG25" s="1043"/>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233"/>
    </row>
    <row r="26" spans="1:131" ht="26.25" customHeight="1" x14ac:dyDescent="0.2">
      <c r="A26" s="1024" t="s">
        <v>370</v>
      </c>
      <c r="B26" s="1025"/>
      <c r="C26" s="1025"/>
      <c r="D26" s="1025"/>
      <c r="E26" s="1025"/>
      <c r="F26" s="1025"/>
      <c r="G26" s="1025"/>
      <c r="H26" s="1025"/>
      <c r="I26" s="1025"/>
      <c r="J26" s="1025"/>
      <c r="K26" s="1025"/>
      <c r="L26" s="1025"/>
      <c r="M26" s="1025"/>
      <c r="N26" s="1025"/>
      <c r="O26" s="1025"/>
      <c r="P26" s="1026"/>
      <c r="Q26" s="1030" t="s">
        <v>394</v>
      </c>
      <c r="R26" s="1031"/>
      <c r="S26" s="1031"/>
      <c r="T26" s="1031"/>
      <c r="U26" s="1032"/>
      <c r="V26" s="1030" t="s">
        <v>395</v>
      </c>
      <c r="W26" s="1031"/>
      <c r="X26" s="1031"/>
      <c r="Y26" s="1031"/>
      <c r="Z26" s="1032"/>
      <c r="AA26" s="1030" t="s">
        <v>396</v>
      </c>
      <c r="AB26" s="1031"/>
      <c r="AC26" s="1031"/>
      <c r="AD26" s="1031"/>
      <c r="AE26" s="1031"/>
      <c r="AF26" s="1084" t="s">
        <v>397</v>
      </c>
      <c r="AG26" s="1037"/>
      <c r="AH26" s="1037"/>
      <c r="AI26" s="1037"/>
      <c r="AJ26" s="1085"/>
      <c r="AK26" s="1031" t="s">
        <v>398</v>
      </c>
      <c r="AL26" s="1031"/>
      <c r="AM26" s="1031"/>
      <c r="AN26" s="1031"/>
      <c r="AO26" s="1032"/>
      <c r="AP26" s="1030" t="s">
        <v>399</v>
      </c>
      <c r="AQ26" s="1031"/>
      <c r="AR26" s="1031"/>
      <c r="AS26" s="1031"/>
      <c r="AT26" s="1032"/>
      <c r="AU26" s="1030" t="s">
        <v>400</v>
      </c>
      <c r="AV26" s="1031"/>
      <c r="AW26" s="1031"/>
      <c r="AX26" s="1031"/>
      <c r="AY26" s="1032"/>
      <c r="AZ26" s="1030" t="s">
        <v>401</v>
      </c>
      <c r="BA26" s="1031"/>
      <c r="BB26" s="1031"/>
      <c r="BC26" s="1031"/>
      <c r="BD26" s="1032"/>
      <c r="BE26" s="1030" t="s">
        <v>377</v>
      </c>
      <c r="BF26" s="1031"/>
      <c r="BG26" s="1031"/>
      <c r="BH26" s="1031"/>
      <c r="BI26" s="1044"/>
      <c r="BJ26" s="235"/>
      <c r="BK26" s="235"/>
      <c r="BL26" s="235"/>
      <c r="BM26" s="235"/>
      <c r="BN26" s="235"/>
      <c r="BO26" s="244"/>
      <c r="BP26" s="244"/>
      <c r="BQ26" s="241">
        <v>20</v>
      </c>
      <c r="BR26" s="242"/>
      <c r="BS26" s="1021"/>
      <c r="BT26" s="1022"/>
      <c r="BU26" s="1022"/>
      <c r="BV26" s="1022"/>
      <c r="BW26" s="1022"/>
      <c r="BX26" s="1022"/>
      <c r="BY26" s="1022"/>
      <c r="BZ26" s="1022"/>
      <c r="CA26" s="1022"/>
      <c r="CB26" s="1022"/>
      <c r="CC26" s="1022"/>
      <c r="CD26" s="1022"/>
      <c r="CE26" s="1022"/>
      <c r="CF26" s="1022"/>
      <c r="CG26" s="1043"/>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233"/>
    </row>
    <row r="27" spans="1:131" ht="26.25" customHeight="1" thickBot="1" x14ac:dyDescent="0.25">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86"/>
      <c r="AG27" s="1040"/>
      <c r="AH27" s="1040"/>
      <c r="AI27" s="1040"/>
      <c r="AJ27" s="1087"/>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5"/>
      <c r="BJ27" s="235"/>
      <c r="BK27" s="235"/>
      <c r="BL27" s="235"/>
      <c r="BM27" s="235"/>
      <c r="BN27" s="235"/>
      <c r="BO27" s="244"/>
      <c r="BP27" s="244"/>
      <c r="BQ27" s="241">
        <v>21</v>
      </c>
      <c r="BR27" s="242"/>
      <c r="BS27" s="1021"/>
      <c r="BT27" s="1022"/>
      <c r="BU27" s="1022"/>
      <c r="BV27" s="1022"/>
      <c r="BW27" s="1022"/>
      <c r="BX27" s="1022"/>
      <c r="BY27" s="1022"/>
      <c r="BZ27" s="1022"/>
      <c r="CA27" s="1022"/>
      <c r="CB27" s="1022"/>
      <c r="CC27" s="1022"/>
      <c r="CD27" s="1022"/>
      <c r="CE27" s="1022"/>
      <c r="CF27" s="1022"/>
      <c r="CG27" s="1043"/>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233"/>
    </row>
    <row r="28" spans="1:131" ht="26.25" customHeight="1" thickTop="1" x14ac:dyDescent="0.2">
      <c r="A28" s="245">
        <v>1</v>
      </c>
      <c r="B28" s="1076" t="s">
        <v>402</v>
      </c>
      <c r="C28" s="1077"/>
      <c r="D28" s="1077"/>
      <c r="E28" s="1077"/>
      <c r="F28" s="1077"/>
      <c r="G28" s="1077"/>
      <c r="H28" s="1077"/>
      <c r="I28" s="1077"/>
      <c r="J28" s="1077"/>
      <c r="K28" s="1077"/>
      <c r="L28" s="1077"/>
      <c r="M28" s="1077"/>
      <c r="N28" s="1077"/>
      <c r="O28" s="1077"/>
      <c r="P28" s="1078"/>
      <c r="Q28" s="1079">
        <v>661</v>
      </c>
      <c r="R28" s="1080"/>
      <c r="S28" s="1080"/>
      <c r="T28" s="1080"/>
      <c r="U28" s="1080"/>
      <c r="V28" s="1080">
        <v>648</v>
      </c>
      <c r="W28" s="1080"/>
      <c r="X28" s="1080"/>
      <c r="Y28" s="1080"/>
      <c r="Z28" s="1080"/>
      <c r="AA28" s="1080">
        <v>13</v>
      </c>
      <c r="AB28" s="1080"/>
      <c r="AC28" s="1080"/>
      <c r="AD28" s="1080"/>
      <c r="AE28" s="1081"/>
      <c r="AF28" s="1082">
        <v>13</v>
      </c>
      <c r="AG28" s="1080"/>
      <c r="AH28" s="1080"/>
      <c r="AI28" s="1080"/>
      <c r="AJ28" s="1083"/>
      <c r="AK28" s="1071">
        <v>44</v>
      </c>
      <c r="AL28" s="1072"/>
      <c r="AM28" s="1072"/>
      <c r="AN28" s="1072"/>
      <c r="AO28" s="1072"/>
      <c r="AP28" s="1072" t="s">
        <v>579</v>
      </c>
      <c r="AQ28" s="1072"/>
      <c r="AR28" s="1072"/>
      <c r="AS28" s="1072"/>
      <c r="AT28" s="1072"/>
      <c r="AU28" s="1072" t="s">
        <v>579</v>
      </c>
      <c r="AV28" s="1072"/>
      <c r="AW28" s="1072"/>
      <c r="AX28" s="1072"/>
      <c r="AY28" s="1072"/>
      <c r="AZ28" s="1073" t="s">
        <v>579</v>
      </c>
      <c r="BA28" s="1073"/>
      <c r="BB28" s="1073"/>
      <c r="BC28" s="1073"/>
      <c r="BD28" s="1073"/>
      <c r="BE28" s="1074"/>
      <c r="BF28" s="1074"/>
      <c r="BG28" s="1074"/>
      <c r="BH28" s="1074"/>
      <c r="BI28" s="1075"/>
      <c r="BJ28" s="235"/>
      <c r="BK28" s="235"/>
      <c r="BL28" s="235"/>
      <c r="BM28" s="235"/>
      <c r="BN28" s="235"/>
      <c r="BO28" s="244"/>
      <c r="BP28" s="244"/>
      <c r="BQ28" s="241">
        <v>22</v>
      </c>
      <c r="BR28" s="242"/>
      <c r="BS28" s="1021"/>
      <c r="BT28" s="1022"/>
      <c r="BU28" s="1022"/>
      <c r="BV28" s="1022"/>
      <c r="BW28" s="1022"/>
      <c r="BX28" s="1022"/>
      <c r="BY28" s="1022"/>
      <c r="BZ28" s="1022"/>
      <c r="CA28" s="1022"/>
      <c r="CB28" s="1022"/>
      <c r="CC28" s="1022"/>
      <c r="CD28" s="1022"/>
      <c r="CE28" s="1022"/>
      <c r="CF28" s="1022"/>
      <c r="CG28" s="1043"/>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233"/>
    </row>
    <row r="29" spans="1:131" ht="26.25" customHeight="1" x14ac:dyDescent="0.2">
      <c r="A29" s="245">
        <v>2</v>
      </c>
      <c r="B29" s="1059" t="s">
        <v>403</v>
      </c>
      <c r="C29" s="1060"/>
      <c r="D29" s="1060"/>
      <c r="E29" s="1060"/>
      <c r="F29" s="1060"/>
      <c r="G29" s="1060"/>
      <c r="H29" s="1060"/>
      <c r="I29" s="1060"/>
      <c r="J29" s="1060"/>
      <c r="K29" s="1060"/>
      <c r="L29" s="1060"/>
      <c r="M29" s="1060"/>
      <c r="N29" s="1060"/>
      <c r="O29" s="1060"/>
      <c r="P29" s="1061"/>
      <c r="Q29" s="1067">
        <v>595</v>
      </c>
      <c r="R29" s="1068"/>
      <c r="S29" s="1068"/>
      <c r="T29" s="1068"/>
      <c r="U29" s="1068"/>
      <c r="V29" s="1068">
        <v>563</v>
      </c>
      <c r="W29" s="1068"/>
      <c r="X29" s="1068"/>
      <c r="Y29" s="1068"/>
      <c r="Z29" s="1068"/>
      <c r="AA29" s="1068">
        <v>32</v>
      </c>
      <c r="AB29" s="1068"/>
      <c r="AC29" s="1068"/>
      <c r="AD29" s="1068"/>
      <c r="AE29" s="1069"/>
      <c r="AF29" s="1064">
        <v>32</v>
      </c>
      <c r="AG29" s="1065"/>
      <c r="AH29" s="1065"/>
      <c r="AI29" s="1065"/>
      <c r="AJ29" s="1066"/>
      <c r="AK29" s="1009">
        <v>92</v>
      </c>
      <c r="AL29" s="1000"/>
      <c r="AM29" s="1000"/>
      <c r="AN29" s="1000"/>
      <c r="AO29" s="1000"/>
      <c r="AP29" s="1000" t="s">
        <v>579</v>
      </c>
      <c r="AQ29" s="1000"/>
      <c r="AR29" s="1000"/>
      <c r="AS29" s="1000"/>
      <c r="AT29" s="1000"/>
      <c r="AU29" s="1000" t="s">
        <v>579</v>
      </c>
      <c r="AV29" s="1000"/>
      <c r="AW29" s="1000"/>
      <c r="AX29" s="1000"/>
      <c r="AY29" s="1000"/>
      <c r="AZ29" s="1070" t="s">
        <v>579</v>
      </c>
      <c r="BA29" s="1070"/>
      <c r="BB29" s="1070"/>
      <c r="BC29" s="1070"/>
      <c r="BD29" s="1070"/>
      <c r="BE29" s="1001"/>
      <c r="BF29" s="1001"/>
      <c r="BG29" s="1001"/>
      <c r="BH29" s="1001"/>
      <c r="BI29" s="1002"/>
      <c r="BJ29" s="235"/>
      <c r="BK29" s="235"/>
      <c r="BL29" s="235"/>
      <c r="BM29" s="235"/>
      <c r="BN29" s="235"/>
      <c r="BO29" s="244"/>
      <c r="BP29" s="244"/>
      <c r="BQ29" s="241">
        <v>23</v>
      </c>
      <c r="BR29" s="242"/>
      <c r="BS29" s="1021"/>
      <c r="BT29" s="1022"/>
      <c r="BU29" s="1022"/>
      <c r="BV29" s="1022"/>
      <c r="BW29" s="1022"/>
      <c r="BX29" s="1022"/>
      <c r="BY29" s="1022"/>
      <c r="BZ29" s="1022"/>
      <c r="CA29" s="1022"/>
      <c r="CB29" s="1022"/>
      <c r="CC29" s="1022"/>
      <c r="CD29" s="1022"/>
      <c r="CE29" s="1022"/>
      <c r="CF29" s="1022"/>
      <c r="CG29" s="1043"/>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233"/>
    </row>
    <row r="30" spans="1:131" ht="26.25" customHeight="1" x14ac:dyDescent="0.2">
      <c r="A30" s="245">
        <v>3</v>
      </c>
      <c r="B30" s="1059" t="s">
        <v>404</v>
      </c>
      <c r="C30" s="1060"/>
      <c r="D30" s="1060"/>
      <c r="E30" s="1060"/>
      <c r="F30" s="1060"/>
      <c r="G30" s="1060"/>
      <c r="H30" s="1060"/>
      <c r="I30" s="1060"/>
      <c r="J30" s="1060"/>
      <c r="K30" s="1060"/>
      <c r="L30" s="1060"/>
      <c r="M30" s="1060"/>
      <c r="N30" s="1060"/>
      <c r="O30" s="1060"/>
      <c r="P30" s="1061"/>
      <c r="Q30" s="1067">
        <v>76</v>
      </c>
      <c r="R30" s="1068"/>
      <c r="S30" s="1068"/>
      <c r="T30" s="1068"/>
      <c r="U30" s="1068"/>
      <c r="V30" s="1068">
        <v>74</v>
      </c>
      <c r="W30" s="1068"/>
      <c r="X30" s="1068"/>
      <c r="Y30" s="1068"/>
      <c r="Z30" s="1068"/>
      <c r="AA30" s="1068">
        <v>2</v>
      </c>
      <c r="AB30" s="1068"/>
      <c r="AC30" s="1068"/>
      <c r="AD30" s="1068"/>
      <c r="AE30" s="1069"/>
      <c r="AF30" s="1064">
        <v>2</v>
      </c>
      <c r="AG30" s="1065"/>
      <c r="AH30" s="1065"/>
      <c r="AI30" s="1065"/>
      <c r="AJ30" s="1066"/>
      <c r="AK30" s="1009">
        <v>23</v>
      </c>
      <c r="AL30" s="1000"/>
      <c r="AM30" s="1000"/>
      <c r="AN30" s="1000"/>
      <c r="AO30" s="1000"/>
      <c r="AP30" s="1000" t="s">
        <v>579</v>
      </c>
      <c r="AQ30" s="1000"/>
      <c r="AR30" s="1000"/>
      <c r="AS30" s="1000"/>
      <c r="AT30" s="1000"/>
      <c r="AU30" s="1000" t="s">
        <v>579</v>
      </c>
      <c r="AV30" s="1000"/>
      <c r="AW30" s="1000"/>
      <c r="AX30" s="1000"/>
      <c r="AY30" s="1000"/>
      <c r="AZ30" s="1070" t="s">
        <v>579</v>
      </c>
      <c r="BA30" s="1070"/>
      <c r="BB30" s="1070"/>
      <c r="BC30" s="1070"/>
      <c r="BD30" s="1070"/>
      <c r="BE30" s="1001"/>
      <c r="BF30" s="1001"/>
      <c r="BG30" s="1001"/>
      <c r="BH30" s="1001"/>
      <c r="BI30" s="1002"/>
      <c r="BJ30" s="235"/>
      <c r="BK30" s="235"/>
      <c r="BL30" s="235"/>
      <c r="BM30" s="235"/>
      <c r="BN30" s="235"/>
      <c r="BO30" s="244"/>
      <c r="BP30" s="244"/>
      <c r="BQ30" s="241">
        <v>24</v>
      </c>
      <c r="BR30" s="242"/>
      <c r="BS30" s="1021"/>
      <c r="BT30" s="1022"/>
      <c r="BU30" s="1022"/>
      <c r="BV30" s="1022"/>
      <c r="BW30" s="1022"/>
      <c r="BX30" s="1022"/>
      <c r="BY30" s="1022"/>
      <c r="BZ30" s="1022"/>
      <c r="CA30" s="1022"/>
      <c r="CB30" s="1022"/>
      <c r="CC30" s="1022"/>
      <c r="CD30" s="1022"/>
      <c r="CE30" s="1022"/>
      <c r="CF30" s="1022"/>
      <c r="CG30" s="1043"/>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233"/>
    </row>
    <row r="31" spans="1:131" ht="26.25" customHeight="1" x14ac:dyDescent="0.2">
      <c r="A31" s="245">
        <v>4</v>
      </c>
      <c r="B31" s="1059" t="s">
        <v>405</v>
      </c>
      <c r="C31" s="1060"/>
      <c r="D31" s="1060"/>
      <c r="E31" s="1060"/>
      <c r="F31" s="1060"/>
      <c r="G31" s="1060"/>
      <c r="H31" s="1060"/>
      <c r="I31" s="1060"/>
      <c r="J31" s="1060"/>
      <c r="K31" s="1060"/>
      <c r="L31" s="1060"/>
      <c r="M31" s="1060"/>
      <c r="N31" s="1060"/>
      <c r="O31" s="1060"/>
      <c r="P31" s="1061"/>
      <c r="Q31" s="1067">
        <v>146</v>
      </c>
      <c r="R31" s="1068"/>
      <c r="S31" s="1068"/>
      <c r="T31" s="1068"/>
      <c r="U31" s="1068"/>
      <c r="V31" s="1068">
        <v>138</v>
      </c>
      <c r="W31" s="1068"/>
      <c r="X31" s="1068"/>
      <c r="Y31" s="1068"/>
      <c r="Z31" s="1068"/>
      <c r="AA31" s="1068">
        <v>8</v>
      </c>
      <c r="AB31" s="1068"/>
      <c r="AC31" s="1068"/>
      <c r="AD31" s="1068"/>
      <c r="AE31" s="1069"/>
      <c r="AF31" s="1064">
        <v>162</v>
      </c>
      <c r="AG31" s="1065"/>
      <c r="AH31" s="1065"/>
      <c r="AI31" s="1065"/>
      <c r="AJ31" s="1066"/>
      <c r="AK31" s="1009">
        <v>13</v>
      </c>
      <c r="AL31" s="1000"/>
      <c r="AM31" s="1000"/>
      <c r="AN31" s="1000"/>
      <c r="AO31" s="1000"/>
      <c r="AP31" s="1000">
        <v>255</v>
      </c>
      <c r="AQ31" s="1000"/>
      <c r="AR31" s="1000"/>
      <c r="AS31" s="1000"/>
      <c r="AT31" s="1000"/>
      <c r="AU31" s="1000">
        <v>20</v>
      </c>
      <c r="AV31" s="1000"/>
      <c r="AW31" s="1000"/>
      <c r="AX31" s="1000"/>
      <c r="AY31" s="1000"/>
      <c r="AZ31" s="1070" t="s">
        <v>579</v>
      </c>
      <c r="BA31" s="1070"/>
      <c r="BB31" s="1070"/>
      <c r="BC31" s="1070"/>
      <c r="BD31" s="1070"/>
      <c r="BE31" s="1001" t="s">
        <v>406</v>
      </c>
      <c r="BF31" s="1001"/>
      <c r="BG31" s="1001"/>
      <c r="BH31" s="1001"/>
      <c r="BI31" s="1002"/>
      <c r="BJ31" s="235"/>
      <c r="BK31" s="235"/>
      <c r="BL31" s="235"/>
      <c r="BM31" s="235"/>
      <c r="BN31" s="235"/>
      <c r="BO31" s="244"/>
      <c r="BP31" s="244"/>
      <c r="BQ31" s="241">
        <v>25</v>
      </c>
      <c r="BR31" s="242"/>
      <c r="BS31" s="1021"/>
      <c r="BT31" s="1022"/>
      <c r="BU31" s="1022"/>
      <c r="BV31" s="1022"/>
      <c r="BW31" s="1022"/>
      <c r="BX31" s="1022"/>
      <c r="BY31" s="1022"/>
      <c r="BZ31" s="1022"/>
      <c r="CA31" s="1022"/>
      <c r="CB31" s="1022"/>
      <c r="CC31" s="1022"/>
      <c r="CD31" s="1022"/>
      <c r="CE31" s="1022"/>
      <c r="CF31" s="1022"/>
      <c r="CG31" s="1043"/>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233"/>
    </row>
    <row r="32" spans="1:131" ht="26.25" customHeight="1" x14ac:dyDescent="0.2">
      <c r="A32" s="245">
        <v>5</v>
      </c>
      <c r="B32" s="1059" t="s">
        <v>407</v>
      </c>
      <c r="C32" s="1060"/>
      <c r="D32" s="1060"/>
      <c r="E32" s="1060"/>
      <c r="F32" s="1060"/>
      <c r="G32" s="1060"/>
      <c r="H32" s="1060"/>
      <c r="I32" s="1060"/>
      <c r="J32" s="1060"/>
      <c r="K32" s="1060"/>
      <c r="L32" s="1060"/>
      <c r="M32" s="1060"/>
      <c r="N32" s="1060"/>
      <c r="O32" s="1060"/>
      <c r="P32" s="1061"/>
      <c r="Q32" s="1067">
        <v>357</v>
      </c>
      <c r="R32" s="1068"/>
      <c r="S32" s="1068"/>
      <c r="T32" s="1068"/>
      <c r="U32" s="1068"/>
      <c r="V32" s="1068">
        <v>329</v>
      </c>
      <c r="W32" s="1068"/>
      <c r="X32" s="1068"/>
      <c r="Y32" s="1068"/>
      <c r="Z32" s="1068"/>
      <c r="AA32" s="1068">
        <v>28</v>
      </c>
      <c r="AB32" s="1068"/>
      <c r="AC32" s="1068"/>
      <c r="AD32" s="1068"/>
      <c r="AE32" s="1069"/>
      <c r="AF32" s="1064">
        <v>101</v>
      </c>
      <c r="AG32" s="1065"/>
      <c r="AH32" s="1065"/>
      <c r="AI32" s="1065"/>
      <c r="AJ32" s="1066"/>
      <c r="AK32" s="1009">
        <v>194</v>
      </c>
      <c r="AL32" s="1000"/>
      <c r="AM32" s="1000"/>
      <c r="AN32" s="1000"/>
      <c r="AO32" s="1000"/>
      <c r="AP32" s="1000">
        <v>877</v>
      </c>
      <c r="AQ32" s="1000"/>
      <c r="AR32" s="1000"/>
      <c r="AS32" s="1000"/>
      <c r="AT32" s="1000"/>
      <c r="AU32" s="1000">
        <v>814</v>
      </c>
      <c r="AV32" s="1000"/>
      <c r="AW32" s="1000"/>
      <c r="AX32" s="1000"/>
      <c r="AY32" s="1000"/>
      <c r="AZ32" s="1070" t="s">
        <v>579</v>
      </c>
      <c r="BA32" s="1070"/>
      <c r="BB32" s="1070"/>
      <c r="BC32" s="1070"/>
      <c r="BD32" s="1070"/>
      <c r="BE32" s="1001" t="s">
        <v>408</v>
      </c>
      <c r="BF32" s="1001"/>
      <c r="BG32" s="1001"/>
      <c r="BH32" s="1001"/>
      <c r="BI32" s="1002"/>
      <c r="BJ32" s="235"/>
      <c r="BK32" s="235"/>
      <c r="BL32" s="235"/>
      <c r="BM32" s="235"/>
      <c r="BN32" s="235"/>
      <c r="BO32" s="244"/>
      <c r="BP32" s="244"/>
      <c r="BQ32" s="241">
        <v>26</v>
      </c>
      <c r="BR32" s="242"/>
      <c r="BS32" s="1021"/>
      <c r="BT32" s="1022"/>
      <c r="BU32" s="1022"/>
      <c r="BV32" s="1022"/>
      <c r="BW32" s="1022"/>
      <c r="BX32" s="1022"/>
      <c r="BY32" s="1022"/>
      <c r="BZ32" s="1022"/>
      <c r="CA32" s="1022"/>
      <c r="CB32" s="1022"/>
      <c r="CC32" s="1022"/>
      <c r="CD32" s="1022"/>
      <c r="CE32" s="1022"/>
      <c r="CF32" s="1022"/>
      <c r="CG32" s="1043"/>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233"/>
    </row>
    <row r="33" spans="1:131" ht="26.25" customHeight="1" x14ac:dyDescent="0.2">
      <c r="A33" s="245">
        <v>6</v>
      </c>
      <c r="B33" s="1059"/>
      <c r="C33" s="1060"/>
      <c r="D33" s="1060"/>
      <c r="E33" s="1060"/>
      <c r="F33" s="1060"/>
      <c r="G33" s="1060"/>
      <c r="H33" s="1060"/>
      <c r="I33" s="1060"/>
      <c r="J33" s="1060"/>
      <c r="K33" s="1060"/>
      <c r="L33" s="1060"/>
      <c r="M33" s="1060"/>
      <c r="N33" s="1060"/>
      <c r="O33" s="1060"/>
      <c r="P33" s="1061"/>
      <c r="Q33" s="1067"/>
      <c r="R33" s="1068"/>
      <c r="S33" s="1068"/>
      <c r="T33" s="1068"/>
      <c r="U33" s="1068"/>
      <c r="V33" s="1068"/>
      <c r="W33" s="1068"/>
      <c r="X33" s="1068"/>
      <c r="Y33" s="1068"/>
      <c r="Z33" s="1068"/>
      <c r="AA33" s="1068"/>
      <c r="AB33" s="1068"/>
      <c r="AC33" s="1068"/>
      <c r="AD33" s="1068"/>
      <c r="AE33" s="1069"/>
      <c r="AF33" s="1064"/>
      <c r="AG33" s="1065"/>
      <c r="AH33" s="1065"/>
      <c r="AI33" s="1065"/>
      <c r="AJ33" s="1066"/>
      <c r="AK33" s="1009"/>
      <c r="AL33" s="1000"/>
      <c r="AM33" s="1000"/>
      <c r="AN33" s="1000"/>
      <c r="AO33" s="1000"/>
      <c r="AP33" s="1000"/>
      <c r="AQ33" s="1000"/>
      <c r="AR33" s="1000"/>
      <c r="AS33" s="1000"/>
      <c r="AT33" s="1000"/>
      <c r="AU33" s="1000"/>
      <c r="AV33" s="1000"/>
      <c r="AW33" s="1000"/>
      <c r="AX33" s="1000"/>
      <c r="AY33" s="1000"/>
      <c r="AZ33" s="1070"/>
      <c r="BA33" s="1070"/>
      <c r="BB33" s="1070"/>
      <c r="BC33" s="1070"/>
      <c r="BD33" s="1070"/>
      <c r="BE33" s="1001"/>
      <c r="BF33" s="1001"/>
      <c r="BG33" s="1001"/>
      <c r="BH33" s="1001"/>
      <c r="BI33" s="1002"/>
      <c r="BJ33" s="235"/>
      <c r="BK33" s="235"/>
      <c r="BL33" s="235"/>
      <c r="BM33" s="235"/>
      <c r="BN33" s="235"/>
      <c r="BO33" s="244"/>
      <c r="BP33" s="244"/>
      <c r="BQ33" s="241">
        <v>27</v>
      </c>
      <c r="BR33" s="242"/>
      <c r="BS33" s="1021"/>
      <c r="BT33" s="1022"/>
      <c r="BU33" s="1022"/>
      <c r="BV33" s="1022"/>
      <c r="BW33" s="1022"/>
      <c r="BX33" s="1022"/>
      <c r="BY33" s="1022"/>
      <c r="BZ33" s="1022"/>
      <c r="CA33" s="1022"/>
      <c r="CB33" s="1022"/>
      <c r="CC33" s="1022"/>
      <c r="CD33" s="1022"/>
      <c r="CE33" s="1022"/>
      <c r="CF33" s="1022"/>
      <c r="CG33" s="1043"/>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233"/>
    </row>
    <row r="34" spans="1:131" ht="26.25" customHeight="1" x14ac:dyDescent="0.2">
      <c r="A34" s="245">
        <v>7</v>
      </c>
      <c r="B34" s="1059"/>
      <c r="C34" s="1060"/>
      <c r="D34" s="1060"/>
      <c r="E34" s="1060"/>
      <c r="F34" s="1060"/>
      <c r="G34" s="1060"/>
      <c r="H34" s="1060"/>
      <c r="I34" s="1060"/>
      <c r="J34" s="1060"/>
      <c r="K34" s="1060"/>
      <c r="L34" s="1060"/>
      <c r="M34" s="1060"/>
      <c r="N34" s="1060"/>
      <c r="O34" s="1060"/>
      <c r="P34" s="1061"/>
      <c r="Q34" s="1067"/>
      <c r="R34" s="1068"/>
      <c r="S34" s="1068"/>
      <c r="T34" s="1068"/>
      <c r="U34" s="1068"/>
      <c r="V34" s="1068"/>
      <c r="W34" s="1068"/>
      <c r="X34" s="1068"/>
      <c r="Y34" s="1068"/>
      <c r="Z34" s="1068"/>
      <c r="AA34" s="1068"/>
      <c r="AB34" s="1068"/>
      <c r="AC34" s="1068"/>
      <c r="AD34" s="1068"/>
      <c r="AE34" s="1069"/>
      <c r="AF34" s="1064"/>
      <c r="AG34" s="1065"/>
      <c r="AH34" s="1065"/>
      <c r="AI34" s="1065"/>
      <c r="AJ34" s="1066"/>
      <c r="AK34" s="1009"/>
      <c r="AL34" s="1000"/>
      <c r="AM34" s="1000"/>
      <c r="AN34" s="1000"/>
      <c r="AO34" s="1000"/>
      <c r="AP34" s="1000"/>
      <c r="AQ34" s="1000"/>
      <c r="AR34" s="1000"/>
      <c r="AS34" s="1000"/>
      <c r="AT34" s="1000"/>
      <c r="AU34" s="1000"/>
      <c r="AV34" s="1000"/>
      <c r="AW34" s="1000"/>
      <c r="AX34" s="1000"/>
      <c r="AY34" s="1000"/>
      <c r="AZ34" s="1070"/>
      <c r="BA34" s="1070"/>
      <c r="BB34" s="1070"/>
      <c r="BC34" s="1070"/>
      <c r="BD34" s="1070"/>
      <c r="BE34" s="1001"/>
      <c r="BF34" s="1001"/>
      <c r="BG34" s="1001"/>
      <c r="BH34" s="1001"/>
      <c r="BI34" s="1002"/>
      <c r="BJ34" s="235"/>
      <c r="BK34" s="235"/>
      <c r="BL34" s="235"/>
      <c r="BM34" s="235"/>
      <c r="BN34" s="235"/>
      <c r="BO34" s="244"/>
      <c r="BP34" s="244"/>
      <c r="BQ34" s="241">
        <v>28</v>
      </c>
      <c r="BR34" s="242"/>
      <c r="BS34" s="1021"/>
      <c r="BT34" s="1022"/>
      <c r="BU34" s="1022"/>
      <c r="BV34" s="1022"/>
      <c r="BW34" s="1022"/>
      <c r="BX34" s="1022"/>
      <c r="BY34" s="1022"/>
      <c r="BZ34" s="1022"/>
      <c r="CA34" s="1022"/>
      <c r="CB34" s="1022"/>
      <c r="CC34" s="1022"/>
      <c r="CD34" s="1022"/>
      <c r="CE34" s="1022"/>
      <c r="CF34" s="1022"/>
      <c r="CG34" s="1043"/>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233"/>
    </row>
    <row r="35" spans="1:131" ht="26.25" customHeight="1" x14ac:dyDescent="0.2">
      <c r="A35" s="245">
        <v>8</v>
      </c>
      <c r="B35" s="1059"/>
      <c r="C35" s="1060"/>
      <c r="D35" s="1060"/>
      <c r="E35" s="1060"/>
      <c r="F35" s="1060"/>
      <c r="G35" s="1060"/>
      <c r="H35" s="1060"/>
      <c r="I35" s="1060"/>
      <c r="J35" s="1060"/>
      <c r="K35" s="1060"/>
      <c r="L35" s="1060"/>
      <c r="M35" s="1060"/>
      <c r="N35" s="1060"/>
      <c r="O35" s="1060"/>
      <c r="P35" s="1061"/>
      <c r="Q35" s="1067"/>
      <c r="R35" s="1068"/>
      <c r="S35" s="1068"/>
      <c r="T35" s="1068"/>
      <c r="U35" s="1068"/>
      <c r="V35" s="1068"/>
      <c r="W35" s="1068"/>
      <c r="X35" s="1068"/>
      <c r="Y35" s="1068"/>
      <c r="Z35" s="1068"/>
      <c r="AA35" s="1068"/>
      <c r="AB35" s="1068"/>
      <c r="AC35" s="1068"/>
      <c r="AD35" s="1068"/>
      <c r="AE35" s="1069"/>
      <c r="AF35" s="1064"/>
      <c r="AG35" s="1065"/>
      <c r="AH35" s="1065"/>
      <c r="AI35" s="1065"/>
      <c r="AJ35" s="1066"/>
      <c r="AK35" s="1009"/>
      <c r="AL35" s="1000"/>
      <c r="AM35" s="1000"/>
      <c r="AN35" s="1000"/>
      <c r="AO35" s="1000"/>
      <c r="AP35" s="1000"/>
      <c r="AQ35" s="1000"/>
      <c r="AR35" s="1000"/>
      <c r="AS35" s="1000"/>
      <c r="AT35" s="1000"/>
      <c r="AU35" s="1000"/>
      <c r="AV35" s="1000"/>
      <c r="AW35" s="1000"/>
      <c r="AX35" s="1000"/>
      <c r="AY35" s="1000"/>
      <c r="AZ35" s="1070"/>
      <c r="BA35" s="1070"/>
      <c r="BB35" s="1070"/>
      <c r="BC35" s="1070"/>
      <c r="BD35" s="1070"/>
      <c r="BE35" s="1001"/>
      <c r="BF35" s="1001"/>
      <c r="BG35" s="1001"/>
      <c r="BH35" s="1001"/>
      <c r="BI35" s="1002"/>
      <c r="BJ35" s="235"/>
      <c r="BK35" s="235"/>
      <c r="BL35" s="235"/>
      <c r="BM35" s="235"/>
      <c r="BN35" s="235"/>
      <c r="BO35" s="244"/>
      <c r="BP35" s="244"/>
      <c r="BQ35" s="241">
        <v>29</v>
      </c>
      <c r="BR35" s="242"/>
      <c r="BS35" s="1021"/>
      <c r="BT35" s="1022"/>
      <c r="BU35" s="1022"/>
      <c r="BV35" s="1022"/>
      <c r="BW35" s="1022"/>
      <c r="BX35" s="1022"/>
      <c r="BY35" s="1022"/>
      <c r="BZ35" s="1022"/>
      <c r="CA35" s="1022"/>
      <c r="CB35" s="1022"/>
      <c r="CC35" s="1022"/>
      <c r="CD35" s="1022"/>
      <c r="CE35" s="1022"/>
      <c r="CF35" s="1022"/>
      <c r="CG35" s="1043"/>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233"/>
    </row>
    <row r="36" spans="1:131" ht="26.25" customHeight="1" x14ac:dyDescent="0.2">
      <c r="A36" s="245">
        <v>9</v>
      </c>
      <c r="B36" s="1059"/>
      <c r="C36" s="1060"/>
      <c r="D36" s="1060"/>
      <c r="E36" s="1060"/>
      <c r="F36" s="1060"/>
      <c r="G36" s="1060"/>
      <c r="H36" s="1060"/>
      <c r="I36" s="1060"/>
      <c r="J36" s="1060"/>
      <c r="K36" s="1060"/>
      <c r="L36" s="1060"/>
      <c r="M36" s="1060"/>
      <c r="N36" s="1060"/>
      <c r="O36" s="1060"/>
      <c r="P36" s="1061"/>
      <c r="Q36" s="1067"/>
      <c r="R36" s="1068"/>
      <c r="S36" s="1068"/>
      <c r="T36" s="1068"/>
      <c r="U36" s="1068"/>
      <c r="V36" s="1068"/>
      <c r="W36" s="1068"/>
      <c r="X36" s="1068"/>
      <c r="Y36" s="1068"/>
      <c r="Z36" s="1068"/>
      <c r="AA36" s="1068"/>
      <c r="AB36" s="1068"/>
      <c r="AC36" s="1068"/>
      <c r="AD36" s="1068"/>
      <c r="AE36" s="1069"/>
      <c r="AF36" s="1064"/>
      <c r="AG36" s="1065"/>
      <c r="AH36" s="1065"/>
      <c r="AI36" s="1065"/>
      <c r="AJ36" s="1066"/>
      <c r="AK36" s="1009"/>
      <c r="AL36" s="1000"/>
      <c r="AM36" s="1000"/>
      <c r="AN36" s="1000"/>
      <c r="AO36" s="1000"/>
      <c r="AP36" s="1000"/>
      <c r="AQ36" s="1000"/>
      <c r="AR36" s="1000"/>
      <c r="AS36" s="1000"/>
      <c r="AT36" s="1000"/>
      <c r="AU36" s="1000"/>
      <c r="AV36" s="1000"/>
      <c r="AW36" s="1000"/>
      <c r="AX36" s="1000"/>
      <c r="AY36" s="1000"/>
      <c r="AZ36" s="1070"/>
      <c r="BA36" s="1070"/>
      <c r="BB36" s="1070"/>
      <c r="BC36" s="1070"/>
      <c r="BD36" s="1070"/>
      <c r="BE36" s="1001"/>
      <c r="BF36" s="1001"/>
      <c r="BG36" s="1001"/>
      <c r="BH36" s="1001"/>
      <c r="BI36" s="1002"/>
      <c r="BJ36" s="235"/>
      <c r="BK36" s="235"/>
      <c r="BL36" s="235"/>
      <c r="BM36" s="235"/>
      <c r="BN36" s="235"/>
      <c r="BO36" s="244"/>
      <c r="BP36" s="244"/>
      <c r="BQ36" s="241">
        <v>30</v>
      </c>
      <c r="BR36" s="242"/>
      <c r="BS36" s="1021"/>
      <c r="BT36" s="1022"/>
      <c r="BU36" s="1022"/>
      <c r="BV36" s="1022"/>
      <c r="BW36" s="1022"/>
      <c r="BX36" s="1022"/>
      <c r="BY36" s="1022"/>
      <c r="BZ36" s="1022"/>
      <c r="CA36" s="1022"/>
      <c r="CB36" s="1022"/>
      <c r="CC36" s="1022"/>
      <c r="CD36" s="1022"/>
      <c r="CE36" s="1022"/>
      <c r="CF36" s="1022"/>
      <c r="CG36" s="1043"/>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233"/>
    </row>
    <row r="37" spans="1:131" ht="26.25" customHeight="1" x14ac:dyDescent="0.2">
      <c r="A37" s="245">
        <v>10</v>
      </c>
      <c r="B37" s="1059"/>
      <c r="C37" s="1060"/>
      <c r="D37" s="1060"/>
      <c r="E37" s="1060"/>
      <c r="F37" s="1060"/>
      <c r="G37" s="1060"/>
      <c r="H37" s="1060"/>
      <c r="I37" s="1060"/>
      <c r="J37" s="1060"/>
      <c r="K37" s="1060"/>
      <c r="L37" s="1060"/>
      <c r="M37" s="1060"/>
      <c r="N37" s="1060"/>
      <c r="O37" s="1060"/>
      <c r="P37" s="1061"/>
      <c r="Q37" s="1067"/>
      <c r="R37" s="1068"/>
      <c r="S37" s="1068"/>
      <c r="T37" s="1068"/>
      <c r="U37" s="1068"/>
      <c r="V37" s="1068"/>
      <c r="W37" s="1068"/>
      <c r="X37" s="1068"/>
      <c r="Y37" s="1068"/>
      <c r="Z37" s="1068"/>
      <c r="AA37" s="1068"/>
      <c r="AB37" s="1068"/>
      <c r="AC37" s="1068"/>
      <c r="AD37" s="1068"/>
      <c r="AE37" s="1069"/>
      <c r="AF37" s="1064"/>
      <c r="AG37" s="1065"/>
      <c r="AH37" s="1065"/>
      <c r="AI37" s="1065"/>
      <c r="AJ37" s="1066"/>
      <c r="AK37" s="1009"/>
      <c r="AL37" s="1000"/>
      <c r="AM37" s="1000"/>
      <c r="AN37" s="1000"/>
      <c r="AO37" s="1000"/>
      <c r="AP37" s="1000"/>
      <c r="AQ37" s="1000"/>
      <c r="AR37" s="1000"/>
      <c r="AS37" s="1000"/>
      <c r="AT37" s="1000"/>
      <c r="AU37" s="1000"/>
      <c r="AV37" s="1000"/>
      <c r="AW37" s="1000"/>
      <c r="AX37" s="1000"/>
      <c r="AY37" s="1000"/>
      <c r="AZ37" s="1070"/>
      <c r="BA37" s="1070"/>
      <c r="BB37" s="1070"/>
      <c r="BC37" s="1070"/>
      <c r="BD37" s="1070"/>
      <c r="BE37" s="1001"/>
      <c r="BF37" s="1001"/>
      <c r="BG37" s="1001"/>
      <c r="BH37" s="1001"/>
      <c r="BI37" s="1002"/>
      <c r="BJ37" s="235"/>
      <c r="BK37" s="235"/>
      <c r="BL37" s="235"/>
      <c r="BM37" s="235"/>
      <c r="BN37" s="235"/>
      <c r="BO37" s="244"/>
      <c r="BP37" s="244"/>
      <c r="BQ37" s="241">
        <v>31</v>
      </c>
      <c r="BR37" s="242"/>
      <c r="BS37" s="1021"/>
      <c r="BT37" s="1022"/>
      <c r="BU37" s="1022"/>
      <c r="BV37" s="1022"/>
      <c r="BW37" s="1022"/>
      <c r="BX37" s="1022"/>
      <c r="BY37" s="1022"/>
      <c r="BZ37" s="1022"/>
      <c r="CA37" s="1022"/>
      <c r="CB37" s="1022"/>
      <c r="CC37" s="1022"/>
      <c r="CD37" s="1022"/>
      <c r="CE37" s="1022"/>
      <c r="CF37" s="1022"/>
      <c r="CG37" s="1043"/>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233"/>
    </row>
    <row r="38" spans="1:131" ht="26.25" customHeight="1" x14ac:dyDescent="0.2">
      <c r="A38" s="245">
        <v>11</v>
      </c>
      <c r="B38" s="1059"/>
      <c r="C38" s="1060"/>
      <c r="D38" s="1060"/>
      <c r="E38" s="1060"/>
      <c r="F38" s="1060"/>
      <c r="G38" s="1060"/>
      <c r="H38" s="1060"/>
      <c r="I38" s="1060"/>
      <c r="J38" s="1060"/>
      <c r="K38" s="1060"/>
      <c r="L38" s="1060"/>
      <c r="M38" s="1060"/>
      <c r="N38" s="1060"/>
      <c r="O38" s="1060"/>
      <c r="P38" s="1061"/>
      <c r="Q38" s="1067"/>
      <c r="R38" s="1068"/>
      <c r="S38" s="1068"/>
      <c r="T38" s="1068"/>
      <c r="U38" s="1068"/>
      <c r="V38" s="1068"/>
      <c r="W38" s="1068"/>
      <c r="X38" s="1068"/>
      <c r="Y38" s="1068"/>
      <c r="Z38" s="1068"/>
      <c r="AA38" s="1068"/>
      <c r="AB38" s="1068"/>
      <c r="AC38" s="1068"/>
      <c r="AD38" s="1068"/>
      <c r="AE38" s="1069"/>
      <c r="AF38" s="1064"/>
      <c r="AG38" s="1065"/>
      <c r="AH38" s="1065"/>
      <c r="AI38" s="1065"/>
      <c r="AJ38" s="1066"/>
      <c r="AK38" s="1009"/>
      <c r="AL38" s="1000"/>
      <c r="AM38" s="1000"/>
      <c r="AN38" s="1000"/>
      <c r="AO38" s="1000"/>
      <c r="AP38" s="1000"/>
      <c r="AQ38" s="1000"/>
      <c r="AR38" s="1000"/>
      <c r="AS38" s="1000"/>
      <c r="AT38" s="1000"/>
      <c r="AU38" s="1000"/>
      <c r="AV38" s="1000"/>
      <c r="AW38" s="1000"/>
      <c r="AX38" s="1000"/>
      <c r="AY38" s="1000"/>
      <c r="AZ38" s="1070"/>
      <c r="BA38" s="1070"/>
      <c r="BB38" s="1070"/>
      <c r="BC38" s="1070"/>
      <c r="BD38" s="1070"/>
      <c r="BE38" s="1001"/>
      <c r="BF38" s="1001"/>
      <c r="BG38" s="1001"/>
      <c r="BH38" s="1001"/>
      <c r="BI38" s="1002"/>
      <c r="BJ38" s="235"/>
      <c r="BK38" s="235"/>
      <c r="BL38" s="235"/>
      <c r="BM38" s="235"/>
      <c r="BN38" s="235"/>
      <c r="BO38" s="244"/>
      <c r="BP38" s="244"/>
      <c r="BQ38" s="241">
        <v>32</v>
      </c>
      <c r="BR38" s="242"/>
      <c r="BS38" s="1021"/>
      <c r="BT38" s="1022"/>
      <c r="BU38" s="1022"/>
      <c r="BV38" s="1022"/>
      <c r="BW38" s="1022"/>
      <c r="BX38" s="1022"/>
      <c r="BY38" s="1022"/>
      <c r="BZ38" s="1022"/>
      <c r="CA38" s="1022"/>
      <c r="CB38" s="1022"/>
      <c r="CC38" s="1022"/>
      <c r="CD38" s="1022"/>
      <c r="CE38" s="1022"/>
      <c r="CF38" s="1022"/>
      <c r="CG38" s="1043"/>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233"/>
    </row>
    <row r="39" spans="1:131" ht="26.25" customHeight="1" x14ac:dyDescent="0.2">
      <c r="A39" s="245">
        <v>12</v>
      </c>
      <c r="B39" s="1059"/>
      <c r="C39" s="1060"/>
      <c r="D39" s="1060"/>
      <c r="E39" s="1060"/>
      <c r="F39" s="1060"/>
      <c r="G39" s="1060"/>
      <c r="H39" s="1060"/>
      <c r="I39" s="1060"/>
      <c r="J39" s="1060"/>
      <c r="K39" s="1060"/>
      <c r="L39" s="1060"/>
      <c r="M39" s="1060"/>
      <c r="N39" s="1060"/>
      <c r="O39" s="1060"/>
      <c r="P39" s="1061"/>
      <c r="Q39" s="1067"/>
      <c r="R39" s="1068"/>
      <c r="S39" s="1068"/>
      <c r="T39" s="1068"/>
      <c r="U39" s="1068"/>
      <c r="V39" s="1068"/>
      <c r="W39" s="1068"/>
      <c r="X39" s="1068"/>
      <c r="Y39" s="1068"/>
      <c r="Z39" s="1068"/>
      <c r="AA39" s="1068"/>
      <c r="AB39" s="1068"/>
      <c r="AC39" s="1068"/>
      <c r="AD39" s="1068"/>
      <c r="AE39" s="1069"/>
      <c r="AF39" s="1064"/>
      <c r="AG39" s="1065"/>
      <c r="AH39" s="1065"/>
      <c r="AI39" s="1065"/>
      <c r="AJ39" s="1066"/>
      <c r="AK39" s="1009"/>
      <c r="AL39" s="1000"/>
      <c r="AM39" s="1000"/>
      <c r="AN39" s="1000"/>
      <c r="AO39" s="1000"/>
      <c r="AP39" s="1000"/>
      <c r="AQ39" s="1000"/>
      <c r="AR39" s="1000"/>
      <c r="AS39" s="1000"/>
      <c r="AT39" s="1000"/>
      <c r="AU39" s="1000"/>
      <c r="AV39" s="1000"/>
      <c r="AW39" s="1000"/>
      <c r="AX39" s="1000"/>
      <c r="AY39" s="1000"/>
      <c r="AZ39" s="1070"/>
      <c r="BA39" s="1070"/>
      <c r="BB39" s="1070"/>
      <c r="BC39" s="1070"/>
      <c r="BD39" s="1070"/>
      <c r="BE39" s="1001"/>
      <c r="BF39" s="1001"/>
      <c r="BG39" s="1001"/>
      <c r="BH39" s="1001"/>
      <c r="BI39" s="1002"/>
      <c r="BJ39" s="235"/>
      <c r="BK39" s="235"/>
      <c r="BL39" s="235"/>
      <c r="BM39" s="235"/>
      <c r="BN39" s="235"/>
      <c r="BO39" s="244"/>
      <c r="BP39" s="244"/>
      <c r="BQ39" s="241">
        <v>33</v>
      </c>
      <c r="BR39" s="242"/>
      <c r="BS39" s="1021"/>
      <c r="BT39" s="1022"/>
      <c r="BU39" s="1022"/>
      <c r="BV39" s="1022"/>
      <c r="BW39" s="1022"/>
      <c r="BX39" s="1022"/>
      <c r="BY39" s="1022"/>
      <c r="BZ39" s="1022"/>
      <c r="CA39" s="1022"/>
      <c r="CB39" s="1022"/>
      <c r="CC39" s="1022"/>
      <c r="CD39" s="1022"/>
      <c r="CE39" s="1022"/>
      <c r="CF39" s="1022"/>
      <c r="CG39" s="1043"/>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233"/>
    </row>
    <row r="40" spans="1:131" ht="26.25" customHeight="1" x14ac:dyDescent="0.2">
      <c r="A40" s="241">
        <v>13</v>
      </c>
      <c r="B40" s="1059"/>
      <c r="C40" s="1060"/>
      <c r="D40" s="1060"/>
      <c r="E40" s="1060"/>
      <c r="F40" s="1060"/>
      <c r="G40" s="1060"/>
      <c r="H40" s="1060"/>
      <c r="I40" s="1060"/>
      <c r="J40" s="1060"/>
      <c r="K40" s="1060"/>
      <c r="L40" s="1060"/>
      <c r="M40" s="1060"/>
      <c r="N40" s="1060"/>
      <c r="O40" s="1060"/>
      <c r="P40" s="1061"/>
      <c r="Q40" s="1067"/>
      <c r="R40" s="1068"/>
      <c r="S40" s="1068"/>
      <c r="T40" s="1068"/>
      <c r="U40" s="1068"/>
      <c r="V40" s="1068"/>
      <c r="W40" s="1068"/>
      <c r="X40" s="1068"/>
      <c r="Y40" s="1068"/>
      <c r="Z40" s="1068"/>
      <c r="AA40" s="1068"/>
      <c r="AB40" s="1068"/>
      <c r="AC40" s="1068"/>
      <c r="AD40" s="1068"/>
      <c r="AE40" s="1069"/>
      <c r="AF40" s="1064"/>
      <c r="AG40" s="1065"/>
      <c r="AH40" s="1065"/>
      <c r="AI40" s="1065"/>
      <c r="AJ40" s="1066"/>
      <c r="AK40" s="1009"/>
      <c r="AL40" s="1000"/>
      <c r="AM40" s="1000"/>
      <c r="AN40" s="1000"/>
      <c r="AO40" s="1000"/>
      <c r="AP40" s="1000"/>
      <c r="AQ40" s="1000"/>
      <c r="AR40" s="1000"/>
      <c r="AS40" s="1000"/>
      <c r="AT40" s="1000"/>
      <c r="AU40" s="1000"/>
      <c r="AV40" s="1000"/>
      <c r="AW40" s="1000"/>
      <c r="AX40" s="1000"/>
      <c r="AY40" s="1000"/>
      <c r="AZ40" s="1070"/>
      <c r="BA40" s="1070"/>
      <c r="BB40" s="1070"/>
      <c r="BC40" s="1070"/>
      <c r="BD40" s="1070"/>
      <c r="BE40" s="1001"/>
      <c r="BF40" s="1001"/>
      <c r="BG40" s="1001"/>
      <c r="BH40" s="1001"/>
      <c r="BI40" s="1002"/>
      <c r="BJ40" s="235"/>
      <c r="BK40" s="235"/>
      <c r="BL40" s="235"/>
      <c r="BM40" s="235"/>
      <c r="BN40" s="235"/>
      <c r="BO40" s="244"/>
      <c r="BP40" s="244"/>
      <c r="BQ40" s="241">
        <v>34</v>
      </c>
      <c r="BR40" s="242"/>
      <c r="BS40" s="1021"/>
      <c r="BT40" s="1022"/>
      <c r="BU40" s="1022"/>
      <c r="BV40" s="1022"/>
      <c r="BW40" s="1022"/>
      <c r="BX40" s="1022"/>
      <c r="BY40" s="1022"/>
      <c r="BZ40" s="1022"/>
      <c r="CA40" s="1022"/>
      <c r="CB40" s="1022"/>
      <c r="CC40" s="1022"/>
      <c r="CD40" s="1022"/>
      <c r="CE40" s="1022"/>
      <c r="CF40" s="1022"/>
      <c r="CG40" s="1043"/>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233"/>
    </row>
    <row r="41" spans="1:131" ht="26.25" customHeight="1" x14ac:dyDescent="0.2">
      <c r="A41" s="241">
        <v>14</v>
      </c>
      <c r="B41" s="1059"/>
      <c r="C41" s="1060"/>
      <c r="D41" s="1060"/>
      <c r="E41" s="1060"/>
      <c r="F41" s="1060"/>
      <c r="G41" s="1060"/>
      <c r="H41" s="1060"/>
      <c r="I41" s="1060"/>
      <c r="J41" s="1060"/>
      <c r="K41" s="1060"/>
      <c r="L41" s="1060"/>
      <c r="M41" s="1060"/>
      <c r="N41" s="1060"/>
      <c r="O41" s="1060"/>
      <c r="P41" s="1061"/>
      <c r="Q41" s="1067"/>
      <c r="R41" s="1068"/>
      <c r="S41" s="1068"/>
      <c r="T41" s="1068"/>
      <c r="U41" s="1068"/>
      <c r="V41" s="1068"/>
      <c r="W41" s="1068"/>
      <c r="X41" s="1068"/>
      <c r="Y41" s="1068"/>
      <c r="Z41" s="1068"/>
      <c r="AA41" s="1068"/>
      <c r="AB41" s="1068"/>
      <c r="AC41" s="1068"/>
      <c r="AD41" s="1068"/>
      <c r="AE41" s="1069"/>
      <c r="AF41" s="1064"/>
      <c r="AG41" s="1065"/>
      <c r="AH41" s="1065"/>
      <c r="AI41" s="1065"/>
      <c r="AJ41" s="1066"/>
      <c r="AK41" s="1009"/>
      <c r="AL41" s="1000"/>
      <c r="AM41" s="1000"/>
      <c r="AN41" s="1000"/>
      <c r="AO41" s="1000"/>
      <c r="AP41" s="1000"/>
      <c r="AQ41" s="1000"/>
      <c r="AR41" s="1000"/>
      <c r="AS41" s="1000"/>
      <c r="AT41" s="1000"/>
      <c r="AU41" s="1000"/>
      <c r="AV41" s="1000"/>
      <c r="AW41" s="1000"/>
      <c r="AX41" s="1000"/>
      <c r="AY41" s="1000"/>
      <c r="AZ41" s="1070"/>
      <c r="BA41" s="1070"/>
      <c r="BB41" s="1070"/>
      <c r="BC41" s="1070"/>
      <c r="BD41" s="1070"/>
      <c r="BE41" s="1001"/>
      <c r="BF41" s="1001"/>
      <c r="BG41" s="1001"/>
      <c r="BH41" s="1001"/>
      <c r="BI41" s="1002"/>
      <c r="BJ41" s="235"/>
      <c r="BK41" s="235"/>
      <c r="BL41" s="235"/>
      <c r="BM41" s="235"/>
      <c r="BN41" s="235"/>
      <c r="BO41" s="244"/>
      <c r="BP41" s="244"/>
      <c r="BQ41" s="241">
        <v>35</v>
      </c>
      <c r="BR41" s="242"/>
      <c r="BS41" s="1021"/>
      <c r="BT41" s="1022"/>
      <c r="BU41" s="1022"/>
      <c r="BV41" s="1022"/>
      <c r="BW41" s="1022"/>
      <c r="BX41" s="1022"/>
      <c r="BY41" s="1022"/>
      <c r="BZ41" s="1022"/>
      <c r="CA41" s="1022"/>
      <c r="CB41" s="1022"/>
      <c r="CC41" s="1022"/>
      <c r="CD41" s="1022"/>
      <c r="CE41" s="1022"/>
      <c r="CF41" s="1022"/>
      <c r="CG41" s="1043"/>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233"/>
    </row>
    <row r="42" spans="1:131" ht="26.25" customHeight="1" x14ac:dyDescent="0.2">
      <c r="A42" s="241">
        <v>15</v>
      </c>
      <c r="B42" s="1059"/>
      <c r="C42" s="1060"/>
      <c r="D42" s="1060"/>
      <c r="E42" s="1060"/>
      <c r="F42" s="1060"/>
      <c r="G42" s="1060"/>
      <c r="H42" s="1060"/>
      <c r="I42" s="1060"/>
      <c r="J42" s="1060"/>
      <c r="K42" s="1060"/>
      <c r="L42" s="1060"/>
      <c r="M42" s="1060"/>
      <c r="N42" s="1060"/>
      <c r="O42" s="1060"/>
      <c r="P42" s="1061"/>
      <c r="Q42" s="1067"/>
      <c r="R42" s="1068"/>
      <c r="S42" s="1068"/>
      <c r="T42" s="1068"/>
      <c r="U42" s="1068"/>
      <c r="V42" s="1068"/>
      <c r="W42" s="1068"/>
      <c r="X42" s="1068"/>
      <c r="Y42" s="1068"/>
      <c r="Z42" s="1068"/>
      <c r="AA42" s="1068"/>
      <c r="AB42" s="1068"/>
      <c r="AC42" s="1068"/>
      <c r="AD42" s="1068"/>
      <c r="AE42" s="1069"/>
      <c r="AF42" s="1064"/>
      <c r="AG42" s="1065"/>
      <c r="AH42" s="1065"/>
      <c r="AI42" s="1065"/>
      <c r="AJ42" s="1066"/>
      <c r="AK42" s="1009"/>
      <c r="AL42" s="1000"/>
      <c r="AM42" s="1000"/>
      <c r="AN42" s="1000"/>
      <c r="AO42" s="1000"/>
      <c r="AP42" s="1000"/>
      <c r="AQ42" s="1000"/>
      <c r="AR42" s="1000"/>
      <c r="AS42" s="1000"/>
      <c r="AT42" s="1000"/>
      <c r="AU42" s="1000"/>
      <c r="AV42" s="1000"/>
      <c r="AW42" s="1000"/>
      <c r="AX42" s="1000"/>
      <c r="AY42" s="1000"/>
      <c r="AZ42" s="1070"/>
      <c r="BA42" s="1070"/>
      <c r="BB42" s="1070"/>
      <c r="BC42" s="1070"/>
      <c r="BD42" s="1070"/>
      <c r="BE42" s="1001"/>
      <c r="BF42" s="1001"/>
      <c r="BG42" s="1001"/>
      <c r="BH42" s="1001"/>
      <c r="BI42" s="1002"/>
      <c r="BJ42" s="235"/>
      <c r="BK42" s="235"/>
      <c r="BL42" s="235"/>
      <c r="BM42" s="235"/>
      <c r="BN42" s="235"/>
      <c r="BO42" s="244"/>
      <c r="BP42" s="244"/>
      <c r="BQ42" s="241">
        <v>36</v>
      </c>
      <c r="BR42" s="242"/>
      <c r="BS42" s="1021"/>
      <c r="BT42" s="1022"/>
      <c r="BU42" s="1022"/>
      <c r="BV42" s="1022"/>
      <c r="BW42" s="1022"/>
      <c r="BX42" s="1022"/>
      <c r="BY42" s="1022"/>
      <c r="BZ42" s="1022"/>
      <c r="CA42" s="1022"/>
      <c r="CB42" s="1022"/>
      <c r="CC42" s="1022"/>
      <c r="CD42" s="1022"/>
      <c r="CE42" s="1022"/>
      <c r="CF42" s="1022"/>
      <c r="CG42" s="1043"/>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233"/>
    </row>
    <row r="43" spans="1:131" ht="26.25" customHeight="1" x14ac:dyDescent="0.2">
      <c r="A43" s="241">
        <v>16</v>
      </c>
      <c r="B43" s="1059"/>
      <c r="C43" s="1060"/>
      <c r="D43" s="1060"/>
      <c r="E43" s="1060"/>
      <c r="F43" s="1060"/>
      <c r="G43" s="1060"/>
      <c r="H43" s="1060"/>
      <c r="I43" s="1060"/>
      <c r="J43" s="1060"/>
      <c r="K43" s="1060"/>
      <c r="L43" s="1060"/>
      <c r="M43" s="1060"/>
      <c r="N43" s="1060"/>
      <c r="O43" s="1060"/>
      <c r="P43" s="1061"/>
      <c r="Q43" s="1067"/>
      <c r="R43" s="1068"/>
      <c r="S43" s="1068"/>
      <c r="T43" s="1068"/>
      <c r="U43" s="1068"/>
      <c r="V43" s="1068"/>
      <c r="W43" s="1068"/>
      <c r="X43" s="1068"/>
      <c r="Y43" s="1068"/>
      <c r="Z43" s="1068"/>
      <c r="AA43" s="1068"/>
      <c r="AB43" s="1068"/>
      <c r="AC43" s="1068"/>
      <c r="AD43" s="1068"/>
      <c r="AE43" s="1069"/>
      <c r="AF43" s="1064"/>
      <c r="AG43" s="1065"/>
      <c r="AH43" s="1065"/>
      <c r="AI43" s="1065"/>
      <c r="AJ43" s="1066"/>
      <c r="AK43" s="1009"/>
      <c r="AL43" s="1000"/>
      <c r="AM43" s="1000"/>
      <c r="AN43" s="1000"/>
      <c r="AO43" s="1000"/>
      <c r="AP43" s="1000"/>
      <c r="AQ43" s="1000"/>
      <c r="AR43" s="1000"/>
      <c r="AS43" s="1000"/>
      <c r="AT43" s="1000"/>
      <c r="AU43" s="1000"/>
      <c r="AV43" s="1000"/>
      <c r="AW43" s="1000"/>
      <c r="AX43" s="1000"/>
      <c r="AY43" s="1000"/>
      <c r="AZ43" s="1070"/>
      <c r="BA43" s="1070"/>
      <c r="BB43" s="1070"/>
      <c r="BC43" s="1070"/>
      <c r="BD43" s="1070"/>
      <c r="BE43" s="1001"/>
      <c r="BF43" s="1001"/>
      <c r="BG43" s="1001"/>
      <c r="BH43" s="1001"/>
      <c r="BI43" s="1002"/>
      <c r="BJ43" s="235"/>
      <c r="BK43" s="235"/>
      <c r="BL43" s="235"/>
      <c r="BM43" s="235"/>
      <c r="BN43" s="235"/>
      <c r="BO43" s="244"/>
      <c r="BP43" s="244"/>
      <c r="BQ43" s="241">
        <v>37</v>
      </c>
      <c r="BR43" s="242"/>
      <c r="BS43" s="1021"/>
      <c r="BT43" s="1022"/>
      <c r="BU43" s="1022"/>
      <c r="BV43" s="1022"/>
      <c r="BW43" s="1022"/>
      <c r="BX43" s="1022"/>
      <c r="BY43" s="1022"/>
      <c r="BZ43" s="1022"/>
      <c r="CA43" s="1022"/>
      <c r="CB43" s="1022"/>
      <c r="CC43" s="1022"/>
      <c r="CD43" s="1022"/>
      <c r="CE43" s="1022"/>
      <c r="CF43" s="1022"/>
      <c r="CG43" s="1043"/>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233"/>
    </row>
    <row r="44" spans="1:131" ht="26.25" customHeight="1" x14ac:dyDescent="0.2">
      <c r="A44" s="241">
        <v>17</v>
      </c>
      <c r="B44" s="1059"/>
      <c r="C44" s="1060"/>
      <c r="D44" s="1060"/>
      <c r="E44" s="1060"/>
      <c r="F44" s="1060"/>
      <c r="G44" s="1060"/>
      <c r="H44" s="1060"/>
      <c r="I44" s="1060"/>
      <c r="J44" s="1060"/>
      <c r="K44" s="1060"/>
      <c r="L44" s="1060"/>
      <c r="M44" s="1060"/>
      <c r="N44" s="1060"/>
      <c r="O44" s="1060"/>
      <c r="P44" s="1061"/>
      <c r="Q44" s="1067"/>
      <c r="R44" s="1068"/>
      <c r="S44" s="1068"/>
      <c r="T44" s="1068"/>
      <c r="U44" s="1068"/>
      <c r="V44" s="1068"/>
      <c r="W44" s="1068"/>
      <c r="X44" s="1068"/>
      <c r="Y44" s="1068"/>
      <c r="Z44" s="1068"/>
      <c r="AA44" s="1068"/>
      <c r="AB44" s="1068"/>
      <c r="AC44" s="1068"/>
      <c r="AD44" s="1068"/>
      <c r="AE44" s="1069"/>
      <c r="AF44" s="1064"/>
      <c r="AG44" s="1065"/>
      <c r="AH44" s="1065"/>
      <c r="AI44" s="1065"/>
      <c r="AJ44" s="1066"/>
      <c r="AK44" s="1009"/>
      <c r="AL44" s="1000"/>
      <c r="AM44" s="1000"/>
      <c r="AN44" s="1000"/>
      <c r="AO44" s="1000"/>
      <c r="AP44" s="1000"/>
      <c r="AQ44" s="1000"/>
      <c r="AR44" s="1000"/>
      <c r="AS44" s="1000"/>
      <c r="AT44" s="1000"/>
      <c r="AU44" s="1000"/>
      <c r="AV44" s="1000"/>
      <c r="AW44" s="1000"/>
      <c r="AX44" s="1000"/>
      <c r="AY44" s="1000"/>
      <c r="AZ44" s="1070"/>
      <c r="BA44" s="1070"/>
      <c r="BB44" s="1070"/>
      <c r="BC44" s="1070"/>
      <c r="BD44" s="1070"/>
      <c r="BE44" s="1001"/>
      <c r="BF44" s="1001"/>
      <c r="BG44" s="1001"/>
      <c r="BH44" s="1001"/>
      <c r="BI44" s="1002"/>
      <c r="BJ44" s="235"/>
      <c r="BK44" s="235"/>
      <c r="BL44" s="235"/>
      <c r="BM44" s="235"/>
      <c r="BN44" s="235"/>
      <c r="BO44" s="244"/>
      <c r="BP44" s="244"/>
      <c r="BQ44" s="241">
        <v>38</v>
      </c>
      <c r="BR44" s="242"/>
      <c r="BS44" s="1021"/>
      <c r="BT44" s="1022"/>
      <c r="BU44" s="1022"/>
      <c r="BV44" s="1022"/>
      <c r="BW44" s="1022"/>
      <c r="BX44" s="1022"/>
      <c r="BY44" s="1022"/>
      <c r="BZ44" s="1022"/>
      <c r="CA44" s="1022"/>
      <c r="CB44" s="1022"/>
      <c r="CC44" s="1022"/>
      <c r="CD44" s="1022"/>
      <c r="CE44" s="1022"/>
      <c r="CF44" s="1022"/>
      <c r="CG44" s="1043"/>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233"/>
    </row>
    <row r="45" spans="1:131" ht="26.25" customHeight="1" x14ac:dyDescent="0.2">
      <c r="A45" s="241">
        <v>18</v>
      </c>
      <c r="B45" s="1059"/>
      <c r="C45" s="1060"/>
      <c r="D45" s="1060"/>
      <c r="E45" s="1060"/>
      <c r="F45" s="1060"/>
      <c r="G45" s="1060"/>
      <c r="H45" s="1060"/>
      <c r="I45" s="1060"/>
      <c r="J45" s="1060"/>
      <c r="K45" s="1060"/>
      <c r="L45" s="1060"/>
      <c r="M45" s="1060"/>
      <c r="N45" s="1060"/>
      <c r="O45" s="1060"/>
      <c r="P45" s="1061"/>
      <c r="Q45" s="1067"/>
      <c r="R45" s="1068"/>
      <c r="S45" s="1068"/>
      <c r="T45" s="1068"/>
      <c r="U45" s="1068"/>
      <c r="V45" s="1068"/>
      <c r="W45" s="1068"/>
      <c r="X45" s="1068"/>
      <c r="Y45" s="1068"/>
      <c r="Z45" s="1068"/>
      <c r="AA45" s="1068"/>
      <c r="AB45" s="1068"/>
      <c r="AC45" s="1068"/>
      <c r="AD45" s="1068"/>
      <c r="AE45" s="1069"/>
      <c r="AF45" s="1064"/>
      <c r="AG45" s="1065"/>
      <c r="AH45" s="1065"/>
      <c r="AI45" s="1065"/>
      <c r="AJ45" s="1066"/>
      <c r="AK45" s="1009"/>
      <c r="AL45" s="1000"/>
      <c r="AM45" s="1000"/>
      <c r="AN45" s="1000"/>
      <c r="AO45" s="1000"/>
      <c r="AP45" s="1000"/>
      <c r="AQ45" s="1000"/>
      <c r="AR45" s="1000"/>
      <c r="AS45" s="1000"/>
      <c r="AT45" s="1000"/>
      <c r="AU45" s="1000"/>
      <c r="AV45" s="1000"/>
      <c r="AW45" s="1000"/>
      <c r="AX45" s="1000"/>
      <c r="AY45" s="1000"/>
      <c r="AZ45" s="1070"/>
      <c r="BA45" s="1070"/>
      <c r="BB45" s="1070"/>
      <c r="BC45" s="1070"/>
      <c r="BD45" s="1070"/>
      <c r="BE45" s="1001"/>
      <c r="BF45" s="1001"/>
      <c r="BG45" s="1001"/>
      <c r="BH45" s="1001"/>
      <c r="BI45" s="1002"/>
      <c r="BJ45" s="235"/>
      <c r="BK45" s="235"/>
      <c r="BL45" s="235"/>
      <c r="BM45" s="235"/>
      <c r="BN45" s="235"/>
      <c r="BO45" s="244"/>
      <c r="BP45" s="244"/>
      <c r="BQ45" s="241">
        <v>39</v>
      </c>
      <c r="BR45" s="242"/>
      <c r="BS45" s="1021"/>
      <c r="BT45" s="1022"/>
      <c r="BU45" s="1022"/>
      <c r="BV45" s="1022"/>
      <c r="BW45" s="1022"/>
      <c r="BX45" s="1022"/>
      <c r="BY45" s="1022"/>
      <c r="BZ45" s="1022"/>
      <c r="CA45" s="1022"/>
      <c r="CB45" s="1022"/>
      <c r="CC45" s="1022"/>
      <c r="CD45" s="1022"/>
      <c r="CE45" s="1022"/>
      <c r="CF45" s="1022"/>
      <c r="CG45" s="1043"/>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233"/>
    </row>
    <row r="46" spans="1:131" ht="26.25" customHeight="1" x14ac:dyDescent="0.2">
      <c r="A46" s="241">
        <v>19</v>
      </c>
      <c r="B46" s="1059"/>
      <c r="C46" s="1060"/>
      <c r="D46" s="1060"/>
      <c r="E46" s="1060"/>
      <c r="F46" s="1060"/>
      <c r="G46" s="1060"/>
      <c r="H46" s="1060"/>
      <c r="I46" s="1060"/>
      <c r="J46" s="1060"/>
      <c r="K46" s="1060"/>
      <c r="L46" s="1060"/>
      <c r="M46" s="1060"/>
      <c r="N46" s="1060"/>
      <c r="O46" s="1060"/>
      <c r="P46" s="1061"/>
      <c r="Q46" s="1067"/>
      <c r="R46" s="1068"/>
      <c r="S46" s="1068"/>
      <c r="T46" s="1068"/>
      <c r="U46" s="1068"/>
      <c r="V46" s="1068"/>
      <c r="W46" s="1068"/>
      <c r="X46" s="1068"/>
      <c r="Y46" s="1068"/>
      <c r="Z46" s="1068"/>
      <c r="AA46" s="1068"/>
      <c r="AB46" s="1068"/>
      <c r="AC46" s="1068"/>
      <c r="AD46" s="1068"/>
      <c r="AE46" s="1069"/>
      <c r="AF46" s="1064"/>
      <c r="AG46" s="1065"/>
      <c r="AH46" s="1065"/>
      <c r="AI46" s="1065"/>
      <c r="AJ46" s="1066"/>
      <c r="AK46" s="1009"/>
      <c r="AL46" s="1000"/>
      <c r="AM46" s="1000"/>
      <c r="AN46" s="1000"/>
      <c r="AO46" s="1000"/>
      <c r="AP46" s="1000"/>
      <c r="AQ46" s="1000"/>
      <c r="AR46" s="1000"/>
      <c r="AS46" s="1000"/>
      <c r="AT46" s="1000"/>
      <c r="AU46" s="1000"/>
      <c r="AV46" s="1000"/>
      <c r="AW46" s="1000"/>
      <c r="AX46" s="1000"/>
      <c r="AY46" s="1000"/>
      <c r="AZ46" s="1070"/>
      <c r="BA46" s="1070"/>
      <c r="BB46" s="1070"/>
      <c r="BC46" s="1070"/>
      <c r="BD46" s="1070"/>
      <c r="BE46" s="1001"/>
      <c r="BF46" s="1001"/>
      <c r="BG46" s="1001"/>
      <c r="BH46" s="1001"/>
      <c r="BI46" s="1002"/>
      <c r="BJ46" s="235"/>
      <c r="BK46" s="235"/>
      <c r="BL46" s="235"/>
      <c r="BM46" s="235"/>
      <c r="BN46" s="235"/>
      <c r="BO46" s="244"/>
      <c r="BP46" s="244"/>
      <c r="BQ46" s="241">
        <v>40</v>
      </c>
      <c r="BR46" s="242"/>
      <c r="BS46" s="1021"/>
      <c r="BT46" s="1022"/>
      <c r="BU46" s="1022"/>
      <c r="BV46" s="1022"/>
      <c r="BW46" s="1022"/>
      <c r="BX46" s="1022"/>
      <c r="BY46" s="1022"/>
      <c r="BZ46" s="1022"/>
      <c r="CA46" s="1022"/>
      <c r="CB46" s="1022"/>
      <c r="CC46" s="1022"/>
      <c r="CD46" s="1022"/>
      <c r="CE46" s="1022"/>
      <c r="CF46" s="1022"/>
      <c r="CG46" s="1043"/>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233"/>
    </row>
    <row r="47" spans="1:131" ht="26.25" customHeight="1" x14ac:dyDescent="0.2">
      <c r="A47" s="241">
        <v>20</v>
      </c>
      <c r="B47" s="1059"/>
      <c r="C47" s="1060"/>
      <c r="D47" s="1060"/>
      <c r="E47" s="1060"/>
      <c r="F47" s="1060"/>
      <c r="G47" s="1060"/>
      <c r="H47" s="1060"/>
      <c r="I47" s="1060"/>
      <c r="J47" s="1060"/>
      <c r="K47" s="1060"/>
      <c r="L47" s="1060"/>
      <c r="M47" s="1060"/>
      <c r="N47" s="1060"/>
      <c r="O47" s="1060"/>
      <c r="P47" s="1061"/>
      <c r="Q47" s="1067"/>
      <c r="R47" s="1068"/>
      <c r="S47" s="1068"/>
      <c r="T47" s="1068"/>
      <c r="U47" s="1068"/>
      <c r="V47" s="1068"/>
      <c r="W47" s="1068"/>
      <c r="X47" s="1068"/>
      <c r="Y47" s="1068"/>
      <c r="Z47" s="1068"/>
      <c r="AA47" s="1068"/>
      <c r="AB47" s="1068"/>
      <c r="AC47" s="1068"/>
      <c r="AD47" s="1068"/>
      <c r="AE47" s="1069"/>
      <c r="AF47" s="1064"/>
      <c r="AG47" s="1065"/>
      <c r="AH47" s="1065"/>
      <c r="AI47" s="1065"/>
      <c r="AJ47" s="1066"/>
      <c r="AK47" s="1009"/>
      <c r="AL47" s="1000"/>
      <c r="AM47" s="1000"/>
      <c r="AN47" s="1000"/>
      <c r="AO47" s="1000"/>
      <c r="AP47" s="1000"/>
      <c r="AQ47" s="1000"/>
      <c r="AR47" s="1000"/>
      <c r="AS47" s="1000"/>
      <c r="AT47" s="1000"/>
      <c r="AU47" s="1000"/>
      <c r="AV47" s="1000"/>
      <c r="AW47" s="1000"/>
      <c r="AX47" s="1000"/>
      <c r="AY47" s="1000"/>
      <c r="AZ47" s="1070"/>
      <c r="BA47" s="1070"/>
      <c r="BB47" s="1070"/>
      <c r="BC47" s="1070"/>
      <c r="BD47" s="1070"/>
      <c r="BE47" s="1001"/>
      <c r="BF47" s="1001"/>
      <c r="BG47" s="1001"/>
      <c r="BH47" s="1001"/>
      <c r="BI47" s="1002"/>
      <c r="BJ47" s="235"/>
      <c r="BK47" s="235"/>
      <c r="BL47" s="235"/>
      <c r="BM47" s="235"/>
      <c r="BN47" s="235"/>
      <c r="BO47" s="244"/>
      <c r="BP47" s="244"/>
      <c r="BQ47" s="241">
        <v>41</v>
      </c>
      <c r="BR47" s="242"/>
      <c r="BS47" s="1021"/>
      <c r="BT47" s="1022"/>
      <c r="BU47" s="1022"/>
      <c r="BV47" s="1022"/>
      <c r="BW47" s="1022"/>
      <c r="BX47" s="1022"/>
      <c r="BY47" s="1022"/>
      <c r="BZ47" s="1022"/>
      <c r="CA47" s="1022"/>
      <c r="CB47" s="1022"/>
      <c r="CC47" s="1022"/>
      <c r="CD47" s="1022"/>
      <c r="CE47" s="1022"/>
      <c r="CF47" s="1022"/>
      <c r="CG47" s="1043"/>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233"/>
    </row>
    <row r="48" spans="1:131" ht="26.25" customHeight="1" x14ac:dyDescent="0.2">
      <c r="A48" s="241">
        <v>21</v>
      </c>
      <c r="B48" s="1059"/>
      <c r="C48" s="1060"/>
      <c r="D48" s="1060"/>
      <c r="E48" s="1060"/>
      <c r="F48" s="1060"/>
      <c r="G48" s="1060"/>
      <c r="H48" s="1060"/>
      <c r="I48" s="1060"/>
      <c r="J48" s="1060"/>
      <c r="K48" s="1060"/>
      <c r="L48" s="1060"/>
      <c r="M48" s="1060"/>
      <c r="N48" s="1060"/>
      <c r="O48" s="1060"/>
      <c r="P48" s="1061"/>
      <c r="Q48" s="1067"/>
      <c r="R48" s="1068"/>
      <c r="S48" s="1068"/>
      <c r="T48" s="1068"/>
      <c r="U48" s="1068"/>
      <c r="V48" s="1068"/>
      <c r="W48" s="1068"/>
      <c r="X48" s="1068"/>
      <c r="Y48" s="1068"/>
      <c r="Z48" s="1068"/>
      <c r="AA48" s="1068"/>
      <c r="AB48" s="1068"/>
      <c r="AC48" s="1068"/>
      <c r="AD48" s="1068"/>
      <c r="AE48" s="1069"/>
      <c r="AF48" s="1064"/>
      <c r="AG48" s="1065"/>
      <c r="AH48" s="1065"/>
      <c r="AI48" s="1065"/>
      <c r="AJ48" s="1066"/>
      <c r="AK48" s="1009"/>
      <c r="AL48" s="1000"/>
      <c r="AM48" s="1000"/>
      <c r="AN48" s="1000"/>
      <c r="AO48" s="1000"/>
      <c r="AP48" s="1000"/>
      <c r="AQ48" s="1000"/>
      <c r="AR48" s="1000"/>
      <c r="AS48" s="1000"/>
      <c r="AT48" s="1000"/>
      <c r="AU48" s="1000"/>
      <c r="AV48" s="1000"/>
      <c r="AW48" s="1000"/>
      <c r="AX48" s="1000"/>
      <c r="AY48" s="1000"/>
      <c r="AZ48" s="1070"/>
      <c r="BA48" s="1070"/>
      <c r="BB48" s="1070"/>
      <c r="BC48" s="1070"/>
      <c r="BD48" s="1070"/>
      <c r="BE48" s="1001"/>
      <c r="BF48" s="1001"/>
      <c r="BG48" s="1001"/>
      <c r="BH48" s="1001"/>
      <c r="BI48" s="1002"/>
      <c r="BJ48" s="235"/>
      <c r="BK48" s="235"/>
      <c r="BL48" s="235"/>
      <c r="BM48" s="235"/>
      <c r="BN48" s="235"/>
      <c r="BO48" s="244"/>
      <c r="BP48" s="244"/>
      <c r="BQ48" s="241">
        <v>42</v>
      </c>
      <c r="BR48" s="242"/>
      <c r="BS48" s="1021"/>
      <c r="BT48" s="1022"/>
      <c r="BU48" s="1022"/>
      <c r="BV48" s="1022"/>
      <c r="BW48" s="1022"/>
      <c r="BX48" s="1022"/>
      <c r="BY48" s="1022"/>
      <c r="BZ48" s="1022"/>
      <c r="CA48" s="1022"/>
      <c r="CB48" s="1022"/>
      <c r="CC48" s="1022"/>
      <c r="CD48" s="1022"/>
      <c r="CE48" s="1022"/>
      <c r="CF48" s="1022"/>
      <c r="CG48" s="1043"/>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233"/>
    </row>
    <row r="49" spans="1:131" ht="26.25" customHeight="1" x14ac:dyDescent="0.2">
      <c r="A49" s="241">
        <v>22</v>
      </c>
      <c r="B49" s="1059"/>
      <c r="C49" s="1060"/>
      <c r="D49" s="1060"/>
      <c r="E49" s="1060"/>
      <c r="F49" s="1060"/>
      <c r="G49" s="1060"/>
      <c r="H49" s="1060"/>
      <c r="I49" s="1060"/>
      <c r="J49" s="1060"/>
      <c r="K49" s="1060"/>
      <c r="L49" s="1060"/>
      <c r="M49" s="1060"/>
      <c r="N49" s="1060"/>
      <c r="O49" s="1060"/>
      <c r="P49" s="1061"/>
      <c r="Q49" s="1067"/>
      <c r="R49" s="1068"/>
      <c r="S49" s="1068"/>
      <c r="T49" s="1068"/>
      <c r="U49" s="1068"/>
      <c r="V49" s="1068"/>
      <c r="W49" s="1068"/>
      <c r="X49" s="1068"/>
      <c r="Y49" s="1068"/>
      <c r="Z49" s="1068"/>
      <c r="AA49" s="1068"/>
      <c r="AB49" s="1068"/>
      <c r="AC49" s="1068"/>
      <c r="AD49" s="1068"/>
      <c r="AE49" s="1069"/>
      <c r="AF49" s="1064"/>
      <c r="AG49" s="1065"/>
      <c r="AH49" s="1065"/>
      <c r="AI49" s="1065"/>
      <c r="AJ49" s="1066"/>
      <c r="AK49" s="1009"/>
      <c r="AL49" s="1000"/>
      <c r="AM49" s="1000"/>
      <c r="AN49" s="1000"/>
      <c r="AO49" s="1000"/>
      <c r="AP49" s="1000"/>
      <c r="AQ49" s="1000"/>
      <c r="AR49" s="1000"/>
      <c r="AS49" s="1000"/>
      <c r="AT49" s="1000"/>
      <c r="AU49" s="1000"/>
      <c r="AV49" s="1000"/>
      <c r="AW49" s="1000"/>
      <c r="AX49" s="1000"/>
      <c r="AY49" s="1000"/>
      <c r="AZ49" s="1070"/>
      <c r="BA49" s="1070"/>
      <c r="BB49" s="1070"/>
      <c r="BC49" s="1070"/>
      <c r="BD49" s="1070"/>
      <c r="BE49" s="1001"/>
      <c r="BF49" s="1001"/>
      <c r="BG49" s="1001"/>
      <c r="BH49" s="1001"/>
      <c r="BI49" s="1002"/>
      <c r="BJ49" s="235"/>
      <c r="BK49" s="235"/>
      <c r="BL49" s="235"/>
      <c r="BM49" s="235"/>
      <c r="BN49" s="235"/>
      <c r="BO49" s="244"/>
      <c r="BP49" s="244"/>
      <c r="BQ49" s="241">
        <v>43</v>
      </c>
      <c r="BR49" s="242"/>
      <c r="BS49" s="1021"/>
      <c r="BT49" s="1022"/>
      <c r="BU49" s="1022"/>
      <c r="BV49" s="1022"/>
      <c r="BW49" s="1022"/>
      <c r="BX49" s="1022"/>
      <c r="BY49" s="1022"/>
      <c r="BZ49" s="1022"/>
      <c r="CA49" s="1022"/>
      <c r="CB49" s="1022"/>
      <c r="CC49" s="1022"/>
      <c r="CD49" s="1022"/>
      <c r="CE49" s="1022"/>
      <c r="CF49" s="1022"/>
      <c r="CG49" s="1043"/>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233"/>
    </row>
    <row r="50" spans="1:131" ht="26.25" customHeight="1" x14ac:dyDescent="0.2">
      <c r="A50" s="241">
        <v>23</v>
      </c>
      <c r="B50" s="1059"/>
      <c r="C50" s="1060"/>
      <c r="D50" s="1060"/>
      <c r="E50" s="1060"/>
      <c r="F50" s="1060"/>
      <c r="G50" s="1060"/>
      <c r="H50" s="1060"/>
      <c r="I50" s="1060"/>
      <c r="J50" s="1060"/>
      <c r="K50" s="1060"/>
      <c r="L50" s="1060"/>
      <c r="M50" s="1060"/>
      <c r="N50" s="1060"/>
      <c r="O50" s="1060"/>
      <c r="P50" s="1061"/>
      <c r="Q50" s="1062"/>
      <c r="R50" s="1054"/>
      <c r="S50" s="1054"/>
      <c r="T50" s="1054"/>
      <c r="U50" s="1054"/>
      <c r="V50" s="1054"/>
      <c r="W50" s="1054"/>
      <c r="X50" s="1054"/>
      <c r="Y50" s="1054"/>
      <c r="Z50" s="1054"/>
      <c r="AA50" s="1054"/>
      <c r="AB50" s="1054"/>
      <c r="AC50" s="1054"/>
      <c r="AD50" s="1054"/>
      <c r="AE50" s="1063"/>
      <c r="AF50" s="1064"/>
      <c r="AG50" s="1065"/>
      <c r="AH50" s="1065"/>
      <c r="AI50" s="1065"/>
      <c r="AJ50" s="1066"/>
      <c r="AK50" s="1053"/>
      <c r="AL50" s="1054"/>
      <c r="AM50" s="1054"/>
      <c r="AN50" s="1054"/>
      <c r="AO50" s="1054"/>
      <c r="AP50" s="1054"/>
      <c r="AQ50" s="1054"/>
      <c r="AR50" s="1054"/>
      <c r="AS50" s="1054"/>
      <c r="AT50" s="1054"/>
      <c r="AU50" s="1054"/>
      <c r="AV50" s="1054"/>
      <c r="AW50" s="1054"/>
      <c r="AX50" s="1054"/>
      <c r="AY50" s="1054"/>
      <c r="AZ50" s="1055"/>
      <c r="BA50" s="1055"/>
      <c r="BB50" s="1055"/>
      <c r="BC50" s="1055"/>
      <c r="BD50" s="1055"/>
      <c r="BE50" s="1001"/>
      <c r="BF50" s="1001"/>
      <c r="BG50" s="1001"/>
      <c r="BH50" s="1001"/>
      <c r="BI50" s="1002"/>
      <c r="BJ50" s="235"/>
      <c r="BK50" s="235"/>
      <c r="BL50" s="235"/>
      <c r="BM50" s="235"/>
      <c r="BN50" s="235"/>
      <c r="BO50" s="244"/>
      <c r="BP50" s="244"/>
      <c r="BQ50" s="241">
        <v>44</v>
      </c>
      <c r="BR50" s="242"/>
      <c r="BS50" s="1021"/>
      <c r="BT50" s="1022"/>
      <c r="BU50" s="1022"/>
      <c r="BV50" s="1022"/>
      <c r="BW50" s="1022"/>
      <c r="BX50" s="1022"/>
      <c r="BY50" s="1022"/>
      <c r="BZ50" s="1022"/>
      <c r="CA50" s="1022"/>
      <c r="CB50" s="1022"/>
      <c r="CC50" s="1022"/>
      <c r="CD50" s="1022"/>
      <c r="CE50" s="1022"/>
      <c r="CF50" s="1022"/>
      <c r="CG50" s="1043"/>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233"/>
    </row>
    <row r="51" spans="1:131" ht="26.25" customHeight="1" x14ac:dyDescent="0.2">
      <c r="A51" s="241">
        <v>24</v>
      </c>
      <c r="B51" s="1059"/>
      <c r="C51" s="1060"/>
      <c r="D51" s="1060"/>
      <c r="E51" s="1060"/>
      <c r="F51" s="1060"/>
      <c r="G51" s="1060"/>
      <c r="H51" s="1060"/>
      <c r="I51" s="1060"/>
      <c r="J51" s="1060"/>
      <c r="K51" s="1060"/>
      <c r="L51" s="1060"/>
      <c r="M51" s="1060"/>
      <c r="N51" s="1060"/>
      <c r="O51" s="1060"/>
      <c r="P51" s="1061"/>
      <c r="Q51" s="1062"/>
      <c r="R51" s="1054"/>
      <c r="S51" s="1054"/>
      <c r="T51" s="1054"/>
      <c r="U51" s="1054"/>
      <c r="V51" s="1054"/>
      <c r="W51" s="1054"/>
      <c r="X51" s="1054"/>
      <c r="Y51" s="1054"/>
      <c r="Z51" s="1054"/>
      <c r="AA51" s="1054"/>
      <c r="AB51" s="1054"/>
      <c r="AC51" s="1054"/>
      <c r="AD51" s="1054"/>
      <c r="AE51" s="1063"/>
      <c r="AF51" s="1064"/>
      <c r="AG51" s="1065"/>
      <c r="AH51" s="1065"/>
      <c r="AI51" s="1065"/>
      <c r="AJ51" s="1066"/>
      <c r="AK51" s="1053"/>
      <c r="AL51" s="1054"/>
      <c r="AM51" s="1054"/>
      <c r="AN51" s="1054"/>
      <c r="AO51" s="1054"/>
      <c r="AP51" s="1054"/>
      <c r="AQ51" s="1054"/>
      <c r="AR51" s="1054"/>
      <c r="AS51" s="1054"/>
      <c r="AT51" s="1054"/>
      <c r="AU51" s="1054"/>
      <c r="AV51" s="1054"/>
      <c r="AW51" s="1054"/>
      <c r="AX51" s="1054"/>
      <c r="AY51" s="1054"/>
      <c r="AZ51" s="1055"/>
      <c r="BA51" s="1055"/>
      <c r="BB51" s="1055"/>
      <c r="BC51" s="1055"/>
      <c r="BD51" s="1055"/>
      <c r="BE51" s="1001"/>
      <c r="BF51" s="1001"/>
      <c r="BG51" s="1001"/>
      <c r="BH51" s="1001"/>
      <c r="BI51" s="1002"/>
      <c r="BJ51" s="235"/>
      <c r="BK51" s="235"/>
      <c r="BL51" s="235"/>
      <c r="BM51" s="235"/>
      <c r="BN51" s="235"/>
      <c r="BO51" s="244"/>
      <c r="BP51" s="244"/>
      <c r="BQ51" s="241">
        <v>45</v>
      </c>
      <c r="BR51" s="242"/>
      <c r="BS51" s="1021"/>
      <c r="BT51" s="1022"/>
      <c r="BU51" s="1022"/>
      <c r="BV51" s="1022"/>
      <c r="BW51" s="1022"/>
      <c r="BX51" s="1022"/>
      <c r="BY51" s="1022"/>
      <c r="BZ51" s="1022"/>
      <c r="CA51" s="1022"/>
      <c r="CB51" s="1022"/>
      <c r="CC51" s="1022"/>
      <c r="CD51" s="1022"/>
      <c r="CE51" s="1022"/>
      <c r="CF51" s="1022"/>
      <c r="CG51" s="1043"/>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233"/>
    </row>
    <row r="52" spans="1:131" ht="26.25" customHeight="1" x14ac:dyDescent="0.2">
      <c r="A52" s="241">
        <v>25</v>
      </c>
      <c r="B52" s="1059"/>
      <c r="C52" s="1060"/>
      <c r="D52" s="1060"/>
      <c r="E52" s="1060"/>
      <c r="F52" s="1060"/>
      <c r="G52" s="1060"/>
      <c r="H52" s="1060"/>
      <c r="I52" s="1060"/>
      <c r="J52" s="1060"/>
      <c r="K52" s="1060"/>
      <c r="L52" s="1060"/>
      <c r="M52" s="1060"/>
      <c r="N52" s="1060"/>
      <c r="O52" s="1060"/>
      <c r="P52" s="1061"/>
      <c r="Q52" s="1062"/>
      <c r="R52" s="1054"/>
      <c r="S52" s="1054"/>
      <c r="T52" s="1054"/>
      <c r="U52" s="1054"/>
      <c r="V52" s="1054"/>
      <c r="W52" s="1054"/>
      <c r="X52" s="1054"/>
      <c r="Y52" s="1054"/>
      <c r="Z52" s="1054"/>
      <c r="AA52" s="1054"/>
      <c r="AB52" s="1054"/>
      <c r="AC52" s="1054"/>
      <c r="AD52" s="1054"/>
      <c r="AE52" s="1063"/>
      <c r="AF52" s="1064"/>
      <c r="AG52" s="1065"/>
      <c r="AH52" s="1065"/>
      <c r="AI52" s="1065"/>
      <c r="AJ52" s="1066"/>
      <c r="AK52" s="1053"/>
      <c r="AL52" s="1054"/>
      <c r="AM52" s="1054"/>
      <c r="AN52" s="1054"/>
      <c r="AO52" s="1054"/>
      <c r="AP52" s="1054"/>
      <c r="AQ52" s="1054"/>
      <c r="AR52" s="1054"/>
      <c r="AS52" s="1054"/>
      <c r="AT52" s="1054"/>
      <c r="AU52" s="1054"/>
      <c r="AV52" s="1054"/>
      <c r="AW52" s="1054"/>
      <c r="AX52" s="1054"/>
      <c r="AY52" s="1054"/>
      <c r="AZ52" s="1055"/>
      <c r="BA52" s="1055"/>
      <c r="BB52" s="1055"/>
      <c r="BC52" s="1055"/>
      <c r="BD52" s="1055"/>
      <c r="BE52" s="1001"/>
      <c r="BF52" s="1001"/>
      <c r="BG52" s="1001"/>
      <c r="BH52" s="1001"/>
      <c r="BI52" s="1002"/>
      <c r="BJ52" s="235"/>
      <c r="BK52" s="235"/>
      <c r="BL52" s="235"/>
      <c r="BM52" s="235"/>
      <c r="BN52" s="235"/>
      <c r="BO52" s="244"/>
      <c r="BP52" s="244"/>
      <c r="BQ52" s="241">
        <v>46</v>
      </c>
      <c r="BR52" s="242"/>
      <c r="BS52" s="1021"/>
      <c r="BT52" s="1022"/>
      <c r="BU52" s="1022"/>
      <c r="BV52" s="1022"/>
      <c r="BW52" s="1022"/>
      <c r="BX52" s="1022"/>
      <c r="BY52" s="1022"/>
      <c r="BZ52" s="1022"/>
      <c r="CA52" s="1022"/>
      <c r="CB52" s="1022"/>
      <c r="CC52" s="1022"/>
      <c r="CD52" s="1022"/>
      <c r="CE52" s="1022"/>
      <c r="CF52" s="1022"/>
      <c r="CG52" s="1043"/>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233"/>
    </row>
    <row r="53" spans="1:131" ht="26.25" customHeight="1" x14ac:dyDescent="0.2">
      <c r="A53" s="241">
        <v>26</v>
      </c>
      <c r="B53" s="1059"/>
      <c r="C53" s="1060"/>
      <c r="D53" s="1060"/>
      <c r="E53" s="1060"/>
      <c r="F53" s="1060"/>
      <c r="G53" s="1060"/>
      <c r="H53" s="1060"/>
      <c r="I53" s="1060"/>
      <c r="J53" s="1060"/>
      <c r="K53" s="1060"/>
      <c r="L53" s="1060"/>
      <c r="M53" s="1060"/>
      <c r="N53" s="1060"/>
      <c r="O53" s="1060"/>
      <c r="P53" s="1061"/>
      <c r="Q53" s="1062"/>
      <c r="R53" s="1054"/>
      <c r="S53" s="1054"/>
      <c r="T53" s="1054"/>
      <c r="U53" s="1054"/>
      <c r="V53" s="1054"/>
      <c r="W53" s="1054"/>
      <c r="X53" s="1054"/>
      <c r="Y53" s="1054"/>
      <c r="Z53" s="1054"/>
      <c r="AA53" s="1054"/>
      <c r="AB53" s="1054"/>
      <c r="AC53" s="1054"/>
      <c r="AD53" s="1054"/>
      <c r="AE53" s="1063"/>
      <c r="AF53" s="1064"/>
      <c r="AG53" s="1065"/>
      <c r="AH53" s="1065"/>
      <c r="AI53" s="1065"/>
      <c r="AJ53" s="1066"/>
      <c r="AK53" s="1053"/>
      <c r="AL53" s="1054"/>
      <c r="AM53" s="1054"/>
      <c r="AN53" s="1054"/>
      <c r="AO53" s="1054"/>
      <c r="AP53" s="1054"/>
      <c r="AQ53" s="1054"/>
      <c r="AR53" s="1054"/>
      <c r="AS53" s="1054"/>
      <c r="AT53" s="1054"/>
      <c r="AU53" s="1054"/>
      <c r="AV53" s="1054"/>
      <c r="AW53" s="1054"/>
      <c r="AX53" s="1054"/>
      <c r="AY53" s="1054"/>
      <c r="AZ53" s="1055"/>
      <c r="BA53" s="1055"/>
      <c r="BB53" s="1055"/>
      <c r="BC53" s="1055"/>
      <c r="BD53" s="1055"/>
      <c r="BE53" s="1001"/>
      <c r="BF53" s="1001"/>
      <c r="BG53" s="1001"/>
      <c r="BH53" s="1001"/>
      <c r="BI53" s="1002"/>
      <c r="BJ53" s="235"/>
      <c r="BK53" s="235"/>
      <c r="BL53" s="235"/>
      <c r="BM53" s="235"/>
      <c r="BN53" s="235"/>
      <c r="BO53" s="244"/>
      <c r="BP53" s="244"/>
      <c r="BQ53" s="241">
        <v>47</v>
      </c>
      <c r="BR53" s="242"/>
      <c r="BS53" s="1021"/>
      <c r="BT53" s="1022"/>
      <c r="BU53" s="1022"/>
      <c r="BV53" s="1022"/>
      <c r="BW53" s="1022"/>
      <c r="BX53" s="1022"/>
      <c r="BY53" s="1022"/>
      <c r="BZ53" s="1022"/>
      <c r="CA53" s="1022"/>
      <c r="CB53" s="1022"/>
      <c r="CC53" s="1022"/>
      <c r="CD53" s="1022"/>
      <c r="CE53" s="1022"/>
      <c r="CF53" s="1022"/>
      <c r="CG53" s="1043"/>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233"/>
    </row>
    <row r="54" spans="1:131" ht="26.25" customHeight="1" x14ac:dyDescent="0.2">
      <c r="A54" s="241">
        <v>27</v>
      </c>
      <c r="B54" s="1059"/>
      <c r="C54" s="1060"/>
      <c r="D54" s="1060"/>
      <c r="E54" s="1060"/>
      <c r="F54" s="1060"/>
      <c r="G54" s="1060"/>
      <c r="H54" s="1060"/>
      <c r="I54" s="1060"/>
      <c r="J54" s="1060"/>
      <c r="K54" s="1060"/>
      <c r="L54" s="1060"/>
      <c r="M54" s="1060"/>
      <c r="N54" s="1060"/>
      <c r="O54" s="1060"/>
      <c r="P54" s="1061"/>
      <c r="Q54" s="1062"/>
      <c r="R54" s="1054"/>
      <c r="S54" s="1054"/>
      <c r="T54" s="1054"/>
      <c r="U54" s="1054"/>
      <c r="V54" s="1054"/>
      <c r="W54" s="1054"/>
      <c r="X54" s="1054"/>
      <c r="Y54" s="1054"/>
      <c r="Z54" s="1054"/>
      <c r="AA54" s="1054"/>
      <c r="AB54" s="1054"/>
      <c r="AC54" s="1054"/>
      <c r="AD54" s="1054"/>
      <c r="AE54" s="1063"/>
      <c r="AF54" s="1064"/>
      <c r="AG54" s="1065"/>
      <c r="AH54" s="1065"/>
      <c r="AI54" s="1065"/>
      <c r="AJ54" s="1066"/>
      <c r="AK54" s="1053"/>
      <c r="AL54" s="1054"/>
      <c r="AM54" s="1054"/>
      <c r="AN54" s="1054"/>
      <c r="AO54" s="1054"/>
      <c r="AP54" s="1054"/>
      <c r="AQ54" s="1054"/>
      <c r="AR54" s="1054"/>
      <c r="AS54" s="1054"/>
      <c r="AT54" s="1054"/>
      <c r="AU54" s="1054"/>
      <c r="AV54" s="1054"/>
      <c r="AW54" s="1054"/>
      <c r="AX54" s="1054"/>
      <c r="AY54" s="1054"/>
      <c r="AZ54" s="1055"/>
      <c r="BA54" s="1055"/>
      <c r="BB54" s="1055"/>
      <c r="BC54" s="1055"/>
      <c r="BD54" s="1055"/>
      <c r="BE54" s="1001"/>
      <c r="BF54" s="1001"/>
      <c r="BG54" s="1001"/>
      <c r="BH54" s="1001"/>
      <c r="BI54" s="1002"/>
      <c r="BJ54" s="235"/>
      <c r="BK54" s="235"/>
      <c r="BL54" s="235"/>
      <c r="BM54" s="235"/>
      <c r="BN54" s="235"/>
      <c r="BO54" s="244"/>
      <c r="BP54" s="244"/>
      <c r="BQ54" s="241">
        <v>48</v>
      </c>
      <c r="BR54" s="242"/>
      <c r="BS54" s="1021"/>
      <c r="BT54" s="1022"/>
      <c r="BU54" s="1022"/>
      <c r="BV54" s="1022"/>
      <c r="BW54" s="1022"/>
      <c r="BX54" s="1022"/>
      <c r="BY54" s="1022"/>
      <c r="BZ54" s="1022"/>
      <c r="CA54" s="1022"/>
      <c r="CB54" s="1022"/>
      <c r="CC54" s="1022"/>
      <c r="CD54" s="1022"/>
      <c r="CE54" s="1022"/>
      <c r="CF54" s="1022"/>
      <c r="CG54" s="1043"/>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233"/>
    </row>
    <row r="55" spans="1:131" ht="26.25" customHeight="1" x14ac:dyDescent="0.2">
      <c r="A55" s="241">
        <v>28</v>
      </c>
      <c r="B55" s="1059"/>
      <c r="C55" s="1060"/>
      <c r="D55" s="1060"/>
      <c r="E55" s="1060"/>
      <c r="F55" s="1060"/>
      <c r="G55" s="1060"/>
      <c r="H55" s="1060"/>
      <c r="I55" s="1060"/>
      <c r="J55" s="1060"/>
      <c r="K55" s="1060"/>
      <c r="L55" s="1060"/>
      <c r="M55" s="1060"/>
      <c r="N55" s="1060"/>
      <c r="O55" s="1060"/>
      <c r="P55" s="1061"/>
      <c r="Q55" s="1062"/>
      <c r="R55" s="1054"/>
      <c r="S55" s="1054"/>
      <c r="T55" s="1054"/>
      <c r="U55" s="1054"/>
      <c r="V55" s="1054"/>
      <c r="W55" s="1054"/>
      <c r="X55" s="1054"/>
      <c r="Y55" s="1054"/>
      <c r="Z55" s="1054"/>
      <c r="AA55" s="1054"/>
      <c r="AB55" s="1054"/>
      <c r="AC55" s="1054"/>
      <c r="AD55" s="1054"/>
      <c r="AE55" s="1063"/>
      <c r="AF55" s="1064"/>
      <c r="AG55" s="1065"/>
      <c r="AH55" s="1065"/>
      <c r="AI55" s="1065"/>
      <c r="AJ55" s="1066"/>
      <c r="AK55" s="1053"/>
      <c r="AL55" s="1054"/>
      <c r="AM55" s="1054"/>
      <c r="AN55" s="1054"/>
      <c r="AO55" s="1054"/>
      <c r="AP55" s="1054"/>
      <c r="AQ55" s="1054"/>
      <c r="AR55" s="1054"/>
      <c r="AS55" s="1054"/>
      <c r="AT55" s="1054"/>
      <c r="AU55" s="1054"/>
      <c r="AV55" s="1054"/>
      <c r="AW55" s="1054"/>
      <c r="AX55" s="1054"/>
      <c r="AY55" s="1054"/>
      <c r="AZ55" s="1055"/>
      <c r="BA55" s="1055"/>
      <c r="BB55" s="1055"/>
      <c r="BC55" s="1055"/>
      <c r="BD55" s="1055"/>
      <c r="BE55" s="1001"/>
      <c r="BF55" s="1001"/>
      <c r="BG55" s="1001"/>
      <c r="BH55" s="1001"/>
      <c r="BI55" s="1002"/>
      <c r="BJ55" s="235"/>
      <c r="BK55" s="235"/>
      <c r="BL55" s="235"/>
      <c r="BM55" s="235"/>
      <c r="BN55" s="235"/>
      <c r="BO55" s="244"/>
      <c r="BP55" s="244"/>
      <c r="BQ55" s="241">
        <v>49</v>
      </c>
      <c r="BR55" s="242"/>
      <c r="BS55" s="1021"/>
      <c r="BT55" s="1022"/>
      <c r="BU55" s="1022"/>
      <c r="BV55" s="1022"/>
      <c r="BW55" s="1022"/>
      <c r="BX55" s="1022"/>
      <c r="BY55" s="1022"/>
      <c r="BZ55" s="1022"/>
      <c r="CA55" s="1022"/>
      <c r="CB55" s="1022"/>
      <c r="CC55" s="1022"/>
      <c r="CD55" s="1022"/>
      <c r="CE55" s="1022"/>
      <c r="CF55" s="1022"/>
      <c r="CG55" s="1043"/>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233"/>
    </row>
    <row r="56" spans="1:131" ht="26.25" customHeight="1" x14ac:dyDescent="0.2">
      <c r="A56" s="241">
        <v>29</v>
      </c>
      <c r="B56" s="1059"/>
      <c r="C56" s="1060"/>
      <c r="D56" s="1060"/>
      <c r="E56" s="1060"/>
      <c r="F56" s="1060"/>
      <c r="G56" s="1060"/>
      <c r="H56" s="1060"/>
      <c r="I56" s="1060"/>
      <c r="J56" s="1060"/>
      <c r="K56" s="1060"/>
      <c r="L56" s="1060"/>
      <c r="M56" s="1060"/>
      <c r="N56" s="1060"/>
      <c r="O56" s="1060"/>
      <c r="P56" s="1061"/>
      <c r="Q56" s="1062"/>
      <c r="R56" s="1054"/>
      <c r="S56" s="1054"/>
      <c r="T56" s="1054"/>
      <c r="U56" s="1054"/>
      <c r="V56" s="1054"/>
      <c r="W56" s="1054"/>
      <c r="X56" s="1054"/>
      <c r="Y56" s="1054"/>
      <c r="Z56" s="1054"/>
      <c r="AA56" s="1054"/>
      <c r="AB56" s="1054"/>
      <c r="AC56" s="1054"/>
      <c r="AD56" s="1054"/>
      <c r="AE56" s="1063"/>
      <c r="AF56" s="1064"/>
      <c r="AG56" s="1065"/>
      <c r="AH56" s="1065"/>
      <c r="AI56" s="1065"/>
      <c r="AJ56" s="1066"/>
      <c r="AK56" s="1053"/>
      <c r="AL56" s="1054"/>
      <c r="AM56" s="1054"/>
      <c r="AN56" s="1054"/>
      <c r="AO56" s="1054"/>
      <c r="AP56" s="1054"/>
      <c r="AQ56" s="1054"/>
      <c r="AR56" s="1054"/>
      <c r="AS56" s="1054"/>
      <c r="AT56" s="1054"/>
      <c r="AU56" s="1054"/>
      <c r="AV56" s="1054"/>
      <c r="AW56" s="1054"/>
      <c r="AX56" s="1054"/>
      <c r="AY56" s="1054"/>
      <c r="AZ56" s="1055"/>
      <c r="BA56" s="1055"/>
      <c r="BB56" s="1055"/>
      <c r="BC56" s="1055"/>
      <c r="BD56" s="1055"/>
      <c r="BE56" s="1001"/>
      <c r="BF56" s="1001"/>
      <c r="BG56" s="1001"/>
      <c r="BH56" s="1001"/>
      <c r="BI56" s="1002"/>
      <c r="BJ56" s="235"/>
      <c r="BK56" s="235"/>
      <c r="BL56" s="235"/>
      <c r="BM56" s="235"/>
      <c r="BN56" s="235"/>
      <c r="BO56" s="244"/>
      <c r="BP56" s="244"/>
      <c r="BQ56" s="241">
        <v>50</v>
      </c>
      <c r="BR56" s="242"/>
      <c r="BS56" s="1021"/>
      <c r="BT56" s="1022"/>
      <c r="BU56" s="1022"/>
      <c r="BV56" s="1022"/>
      <c r="BW56" s="1022"/>
      <c r="BX56" s="1022"/>
      <c r="BY56" s="1022"/>
      <c r="BZ56" s="1022"/>
      <c r="CA56" s="1022"/>
      <c r="CB56" s="1022"/>
      <c r="CC56" s="1022"/>
      <c r="CD56" s="1022"/>
      <c r="CE56" s="1022"/>
      <c r="CF56" s="1022"/>
      <c r="CG56" s="1043"/>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233"/>
    </row>
    <row r="57" spans="1:131" ht="26.25" customHeight="1" x14ac:dyDescent="0.2">
      <c r="A57" s="241">
        <v>30</v>
      </c>
      <c r="B57" s="1059"/>
      <c r="C57" s="1060"/>
      <c r="D57" s="1060"/>
      <c r="E57" s="1060"/>
      <c r="F57" s="1060"/>
      <c r="G57" s="1060"/>
      <c r="H57" s="1060"/>
      <c r="I57" s="1060"/>
      <c r="J57" s="1060"/>
      <c r="K57" s="1060"/>
      <c r="L57" s="1060"/>
      <c r="M57" s="1060"/>
      <c r="N57" s="1060"/>
      <c r="O57" s="1060"/>
      <c r="P57" s="1061"/>
      <c r="Q57" s="1062"/>
      <c r="R57" s="1054"/>
      <c r="S57" s="1054"/>
      <c r="T57" s="1054"/>
      <c r="U57" s="1054"/>
      <c r="V57" s="1054"/>
      <c r="W57" s="1054"/>
      <c r="X57" s="1054"/>
      <c r="Y57" s="1054"/>
      <c r="Z57" s="1054"/>
      <c r="AA57" s="1054"/>
      <c r="AB57" s="1054"/>
      <c r="AC57" s="1054"/>
      <c r="AD57" s="1054"/>
      <c r="AE57" s="1063"/>
      <c r="AF57" s="1064"/>
      <c r="AG57" s="1065"/>
      <c r="AH57" s="1065"/>
      <c r="AI57" s="1065"/>
      <c r="AJ57" s="1066"/>
      <c r="AK57" s="1053"/>
      <c r="AL57" s="1054"/>
      <c r="AM57" s="1054"/>
      <c r="AN57" s="1054"/>
      <c r="AO57" s="1054"/>
      <c r="AP57" s="1054"/>
      <c r="AQ57" s="1054"/>
      <c r="AR57" s="1054"/>
      <c r="AS57" s="1054"/>
      <c r="AT57" s="1054"/>
      <c r="AU57" s="1054"/>
      <c r="AV57" s="1054"/>
      <c r="AW57" s="1054"/>
      <c r="AX57" s="1054"/>
      <c r="AY57" s="1054"/>
      <c r="AZ57" s="1055"/>
      <c r="BA57" s="1055"/>
      <c r="BB57" s="1055"/>
      <c r="BC57" s="1055"/>
      <c r="BD57" s="1055"/>
      <c r="BE57" s="1001"/>
      <c r="BF57" s="1001"/>
      <c r="BG57" s="1001"/>
      <c r="BH57" s="1001"/>
      <c r="BI57" s="1002"/>
      <c r="BJ57" s="235"/>
      <c r="BK57" s="235"/>
      <c r="BL57" s="235"/>
      <c r="BM57" s="235"/>
      <c r="BN57" s="235"/>
      <c r="BO57" s="244"/>
      <c r="BP57" s="244"/>
      <c r="BQ57" s="241">
        <v>51</v>
      </c>
      <c r="BR57" s="242"/>
      <c r="BS57" s="1021"/>
      <c r="BT57" s="1022"/>
      <c r="BU57" s="1022"/>
      <c r="BV57" s="1022"/>
      <c r="BW57" s="1022"/>
      <c r="BX57" s="1022"/>
      <c r="BY57" s="1022"/>
      <c r="BZ57" s="1022"/>
      <c r="CA57" s="1022"/>
      <c r="CB57" s="1022"/>
      <c r="CC57" s="1022"/>
      <c r="CD57" s="1022"/>
      <c r="CE57" s="1022"/>
      <c r="CF57" s="1022"/>
      <c r="CG57" s="1043"/>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233"/>
    </row>
    <row r="58" spans="1:131" ht="26.25" customHeight="1" x14ac:dyDescent="0.2">
      <c r="A58" s="241">
        <v>31</v>
      </c>
      <c r="B58" s="1059"/>
      <c r="C58" s="1060"/>
      <c r="D58" s="1060"/>
      <c r="E58" s="1060"/>
      <c r="F58" s="1060"/>
      <c r="G58" s="1060"/>
      <c r="H58" s="1060"/>
      <c r="I58" s="1060"/>
      <c r="J58" s="1060"/>
      <c r="K58" s="1060"/>
      <c r="L58" s="1060"/>
      <c r="M58" s="1060"/>
      <c r="N58" s="1060"/>
      <c r="O58" s="1060"/>
      <c r="P58" s="1061"/>
      <c r="Q58" s="1062"/>
      <c r="R58" s="1054"/>
      <c r="S58" s="1054"/>
      <c r="T58" s="1054"/>
      <c r="U58" s="1054"/>
      <c r="V58" s="1054"/>
      <c r="W58" s="1054"/>
      <c r="X58" s="1054"/>
      <c r="Y58" s="1054"/>
      <c r="Z58" s="1054"/>
      <c r="AA58" s="1054"/>
      <c r="AB58" s="1054"/>
      <c r="AC58" s="1054"/>
      <c r="AD58" s="1054"/>
      <c r="AE58" s="1063"/>
      <c r="AF58" s="1064"/>
      <c r="AG58" s="1065"/>
      <c r="AH58" s="1065"/>
      <c r="AI58" s="1065"/>
      <c r="AJ58" s="1066"/>
      <c r="AK58" s="1053"/>
      <c r="AL58" s="1054"/>
      <c r="AM58" s="1054"/>
      <c r="AN58" s="1054"/>
      <c r="AO58" s="1054"/>
      <c r="AP58" s="1054"/>
      <c r="AQ58" s="1054"/>
      <c r="AR58" s="1054"/>
      <c r="AS58" s="1054"/>
      <c r="AT58" s="1054"/>
      <c r="AU58" s="1054"/>
      <c r="AV58" s="1054"/>
      <c r="AW58" s="1054"/>
      <c r="AX58" s="1054"/>
      <c r="AY58" s="1054"/>
      <c r="AZ58" s="1055"/>
      <c r="BA58" s="1055"/>
      <c r="BB58" s="1055"/>
      <c r="BC58" s="1055"/>
      <c r="BD58" s="1055"/>
      <c r="BE58" s="1001"/>
      <c r="BF58" s="1001"/>
      <c r="BG58" s="1001"/>
      <c r="BH58" s="1001"/>
      <c r="BI58" s="1002"/>
      <c r="BJ58" s="235"/>
      <c r="BK58" s="235"/>
      <c r="BL58" s="235"/>
      <c r="BM58" s="235"/>
      <c r="BN58" s="235"/>
      <c r="BO58" s="244"/>
      <c r="BP58" s="244"/>
      <c r="BQ58" s="241">
        <v>52</v>
      </c>
      <c r="BR58" s="242"/>
      <c r="BS58" s="1021"/>
      <c r="BT58" s="1022"/>
      <c r="BU58" s="1022"/>
      <c r="BV58" s="1022"/>
      <c r="BW58" s="1022"/>
      <c r="BX58" s="1022"/>
      <c r="BY58" s="1022"/>
      <c r="BZ58" s="1022"/>
      <c r="CA58" s="1022"/>
      <c r="CB58" s="1022"/>
      <c r="CC58" s="1022"/>
      <c r="CD58" s="1022"/>
      <c r="CE58" s="1022"/>
      <c r="CF58" s="1022"/>
      <c r="CG58" s="1043"/>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233"/>
    </row>
    <row r="59" spans="1:131" ht="26.25" customHeight="1" x14ac:dyDescent="0.2">
      <c r="A59" s="241">
        <v>32</v>
      </c>
      <c r="B59" s="1059"/>
      <c r="C59" s="1060"/>
      <c r="D59" s="1060"/>
      <c r="E59" s="1060"/>
      <c r="F59" s="1060"/>
      <c r="G59" s="1060"/>
      <c r="H59" s="1060"/>
      <c r="I59" s="1060"/>
      <c r="J59" s="1060"/>
      <c r="K59" s="1060"/>
      <c r="L59" s="1060"/>
      <c r="M59" s="1060"/>
      <c r="N59" s="1060"/>
      <c r="O59" s="1060"/>
      <c r="P59" s="1061"/>
      <c r="Q59" s="1062"/>
      <c r="R59" s="1054"/>
      <c r="S59" s="1054"/>
      <c r="T59" s="1054"/>
      <c r="U59" s="1054"/>
      <c r="V59" s="1054"/>
      <c r="W59" s="1054"/>
      <c r="X59" s="1054"/>
      <c r="Y59" s="1054"/>
      <c r="Z59" s="1054"/>
      <c r="AA59" s="1054"/>
      <c r="AB59" s="1054"/>
      <c r="AC59" s="1054"/>
      <c r="AD59" s="1054"/>
      <c r="AE59" s="1063"/>
      <c r="AF59" s="1064"/>
      <c r="AG59" s="1065"/>
      <c r="AH59" s="1065"/>
      <c r="AI59" s="1065"/>
      <c r="AJ59" s="1066"/>
      <c r="AK59" s="1053"/>
      <c r="AL59" s="1054"/>
      <c r="AM59" s="1054"/>
      <c r="AN59" s="1054"/>
      <c r="AO59" s="1054"/>
      <c r="AP59" s="1054"/>
      <c r="AQ59" s="1054"/>
      <c r="AR59" s="1054"/>
      <c r="AS59" s="1054"/>
      <c r="AT59" s="1054"/>
      <c r="AU59" s="1054"/>
      <c r="AV59" s="1054"/>
      <c r="AW59" s="1054"/>
      <c r="AX59" s="1054"/>
      <c r="AY59" s="1054"/>
      <c r="AZ59" s="1055"/>
      <c r="BA59" s="1055"/>
      <c r="BB59" s="1055"/>
      <c r="BC59" s="1055"/>
      <c r="BD59" s="1055"/>
      <c r="BE59" s="1001"/>
      <c r="BF59" s="1001"/>
      <c r="BG59" s="1001"/>
      <c r="BH59" s="1001"/>
      <c r="BI59" s="1002"/>
      <c r="BJ59" s="235"/>
      <c r="BK59" s="235"/>
      <c r="BL59" s="235"/>
      <c r="BM59" s="235"/>
      <c r="BN59" s="235"/>
      <c r="BO59" s="244"/>
      <c r="BP59" s="244"/>
      <c r="BQ59" s="241">
        <v>53</v>
      </c>
      <c r="BR59" s="242"/>
      <c r="BS59" s="1021"/>
      <c r="BT59" s="1022"/>
      <c r="BU59" s="1022"/>
      <c r="BV59" s="1022"/>
      <c r="BW59" s="1022"/>
      <c r="BX59" s="1022"/>
      <c r="BY59" s="1022"/>
      <c r="BZ59" s="1022"/>
      <c r="CA59" s="1022"/>
      <c r="CB59" s="1022"/>
      <c r="CC59" s="1022"/>
      <c r="CD59" s="1022"/>
      <c r="CE59" s="1022"/>
      <c r="CF59" s="1022"/>
      <c r="CG59" s="1043"/>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233"/>
    </row>
    <row r="60" spans="1:131" ht="26.25" customHeight="1" x14ac:dyDescent="0.2">
      <c r="A60" s="241">
        <v>33</v>
      </c>
      <c r="B60" s="1059"/>
      <c r="C60" s="1060"/>
      <c r="D60" s="1060"/>
      <c r="E60" s="1060"/>
      <c r="F60" s="1060"/>
      <c r="G60" s="1060"/>
      <c r="H60" s="1060"/>
      <c r="I60" s="1060"/>
      <c r="J60" s="1060"/>
      <c r="K60" s="1060"/>
      <c r="L60" s="1060"/>
      <c r="M60" s="1060"/>
      <c r="N60" s="1060"/>
      <c r="O60" s="1060"/>
      <c r="P60" s="1061"/>
      <c r="Q60" s="1062"/>
      <c r="R60" s="1054"/>
      <c r="S60" s="1054"/>
      <c r="T60" s="1054"/>
      <c r="U60" s="1054"/>
      <c r="V60" s="1054"/>
      <c r="W60" s="1054"/>
      <c r="X60" s="1054"/>
      <c r="Y60" s="1054"/>
      <c r="Z60" s="1054"/>
      <c r="AA60" s="1054"/>
      <c r="AB60" s="1054"/>
      <c r="AC60" s="1054"/>
      <c r="AD60" s="1054"/>
      <c r="AE60" s="1063"/>
      <c r="AF60" s="1064"/>
      <c r="AG60" s="1065"/>
      <c r="AH60" s="1065"/>
      <c r="AI60" s="1065"/>
      <c r="AJ60" s="1066"/>
      <c r="AK60" s="1053"/>
      <c r="AL60" s="1054"/>
      <c r="AM60" s="1054"/>
      <c r="AN60" s="1054"/>
      <c r="AO60" s="1054"/>
      <c r="AP60" s="1054"/>
      <c r="AQ60" s="1054"/>
      <c r="AR60" s="1054"/>
      <c r="AS60" s="1054"/>
      <c r="AT60" s="1054"/>
      <c r="AU60" s="1054"/>
      <c r="AV60" s="1054"/>
      <c r="AW60" s="1054"/>
      <c r="AX60" s="1054"/>
      <c r="AY60" s="1054"/>
      <c r="AZ60" s="1055"/>
      <c r="BA60" s="1055"/>
      <c r="BB60" s="1055"/>
      <c r="BC60" s="1055"/>
      <c r="BD60" s="1055"/>
      <c r="BE60" s="1001"/>
      <c r="BF60" s="1001"/>
      <c r="BG60" s="1001"/>
      <c r="BH60" s="1001"/>
      <c r="BI60" s="1002"/>
      <c r="BJ60" s="235"/>
      <c r="BK60" s="235"/>
      <c r="BL60" s="235"/>
      <c r="BM60" s="235"/>
      <c r="BN60" s="235"/>
      <c r="BO60" s="244"/>
      <c r="BP60" s="244"/>
      <c r="BQ60" s="241">
        <v>54</v>
      </c>
      <c r="BR60" s="242"/>
      <c r="BS60" s="1021"/>
      <c r="BT60" s="1022"/>
      <c r="BU60" s="1022"/>
      <c r="BV60" s="1022"/>
      <c r="BW60" s="1022"/>
      <c r="BX60" s="1022"/>
      <c r="BY60" s="1022"/>
      <c r="BZ60" s="1022"/>
      <c r="CA60" s="1022"/>
      <c r="CB60" s="1022"/>
      <c r="CC60" s="1022"/>
      <c r="CD60" s="1022"/>
      <c r="CE60" s="1022"/>
      <c r="CF60" s="1022"/>
      <c r="CG60" s="1043"/>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233"/>
    </row>
    <row r="61" spans="1:131" ht="26.25" customHeight="1" thickBot="1" x14ac:dyDescent="0.25">
      <c r="A61" s="241">
        <v>34</v>
      </c>
      <c r="B61" s="1059"/>
      <c r="C61" s="1060"/>
      <c r="D61" s="1060"/>
      <c r="E61" s="1060"/>
      <c r="F61" s="1060"/>
      <c r="G61" s="1060"/>
      <c r="H61" s="1060"/>
      <c r="I61" s="1060"/>
      <c r="J61" s="1060"/>
      <c r="K61" s="1060"/>
      <c r="L61" s="1060"/>
      <c r="M61" s="1060"/>
      <c r="N61" s="1060"/>
      <c r="O61" s="1060"/>
      <c r="P61" s="1061"/>
      <c r="Q61" s="1062"/>
      <c r="R61" s="1054"/>
      <c r="S61" s="1054"/>
      <c r="T61" s="1054"/>
      <c r="U61" s="1054"/>
      <c r="V61" s="1054"/>
      <c r="W61" s="1054"/>
      <c r="X61" s="1054"/>
      <c r="Y61" s="1054"/>
      <c r="Z61" s="1054"/>
      <c r="AA61" s="1054"/>
      <c r="AB61" s="1054"/>
      <c r="AC61" s="1054"/>
      <c r="AD61" s="1054"/>
      <c r="AE61" s="1063"/>
      <c r="AF61" s="1064"/>
      <c r="AG61" s="1065"/>
      <c r="AH61" s="1065"/>
      <c r="AI61" s="1065"/>
      <c r="AJ61" s="1066"/>
      <c r="AK61" s="1053"/>
      <c r="AL61" s="1054"/>
      <c r="AM61" s="1054"/>
      <c r="AN61" s="1054"/>
      <c r="AO61" s="1054"/>
      <c r="AP61" s="1054"/>
      <c r="AQ61" s="1054"/>
      <c r="AR61" s="1054"/>
      <c r="AS61" s="1054"/>
      <c r="AT61" s="1054"/>
      <c r="AU61" s="1054"/>
      <c r="AV61" s="1054"/>
      <c r="AW61" s="1054"/>
      <c r="AX61" s="1054"/>
      <c r="AY61" s="1054"/>
      <c r="AZ61" s="1055"/>
      <c r="BA61" s="1055"/>
      <c r="BB61" s="1055"/>
      <c r="BC61" s="1055"/>
      <c r="BD61" s="1055"/>
      <c r="BE61" s="1001"/>
      <c r="BF61" s="1001"/>
      <c r="BG61" s="1001"/>
      <c r="BH61" s="1001"/>
      <c r="BI61" s="1002"/>
      <c r="BJ61" s="235"/>
      <c r="BK61" s="235"/>
      <c r="BL61" s="235"/>
      <c r="BM61" s="235"/>
      <c r="BN61" s="235"/>
      <c r="BO61" s="244"/>
      <c r="BP61" s="244"/>
      <c r="BQ61" s="241">
        <v>55</v>
      </c>
      <c r="BR61" s="242"/>
      <c r="BS61" s="1021"/>
      <c r="BT61" s="1022"/>
      <c r="BU61" s="1022"/>
      <c r="BV61" s="1022"/>
      <c r="BW61" s="1022"/>
      <c r="BX61" s="1022"/>
      <c r="BY61" s="1022"/>
      <c r="BZ61" s="1022"/>
      <c r="CA61" s="1022"/>
      <c r="CB61" s="1022"/>
      <c r="CC61" s="1022"/>
      <c r="CD61" s="1022"/>
      <c r="CE61" s="1022"/>
      <c r="CF61" s="1022"/>
      <c r="CG61" s="1043"/>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233"/>
    </row>
    <row r="62" spans="1:131" ht="26.25" customHeight="1" x14ac:dyDescent="0.2">
      <c r="A62" s="241">
        <v>35</v>
      </c>
      <c r="B62" s="1059"/>
      <c r="C62" s="1060"/>
      <c r="D62" s="1060"/>
      <c r="E62" s="1060"/>
      <c r="F62" s="1060"/>
      <c r="G62" s="1060"/>
      <c r="H62" s="1060"/>
      <c r="I62" s="1060"/>
      <c r="J62" s="1060"/>
      <c r="K62" s="1060"/>
      <c r="L62" s="1060"/>
      <c r="M62" s="1060"/>
      <c r="N62" s="1060"/>
      <c r="O62" s="1060"/>
      <c r="P62" s="1061"/>
      <c r="Q62" s="1062"/>
      <c r="R62" s="1054"/>
      <c r="S62" s="1054"/>
      <c r="T62" s="1054"/>
      <c r="U62" s="1054"/>
      <c r="V62" s="1054"/>
      <c r="W62" s="1054"/>
      <c r="X62" s="1054"/>
      <c r="Y62" s="1054"/>
      <c r="Z62" s="1054"/>
      <c r="AA62" s="1054"/>
      <c r="AB62" s="1054"/>
      <c r="AC62" s="1054"/>
      <c r="AD62" s="1054"/>
      <c r="AE62" s="1063"/>
      <c r="AF62" s="1064"/>
      <c r="AG62" s="1065"/>
      <c r="AH62" s="1065"/>
      <c r="AI62" s="1065"/>
      <c r="AJ62" s="1066"/>
      <c r="AK62" s="1053"/>
      <c r="AL62" s="1054"/>
      <c r="AM62" s="1054"/>
      <c r="AN62" s="1054"/>
      <c r="AO62" s="1054"/>
      <c r="AP62" s="1054"/>
      <c r="AQ62" s="1054"/>
      <c r="AR62" s="1054"/>
      <c r="AS62" s="1054"/>
      <c r="AT62" s="1054"/>
      <c r="AU62" s="1054"/>
      <c r="AV62" s="1054"/>
      <c r="AW62" s="1054"/>
      <c r="AX62" s="1054"/>
      <c r="AY62" s="1054"/>
      <c r="AZ62" s="1055"/>
      <c r="BA62" s="1055"/>
      <c r="BB62" s="1055"/>
      <c r="BC62" s="1055"/>
      <c r="BD62" s="1055"/>
      <c r="BE62" s="1001"/>
      <c r="BF62" s="1001"/>
      <c r="BG62" s="1001"/>
      <c r="BH62" s="1001"/>
      <c r="BI62" s="1002"/>
      <c r="BJ62" s="1056" t="s">
        <v>409</v>
      </c>
      <c r="BK62" s="1057"/>
      <c r="BL62" s="1057"/>
      <c r="BM62" s="1057"/>
      <c r="BN62" s="1058"/>
      <c r="BO62" s="244"/>
      <c r="BP62" s="244"/>
      <c r="BQ62" s="241">
        <v>56</v>
      </c>
      <c r="BR62" s="242"/>
      <c r="BS62" s="1021"/>
      <c r="BT62" s="1022"/>
      <c r="BU62" s="1022"/>
      <c r="BV62" s="1022"/>
      <c r="BW62" s="1022"/>
      <c r="BX62" s="1022"/>
      <c r="BY62" s="1022"/>
      <c r="BZ62" s="1022"/>
      <c r="CA62" s="1022"/>
      <c r="CB62" s="1022"/>
      <c r="CC62" s="1022"/>
      <c r="CD62" s="1022"/>
      <c r="CE62" s="1022"/>
      <c r="CF62" s="1022"/>
      <c r="CG62" s="1043"/>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233"/>
    </row>
    <row r="63" spans="1:131" ht="26.25" customHeight="1" thickBot="1" x14ac:dyDescent="0.25">
      <c r="A63" s="243" t="s">
        <v>389</v>
      </c>
      <c r="B63" s="966" t="s">
        <v>410</v>
      </c>
      <c r="C63" s="967"/>
      <c r="D63" s="967"/>
      <c r="E63" s="967"/>
      <c r="F63" s="967"/>
      <c r="G63" s="967"/>
      <c r="H63" s="967"/>
      <c r="I63" s="967"/>
      <c r="J63" s="967"/>
      <c r="K63" s="967"/>
      <c r="L63" s="967"/>
      <c r="M63" s="967"/>
      <c r="N63" s="967"/>
      <c r="O63" s="967"/>
      <c r="P63" s="977"/>
      <c r="Q63" s="991"/>
      <c r="R63" s="992"/>
      <c r="S63" s="992"/>
      <c r="T63" s="992"/>
      <c r="U63" s="992"/>
      <c r="V63" s="992"/>
      <c r="W63" s="992"/>
      <c r="X63" s="992"/>
      <c r="Y63" s="992"/>
      <c r="Z63" s="992"/>
      <c r="AA63" s="992"/>
      <c r="AB63" s="992"/>
      <c r="AC63" s="992"/>
      <c r="AD63" s="992"/>
      <c r="AE63" s="1049"/>
      <c r="AF63" s="1050">
        <v>310</v>
      </c>
      <c r="AG63" s="988"/>
      <c r="AH63" s="988"/>
      <c r="AI63" s="988"/>
      <c r="AJ63" s="1051"/>
      <c r="AK63" s="1052"/>
      <c r="AL63" s="992"/>
      <c r="AM63" s="992"/>
      <c r="AN63" s="992"/>
      <c r="AO63" s="992"/>
      <c r="AP63" s="988">
        <v>1132</v>
      </c>
      <c r="AQ63" s="988"/>
      <c r="AR63" s="988"/>
      <c r="AS63" s="988"/>
      <c r="AT63" s="988"/>
      <c r="AU63" s="988">
        <v>834</v>
      </c>
      <c r="AV63" s="988"/>
      <c r="AW63" s="988"/>
      <c r="AX63" s="988"/>
      <c r="AY63" s="988"/>
      <c r="AZ63" s="1046"/>
      <c r="BA63" s="1046"/>
      <c r="BB63" s="1046"/>
      <c r="BC63" s="1046"/>
      <c r="BD63" s="1046"/>
      <c r="BE63" s="989"/>
      <c r="BF63" s="989"/>
      <c r="BG63" s="989"/>
      <c r="BH63" s="989"/>
      <c r="BI63" s="990"/>
      <c r="BJ63" s="1047" t="s">
        <v>129</v>
      </c>
      <c r="BK63" s="982"/>
      <c r="BL63" s="982"/>
      <c r="BM63" s="982"/>
      <c r="BN63" s="1048"/>
      <c r="BO63" s="244"/>
      <c r="BP63" s="244"/>
      <c r="BQ63" s="241">
        <v>57</v>
      </c>
      <c r="BR63" s="242"/>
      <c r="BS63" s="1021"/>
      <c r="BT63" s="1022"/>
      <c r="BU63" s="1022"/>
      <c r="BV63" s="1022"/>
      <c r="BW63" s="1022"/>
      <c r="BX63" s="1022"/>
      <c r="BY63" s="1022"/>
      <c r="BZ63" s="1022"/>
      <c r="CA63" s="1022"/>
      <c r="CB63" s="1022"/>
      <c r="CC63" s="1022"/>
      <c r="CD63" s="1022"/>
      <c r="CE63" s="1022"/>
      <c r="CF63" s="1022"/>
      <c r="CG63" s="1043"/>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233"/>
    </row>
    <row r="64" spans="1:131" ht="26.25" customHeight="1" x14ac:dyDescent="0.2">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1021"/>
      <c r="BT64" s="1022"/>
      <c r="BU64" s="1022"/>
      <c r="BV64" s="1022"/>
      <c r="BW64" s="1022"/>
      <c r="BX64" s="1022"/>
      <c r="BY64" s="1022"/>
      <c r="BZ64" s="1022"/>
      <c r="CA64" s="1022"/>
      <c r="CB64" s="1022"/>
      <c r="CC64" s="1022"/>
      <c r="CD64" s="1022"/>
      <c r="CE64" s="1022"/>
      <c r="CF64" s="1022"/>
      <c r="CG64" s="1043"/>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233"/>
    </row>
    <row r="65" spans="1:131" ht="26.25" customHeight="1" thickBot="1" x14ac:dyDescent="0.25">
      <c r="A65" s="235" t="s">
        <v>411</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1021"/>
      <c r="BT65" s="1022"/>
      <c r="BU65" s="1022"/>
      <c r="BV65" s="1022"/>
      <c r="BW65" s="1022"/>
      <c r="BX65" s="1022"/>
      <c r="BY65" s="1022"/>
      <c r="BZ65" s="1022"/>
      <c r="CA65" s="1022"/>
      <c r="CB65" s="1022"/>
      <c r="CC65" s="1022"/>
      <c r="CD65" s="1022"/>
      <c r="CE65" s="1022"/>
      <c r="CF65" s="1022"/>
      <c r="CG65" s="1043"/>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233"/>
    </row>
    <row r="66" spans="1:131" ht="26.25" customHeight="1" x14ac:dyDescent="0.2">
      <c r="A66" s="1024" t="s">
        <v>412</v>
      </c>
      <c r="B66" s="1025"/>
      <c r="C66" s="1025"/>
      <c r="D66" s="1025"/>
      <c r="E66" s="1025"/>
      <c r="F66" s="1025"/>
      <c r="G66" s="1025"/>
      <c r="H66" s="1025"/>
      <c r="I66" s="1025"/>
      <c r="J66" s="1025"/>
      <c r="K66" s="1025"/>
      <c r="L66" s="1025"/>
      <c r="M66" s="1025"/>
      <c r="N66" s="1025"/>
      <c r="O66" s="1025"/>
      <c r="P66" s="1026"/>
      <c r="Q66" s="1030" t="s">
        <v>413</v>
      </c>
      <c r="R66" s="1031"/>
      <c r="S66" s="1031"/>
      <c r="T66" s="1031"/>
      <c r="U66" s="1032"/>
      <c r="V66" s="1030" t="s">
        <v>395</v>
      </c>
      <c r="W66" s="1031"/>
      <c r="X66" s="1031"/>
      <c r="Y66" s="1031"/>
      <c r="Z66" s="1032"/>
      <c r="AA66" s="1030" t="s">
        <v>396</v>
      </c>
      <c r="AB66" s="1031"/>
      <c r="AC66" s="1031"/>
      <c r="AD66" s="1031"/>
      <c r="AE66" s="1032"/>
      <c r="AF66" s="1036" t="s">
        <v>414</v>
      </c>
      <c r="AG66" s="1037"/>
      <c r="AH66" s="1037"/>
      <c r="AI66" s="1037"/>
      <c r="AJ66" s="1038"/>
      <c r="AK66" s="1030" t="s">
        <v>415</v>
      </c>
      <c r="AL66" s="1025"/>
      <c r="AM66" s="1025"/>
      <c r="AN66" s="1025"/>
      <c r="AO66" s="1026"/>
      <c r="AP66" s="1030" t="s">
        <v>416</v>
      </c>
      <c r="AQ66" s="1031"/>
      <c r="AR66" s="1031"/>
      <c r="AS66" s="1031"/>
      <c r="AT66" s="1032"/>
      <c r="AU66" s="1030" t="s">
        <v>417</v>
      </c>
      <c r="AV66" s="1031"/>
      <c r="AW66" s="1031"/>
      <c r="AX66" s="1031"/>
      <c r="AY66" s="1032"/>
      <c r="AZ66" s="1030" t="s">
        <v>377</v>
      </c>
      <c r="BA66" s="1031"/>
      <c r="BB66" s="1031"/>
      <c r="BC66" s="1031"/>
      <c r="BD66" s="1044"/>
      <c r="BE66" s="244"/>
      <c r="BF66" s="244"/>
      <c r="BG66" s="244"/>
      <c r="BH66" s="244"/>
      <c r="BI66" s="244"/>
      <c r="BJ66" s="244"/>
      <c r="BK66" s="244"/>
      <c r="BL66" s="244"/>
      <c r="BM66" s="244"/>
      <c r="BN66" s="244"/>
      <c r="BO66" s="244"/>
      <c r="BP66" s="244"/>
      <c r="BQ66" s="241">
        <v>60</v>
      </c>
      <c r="BR66" s="246"/>
      <c r="BS66" s="974"/>
      <c r="BT66" s="975"/>
      <c r="BU66" s="975"/>
      <c r="BV66" s="975"/>
      <c r="BW66" s="975"/>
      <c r="BX66" s="975"/>
      <c r="BY66" s="975"/>
      <c r="BZ66" s="975"/>
      <c r="CA66" s="975"/>
      <c r="CB66" s="975"/>
      <c r="CC66" s="975"/>
      <c r="CD66" s="975"/>
      <c r="CE66" s="975"/>
      <c r="CF66" s="975"/>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4"/>
      <c r="DW66" s="975"/>
      <c r="DX66" s="975"/>
      <c r="DY66" s="975"/>
      <c r="DZ66" s="976"/>
      <c r="EA66" s="233"/>
    </row>
    <row r="67" spans="1:131" ht="26.25" customHeight="1" thickBot="1" x14ac:dyDescent="0.25">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5"/>
      <c r="BE67" s="244"/>
      <c r="BF67" s="244"/>
      <c r="BG67" s="244"/>
      <c r="BH67" s="244"/>
      <c r="BI67" s="244"/>
      <c r="BJ67" s="244"/>
      <c r="BK67" s="244"/>
      <c r="BL67" s="244"/>
      <c r="BM67" s="244"/>
      <c r="BN67" s="244"/>
      <c r="BO67" s="244"/>
      <c r="BP67" s="244"/>
      <c r="BQ67" s="241">
        <v>61</v>
      </c>
      <c r="BR67" s="246"/>
      <c r="BS67" s="974"/>
      <c r="BT67" s="975"/>
      <c r="BU67" s="975"/>
      <c r="BV67" s="975"/>
      <c r="BW67" s="975"/>
      <c r="BX67" s="975"/>
      <c r="BY67" s="975"/>
      <c r="BZ67" s="975"/>
      <c r="CA67" s="975"/>
      <c r="CB67" s="975"/>
      <c r="CC67" s="975"/>
      <c r="CD67" s="975"/>
      <c r="CE67" s="975"/>
      <c r="CF67" s="975"/>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4"/>
      <c r="DW67" s="975"/>
      <c r="DX67" s="975"/>
      <c r="DY67" s="975"/>
      <c r="DZ67" s="976"/>
      <c r="EA67" s="233"/>
    </row>
    <row r="68" spans="1:131" ht="26.25" customHeight="1" thickTop="1" x14ac:dyDescent="0.2">
      <c r="A68" s="239">
        <v>1</v>
      </c>
      <c r="B68" s="1014" t="s">
        <v>580</v>
      </c>
      <c r="C68" s="1015"/>
      <c r="D68" s="1015"/>
      <c r="E68" s="1015"/>
      <c r="F68" s="1015"/>
      <c r="G68" s="1015"/>
      <c r="H68" s="1015"/>
      <c r="I68" s="1015"/>
      <c r="J68" s="1015"/>
      <c r="K68" s="1015"/>
      <c r="L68" s="1015"/>
      <c r="M68" s="1015"/>
      <c r="N68" s="1015"/>
      <c r="O68" s="1015"/>
      <c r="P68" s="1016"/>
      <c r="Q68" s="1017">
        <v>3262</v>
      </c>
      <c r="R68" s="1011"/>
      <c r="S68" s="1011"/>
      <c r="T68" s="1011"/>
      <c r="U68" s="1011"/>
      <c r="V68" s="1011">
        <v>3136</v>
      </c>
      <c r="W68" s="1011"/>
      <c r="X68" s="1011"/>
      <c r="Y68" s="1011"/>
      <c r="Z68" s="1011"/>
      <c r="AA68" s="1011">
        <v>126</v>
      </c>
      <c r="AB68" s="1011"/>
      <c r="AC68" s="1011"/>
      <c r="AD68" s="1011"/>
      <c r="AE68" s="1011"/>
      <c r="AF68" s="1011">
        <v>119</v>
      </c>
      <c r="AG68" s="1011"/>
      <c r="AH68" s="1011"/>
      <c r="AI68" s="1011"/>
      <c r="AJ68" s="1011"/>
      <c r="AK68" s="1011">
        <v>169</v>
      </c>
      <c r="AL68" s="1011"/>
      <c r="AM68" s="1011"/>
      <c r="AN68" s="1011"/>
      <c r="AO68" s="1011"/>
      <c r="AP68" s="1011">
        <v>2836</v>
      </c>
      <c r="AQ68" s="1011"/>
      <c r="AR68" s="1011"/>
      <c r="AS68" s="1011"/>
      <c r="AT68" s="1011"/>
      <c r="AU68" s="1011">
        <v>80</v>
      </c>
      <c r="AV68" s="1011"/>
      <c r="AW68" s="1011"/>
      <c r="AX68" s="1011"/>
      <c r="AY68" s="1011"/>
      <c r="AZ68" s="1012" t="s">
        <v>588</v>
      </c>
      <c r="BA68" s="1012"/>
      <c r="BB68" s="1012"/>
      <c r="BC68" s="1012"/>
      <c r="BD68" s="1013"/>
      <c r="BE68" s="244"/>
      <c r="BF68" s="244"/>
      <c r="BG68" s="244"/>
      <c r="BH68" s="244"/>
      <c r="BI68" s="244"/>
      <c r="BJ68" s="244"/>
      <c r="BK68" s="244"/>
      <c r="BL68" s="244"/>
      <c r="BM68" s="244"/>
      <c r="BN68" s="244"/>
      <c r="BO68" s="244"/>
      <c r="BP68" s="244"/>
      <c r="BQ68" s="241">
        <v>62</v>
      </c>
      <c r="BR68" s="246"/>
      <c r="BS68" s="974"/>
      <c r="BT68" s="975"/>
      <c r="BU68" s="975"/>
      <c r="BV68" s="975"/>
      <c r="BW68" s="975"/>
      <c r="BX68" s="975"/>
      <c r="BY68" s="975"/>
      <c r="BZ68" s="975"/>
      <c r="CA68" s="975"/>
      <c r="CB68" s="975"/>
      <c r="CC68" s="975"/>
      <c r="CD68" s="975"/>
      <c r="CE68" s="975"/>
      <c r="CF68" s="975"/>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4"/>
      <c r="DW68" s="975"/>
      <c r="DX68" s="975"/>
      <c r="DY68" s="975"/>
      <c r="DZ68" s="976"/>
      <c r="EA68" s="233"/>
    </row>
    <row r="69" spans="1:131" ht="26.25" customHeight="1" x14ac:dyDescent="0.2">
      <c r="A69" s="241">
        <v>2</v>
      </c>
      <c r="B69" s="1003" t="s">
        <v>581</v>
      </c>
      <c r="C69" s="1004"/>
      <c r="D69" s="1004"/>
      <c r="E69" s="1004"/>
      <c r="F69" s="1004"/>
      <c r="G69" s="1004"/>
      <c r="H69" s="1004"/>
      <c r="I69" s="1004"/>
      <c r="J69" s="1004"/>
      <c r="K69" s="1004"/>
      <c r="L69" s="1004"/>
      <c r="M69" s="1004"/>
      <c r="N69" s="1004"/>
      <c r="O69" s="1004"/>
      <c r="P69" s="1005"/>
      <c r="Q69" s="1006">
        <v>71</v>
      </c>
      <c r="R69" s="1000"/>
      <c r="S69" s="1000"/>
      <c r="T69" s="1000"/>
      <c r="U69" s="1000"/>
      <c r="V69" s="1000">
        <v>67</v>
      </c>
      <c r="W69" s="1000"/>
      <c r="X69" s="1000"/>
      <c r="Y69" s="1000"/>
      <c r="Z69" s="1000"/>
      <c r="AA69" s="1000">
        <v>4</v>
      </c>
      <c r="AB69" s="1000"/>
      <c r="AC69" s="1000"/>
      <c r="AD69" s="1000"/>
      <c r="AE69" s="1000"/>
      <c r="AF69" s="1000">
        <v>4</v>
      </c>
      <c r="AG69" s="1000"/>
      <c r="AH69" s="1000"/>
      <c r="AI69" s="1000"/>
      <c r="AJ69" s="1000"/>
      <c r="AK69" s="1000" t="s">
        <v>579</v>
      </c>
      <c r="AL69" s="1000"/>
      <c r="AM69" s="1000"/>
      <c r="AN69" s="1000"/>
      <c r="AO69" s="1000"/>
      <c r="AP69" s="1000" t="s">
        <v>579</v>
      </c>
      <c r="AQ69" s="1000"/>
      <c r="AR69" s="1000"/>
      <c r="AS69" s="1000"/>
      <c r="AT69" s="1000"/>
      <c r="AU69" s="1000" t="s">
        <v>579</v>
      </c>
      <c r="AV69" s="1000"/>
      <c r="AW69" s="1000"/>
      <c r="AX69" s="1000"/>
      <c r="AY69" s="1000"/>
      <c r="AZ69" s="1001"/>
      <c r="BA69" s="1001"/>
      <c r="BB69" s="1001"/>
      <c r="BC69" s="1001"/>
      <c r="BD69" s="1002"/>
      <c r="BE69" s="244"/>
      <c r="BF69" s="244"/>
      <c r="BG69" s="244"/>
      <c r="BH69" s="244"/>
      <c r="BI69" s="244"/>
      <c r="BJ69" s="244"/>
      <c r="BK69" s="244"/>
      <c r="BL69" s="244"/>
      <c r="BM69" s="244"/>
      <c r="BN69" s="244"/>
      <c r="BO69" s="244"/>
      <c r="BP69" s="244"/>
      <c r="BQ69" s="241">
        <v>63</v>
      </c>
      <c r="BR69" s="246"/>
      <c r="BS69" s="974"/>
      <c r="BT69" s="975"/>
      <c r="BU69" s="975"/>
      <c r="BV69" s="975"/>
      <c r="BW69" s="975"/>
      <c r="BX69" s="975"/>
      <c r="BY69" s="975"/>
      <c r="BZ69" s="975"/>
      <c r="CA69" s="975"/>
      <c r="CB69" s="975"/>
      <c r="CC69" s="975"/>
      <c r="CD69" s="975"/>
      <c r="CE69" s="975"/>
      <c r="CF69" s="975"/>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4"/>
      <c r="DW69" s="975"/>
      <c r="DX69" s="975"/>
      <c r="DY69" s="975"/>
      <c r="DZ69" s="976"/>
      <c r="EA69" s="233"/>
    </row>
    <row r="70" spans="1:131" ht="26.25" customHeight="1" x14ac:dyDescent="0.2">
      <c r="A70" s="241">
        <v>3</v>
      </c>
      <c r="B70" s="1003" t="s">
        <v>582</v>
      </c>
      <c r="C70" s="1004"/>
      <c r="D70" s="1004"/>
      <c r="E70" s="1004"/>
      <c r="F70" s="1004"/>
      <c r="G70" s="1004"/>
      <c r="H70" s="1004"/>
      <c r="I70" s="1004"/>
      <c r="J70" s="1004"/>
      <c r="K70" s="1004"/>
      <c r="L70" s="1004"/>
      <c r="M70" s="1004"/>
      <c r="N70" s="1004"/>
      <c r="O70" s="1004"/>
      <c r="P70" s="1005"/>
      <c r="Q70" s="1006">
        <v>6748</v>
      </c>
      <c r="R70" s="1000"/>
      <c r="S70" s="1000"/>
      <c r="T70" s="1000"/>
      <c r="U70" s="1000"/>
      <c r="V70" s="1000">
        <v>6364</v>
      </c>
      <c r="W70" s="1000"/>
      <c r="X70" s="1000"/>
      <c r="Y70" s="1000"/>
      <c r="Z70" s="1000"/>
      <c r="AA70" s="1000">
        <v>384</v>
      </c>
      <c r="AB70" s="1000"/>
      <c r="AC70" s="1000"/>
      <c r="AD70" s="1000"/>
      <c r="AE70" s="1000"/>
      <c r="AF70" s="1000">
        <v>384</v>
      </c>
      <c r="AG70" s="1000"/>
      <c r="AH70" s="1000"/>
      <c r="AI70" s="1000"/>
      <c r="AJ70" s="1000"/>
      <c r="AK70" s="1000" t="s">
        <v>579</v>
      </c>
      <c r="AL70" s="1000"/>
      <c r="AM70" s="1000"/>
      <c r="AN70" s="1000"/>
      <c r="AO70" s="1000"/>
      <c r="AP70" s="1000" t="s">
        <v>579</v>
      </c>
      <c r="AQ70" s="1000"/>
      <c r="AR70" s="1000"/>
      <c r="AS70" s="1000"/>
      <c r="AT70" s="1000"/>
      <c r="AU70" s="1000" t="s">
        <v>579</v>
      </c>
      <c r="AV70" s="1000"/>
      <c r="AW70" s="1000"/>
      <c r="AX70" s="1000"/>
      <c r="AY70" s="1000"/>
      <c r="AZ70" s="1001"/>
      <c r="BA70" s="1001"/>
      <c r="BB70" s="1001"/>
      <c r="BC70" s="1001"/>
      <c r="BD70" s="1002"/>
      <c r="BE70" s="244"/>
      <c r="BF70" s="244"/>
      <c r="BG70" s="244"/>
      <c r="BH70" s="244"/>
      <c r="BI70" s="244"/>
      <c r="BJ70" s="244"/>
      <c r="BK70" s="244"/>
      <c r="BL70" s="244"/>
      <c r="BM70" s="244"/>
      <c r="BN70" s="244"/>
      <c r="BO70" s="244"/>
      <c r="BP70" s="244"/>
      <c r="BQ70" s="241">
        <v>64</v>
      </c>
      <c r="BR70" s="246"/>
      <c r="BS70" s="974"/>
      <c r="BT70" s="975"/>
      <c r="BU70" s="975"/>
      <c r="BV70" s="975"/>
      <c r="BW70" s="975"/>
      <c r="BX70" s="975"/>
      <c r="BY70" s="975"/>
      <c r="BZ70" s="975"/>
      <c r="CA70" s="975"/>
      <c r="CB70" s="975"/>
      <c r="CC70" s="975"/>
      <c r="CD70" s="975"/>
      <c r="CE70" s="975"/>
      <c r="CF70" s="975"/>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4"/>
      <c r="DW70" s="975"/>
      <c r="DX70" s="975"/>
      <c r="DY70" s="975"/>
      <c r="DZ70" s="976"/>
      <c r="EA70" s="233"/>
    </row>
    <row r="71" spans="1:131" ht="26.25" customHeight="1" x14ac:dyDescent="0.2">
      <c r="A71" s="241">
        <v>4</v>
      </c>
      <c r="B71" s="1003" t="s">
        <v>583</v>
      </c>
      <c r="C71" s="1004"/>
      <c r="D71" s="1004"/>
      <c r="E71" s="1004"/>
      <c r="F71" s="1004"/>
      <c r="G71" s="1004"/>
      <c r="H71" s="1004"/>
      <c r="I71" s="1004"/>
      <c r="J71" s="1004"/>
      <c r="K71" s="1004"/>
      <c r="L71" s="1004"/>
      <c r="M71" s="1004"/>
      <c r="N71" s="1004"/>
      <c r="O71" s="1004"/>
      <c r="P71" s="1005"/>
      <c r="Q71" s="1006">
        <v>67</v>
      </c>
      <c r="R71" s="1000"/>
      <c r="S71" s="1000"/>
      <c r="T71" s="1000"/>
      <c r="U71" s="1000"/>
      <c r="V71" s="1000">
        <v>62</v>
      </c>
      <c r="W71" s="1000"/>
      <c r="X71" s="1000"/>
      <c r="Y71" s="1000"/>
      <c r="Z71" s="1000"/>
      <c r="AA71" s="1000">
        <v>5</v>
      </c>
      <c r="AB71" s="1000"/>
      <c r="AC71" s="1000"/>
      <c r="AD71" s="1000"/>
      <c r="AE71" s="1000"/>
      <c r="AF71" s="1000">
        <v>5</v>
      </c>
      <c r="AG71" s="1000"/>
      <c r="AH71" s="1000"/>
      <c r="AI71" s="1000"/>
      <c r="AJ71" s="1000"/>
      <c r="AK71" s="1000" t="s">
        <v>579</v>
      </c>
      <c r="AL71" s="1000"/>
      <c r="AM71" s="1000"/>
      <c r="AN71" s="1000"/>
      <c r="AO71" s="1000"/>
      <c r="AP71" s="1000">
        <v>60</v>
      </c>
      <c r="AQ71" s="1000"/>
      <c r="AR71" s="1000"/>
      <c r="AS71" s="1000"/>
      <c r="AT71" s="1000"/>
      <c r="AU71" s="1000">
        <v>31</v>
      </c>
      <c r="AV71" s="1000"/>
      <c r="AW71" s="1000"/>
      <c r="AX71" s="1000"/>
      <c r="AY71" s="1000"/>
      <c r="AZ71" s="1001"/>
      <c r="BA71" s="1001"/>
      <c r="BB71" s="1001"/>
      <c r="BC71" s="1001"/>
      <c r="BD71" s="1002"/>
      <c r="BE71" s="244"/>
      <c r="BF71" s="244"/>
      <c r="BG71" s="244"/>
      <c r="BH71" s="244"/>
      <c r="BI71" s="244"/>
      <c r="BJ71" s="244"/>
      <c r="BK71" s="244"/>
      <c r="BL71" s="244"/>
      <c r="BM71" s="244"/>
      <c r="BN71" s="244"/>
      <c r="BO71" s="244"/>
      <c r="BP71" s="244"/>
      <c r="BQ71" s="241">
        <v>65</v>
      </c>
      <c r="BR71" s="246"/>
      <c r="BS71" s="974"/>
      <c r="BT71" s="975"/>
      <c r="BU71" s="975"/>
      <c r="BV71" s="975"/>
      <c r="BW71" s="975"/>
      <c r="BX71" s="975"/>
      <c r="BY71" s="975"/>
      <c r="BZ71" s="975"/>
      <c r="CA71" s="975"/>
      <c r="CB71" s="975"/>
      <c r="CC71" s="975"/>
      <c r="CD71" s="975"/>
      <c r="CE71" s="975"/>
      <c r="CF71" s="975"/>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4"/>
      <c r="DW71" s="975"/>
      <c r="DX71" s="975"/>
      <c r="DY71" s="975"/>
      <c r="DZ71" s="976"/>
      <c r="EA71" s="233"/>
    </row>
    <row r="72" spans="1:131" ht="26.25" customHeight="1" x14ac:dyDescent="0.2">
      <c r="A72" s="241">
        <v>5</v>
      </c>
      <c r="B72" s="1003" t="s">
        <v>584</v>
      </c>
      <c r="C72" s="1004"/>
      <c r="D72" s="1004"/>
      <c r="E72" s="1004"/>
      <c r="F72" s="1004"/>
      <c r="G72" s="1004"/>
      <c r="H72" s="1004"/>
      <c r="I72" s="1004"/>
      <c r="J72" s="1004"/>
      <c r="K72" s="1004"/>
      <c r="L72" s="1004"/>
      <c r="M72" s="1004"/>
      <c r="N72" s="1004"/>
      <c r="O72" s="1004"/>
      <c r="P72" s="1005"/>
      <c r="Q72" s="1006">
        <v>2979</v>
      </c>
      <c r="R72" s="1000"/>
      <c r="S72" s="1000"/>
      <c r="T72" s="1000"/>
      <c r="U72" s="1000"/>
      <c r="V72" s="1000">
        <v>2819</v>
      </c>
      <c r="W72" s="1000"/>
      <c r="X72" s="1000"/>
      <c r="Y72" s="1000"/>
      <c r="Z72" s="1000"/>
      <c r="AA72" s="1000">
        <v>161</v>
      </c>
      <c r="AB72" s="1000"/>
      <c r="AC72" s="1000"/>
      <c r="AD72" s="1000"/>
      <c r="AE72" s="1000"/>
      <c r="AF72" s="1000">
        <v>146</v>
      </c>
      <c r="AG72" s="1000"/>
      <c r="AH72" s="1000"/>
      <c r="AI72" s="1000"/>
      <c r="AJ72" s="1000"/>
      <c r="AK72" s="1000">
        <v>20</v>
      </c>
      <c r="AL72" s="1000"/>
      <c r="AM72" s="1000"/>
      <c r="AN72" s="1000"/>
      <c r="AO72" s="1000"/>
      <c r="AP72" s="1000">
        <v>831</v>
      </c>
      <c r="AQ72" s="1000"/>
      <c r="AR72" s="1000"/>
      <c r="AS72" s="1000"/>
      <c r="AT72" s="1000"/>
      <c r="AU72" s="1000">
        <v>32</v>
      </c>
      <c r="AV72" s="1000"/>
      <c r="AW72" s="1000"/>
      <c r="AX72" s="1000"/>
      <c r="AY72" s="1000"/>
      <c r="AZ72" s="1001" t="s">
        <v>589</v>
      </c>
      <c r="BA72" s="1001"/>
      <c r="BB72" s="1001"/>
      <c r="BC72" s="1001"/>
      <c r="BD72" s="1002"/>
      <c r="BE72" s="244"/>
      <c r="BF72" s="244"/>
      <c r="BG72" s="244"/>
      <c r="BH72" s="244"/>
      <c r="BI72" s="244"/>
      <c r="BJ72" s="244"/>
      <c r="BK72" s="244"/>
      <c r="BL72" s="244"/>
      <c r="BM72" s="244"/>
      <c r="BN72" s="244"/>
      <c r="BO72" s="244"/>
      <c r="BP72" s="244"/>
      <c r="BQ72" s="241">
        <v>66</v>
      </c>
      <c r="BR72" s="246"/>
      <c r="BS72" s="974"/>
      <c r="BT72" s="975"/>
      <c r="BU72" s="975"/>
      <c r="BV72" s="975"/>
      <c r="BW72" s="975"/>
      <c r="BX72" s="975"/>
      <c r="BY72" s="975"/>
      <c r="BZ72" s="975"/>
      <c r="CA72" s="975"/>
      <c r="CB72" s="975"/>
      <c r="CC72" s="975"/>
      <c r="CD72" s="975"/>
      <c r="CE72" s="975"/>
      <c r="CF72" s="975"/>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4"/>
      <c r="DW72" s="975"/>
      <c r="DX72" s="975"/>
      <c r="DY72" s="975"/>
      <c r="DZ72" s="976"/>
      <c r="EA72" s="233"/>
    </row>
    <row r="73" spans="1:131" ht="26.25" customHeight="1" x14ac:dyDescent="0.2">
      <c r="A73" s="241">
        <v>6</v>
      </c>
      <c r="B73" s="1003" t="s">
        <v>585</v>
      </c>
      <c r="C73" s="1004"/>
      <c r="D73" s="1004"/>
      <c r="E73" s="1004"/>
      <c r="F73" s="1004"/>
      <c r="G73" s="1004"/>
      <c r="H73" s="1004"/>
      <c r="I73" s="1004"/>
      <c r="J73" s="1004"/>
      <c r="K73" s="1004"/>
      <c r="L73" s="1004"/>
      <c r="M73" s="1004"/>
      <c r="N73" s="1004"/>
      <c r="O73" s="1004"/>
      <c r="P73" s="1005"/>
      <c r="Q73" s="1006">
        <v>258</v>
      </c>
      <c r="R73" s="1000"/>
      <c r="S73" s="1000"/>
      <c r="T73" s="1000"/>
      <c r="U73" s="1000"/>
      <c r="V73" s="1000">
        <v>239</v>
      </c>
      <c r="W73" s="1000"/>
      <c r="X73" s="1000"/>
      <c r="Y73" s="1000"/>
      <c r="Z73" s="1000"/>
      <c r="AA73" s="1000">
        <v>19</v>
      </c>
      <c r="AB73" s="1000"/>
      <c r="AC73" s="1000"/>
      <c r="AD73" s="1000"/>
      <c r="AE73" s="1000"/>
      <c r="AF73" s="1000">
        <v>19</v>
      </c>
      <c r="AG73" s="1000"/>
      <c r="AH73" s="1000"/>
      <c r="AI73" s="1000"/>
      <c r="AJ73" s="1000"/>
      <c r="AK73" s="1000" t="s">
        <v>579</v>
      </c>
      <c r="AL73" s="1000"/>
      <c r="AM73" s="1000"/>
      <c r="AN73" s="1000"/>
      <c r="AO73" s="1000"/>
      <c r="AP73" s="1000" t="s">
        <v>579</v>
      </c>
      <c r="AQ73" s="1000"/>
      <c r="AR73" s="1000"/>
      <c r="AS73" s="1000"/>
      <c r="AT73" s="1000"/>
      <c r="AU73" s="1000" t="s">
        <v>579</v>
      </c>
      <c r="AV73" s="1000"/>
      <c r="AW73" s="1000"/>
      <c r="AX73" s="1000"/>
      <c r="AY73" s="1000"/>
      <c r="AZ73" s="1001"/>
      <c r="BA73" s="1001"/>
      <c r="BB73" s="1001"/>
      <c r="BC73" s="1001"/>
      <c r="BD73" s="1002"/>
      <c r="BE73" s="244"/>
      <c r="BF73" s="244"/>
      <c r="BG73" s="244"/>
      <c r="BH73" s="244"/>
      <c r="BI73" s="244"/>
      <c r="BJ73" s="244"/>
      <c r="BK73" s="244"/>
      <c r="BL73" s="244"/>
      <c r="BM73" s="244"/>
      <c r="BN73" s="244"/>
      <c r="BO73" s="244"/>
      <c r="BP73" s="244"/>
      <c r="BQ73" s="241">
        <v>67</v>
      </c>
      <c r="BR73" s="246"/>
      <c r="BS73" s="974"/>
      <c r="BT73" s="975"/>
      <c r="BU73" s="975"/>
      <c r="BV73" s="975"/>
      <c r="BW73" s="975"/>
      <c r="BX73" s="975"/>
      <c r="BY73" s="975"/>
      <c r="BZ73" s="975"/>
      <c r="CA73" s="975"/>
      <c r="CB73" s="975"/>
      <c r="CC73" s="975"/>
      <c r="CD73" s="975"/>
      <c r="CE73" s="975"/>
      <c r="CF73" s="975"/>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4"/>
      <c r="DW73" s="975"/>
      <c r="DX73" s="975"/>
      <c r="DY73" s="975"/>
      <c r="DZ73" s="976"/>
      <c r="EA73" s="233"/>
    </row>
    <row r="74" spans="1:131" ht="26.25" customHeight="1" x14ac:dyDescent="0.2">
      <c r="A74" s="241">
        <v>7</v>
      </c>
      <c r="B74" s="1003" t="s">
        <v>586</v>
      </c>
      <c r="C74" s="1004"/>
      <c r="D74" s="1004"/>
      <c r="E74" s="1004"/>
      <c r="F74" s="1004"/>
      <c r="G74" s="1004"/>
      <c r="H74" s="1004"/>
      <c r="I74" s="1004"/>
      <c r="J74" s="1004"/>
      <c r="K74" s="1004"/>
      <c r="L74" s="1004"/>
      <c r="M74" s="1004"/>
      <c r="N74" s="1004"/>
      <c r="O74" s="1004"/>
      <c r="P74" s="1005"/>
      <c r="Q74" s="1006">
        <v>272654</v>
      </c>
      <c r="R74" s="1000"/>
      <c r="S74" s="1000"/>
      <c r="T74" s="1000"/>
      <c r="U74" s="1000"/>
      <c r="V74" s="1000">
        <v>260337</v>
      </c>
      <c r="W74" s="1000"/>
      <c r="X74" s="1000"/>
      <c r="Y74" s="1000"/>
      <c r="Z74" s="1000"/>
      <c r="AA74" s="1000">
        <v>12317</v>
      </c>
      <c r="AB74" s="1000"/>
      <c r="AC74" s="1000"/>
      <c r="AD74" s="1000"/>
      <c r="AE74" s="1000"/>
      <c r="AF74" s="1000">
        <v>12317</v>
      </c>
      <c r="AG74" s="1000"/>
      <c r="AH74" s="1000"/>
      <c r="AI74" s="1000"/>
      <c r="AJ74" s="1000"/>
      <c r="AK74" s="1000" t="s">
        <v>579</v>
      </c>
      <c r="AL74" s="1000"/>
      <c r="AM74" s="1000"/>
      <c r="AN74" s="1000"/>
      <c r="AO74" s="1000"/>
      <c r="AP74" s="1000" t="s">
        <v>579</v>
      </c>
      <c r="AQ74" s="1000"/>
      <c r="AR74" s="1000"/>
      <c r="AS74" s="1000"/>
      <c r="AT74" s="1000"/>
      <c r="AU74" s="1000" t="s">
        <v>579</v>
      </c>
      <c r="AV74" s="1000"/>
      <c r="AW74" s="1000"/>
      <c r="AX74" s="1000"/>
      <c r="AY74" s="1000"/>
      <c r="AZ74" s="1001"/>
      <c r="BA74" s="1001"/>
      <c r="BB74" s="1001"/>
      <c r="BC74" s="1001"/>
      <c r="BD74" s="1002"/>
      <c r="BE74" s="244"/>
      <c r="BF74" s="244"/>
      <c r="BG74" s="244"/>
      <c r="BH74" s="244"/>
      <c r="BI74" s="244"/>
      <c r="BJ74" s="244"/>
      <c r="BK74" s="244"/>
      <c r="BL74" s="244"/>
      <c r="BM74" s="244"/>
      <c r="BN74" s="244"/>
      <c r="BO74" s="244"/>
      <c r="BP74" s="244"/>
      <c r="BQ74" s="241">
        <v>68</v>
      </c>
      <c r="BR74" s="246"/>
      <c r="BS74" s="974"/>
      <c r="BT74" s="975"/>
      <c r="BU74" s="975"/>
      <c r="BV74" s="975"/>
      <c r="BW74" s="975"/>
      <c r="BX74" s="975"/>
      <c r="BY74" s="975"/>
      <c r="BZ74" s="975"/>
      <c r="CA74" s="975"/>
      <c r="CB74" s="975"/>
      <c r="CC74" s="975"/>
      <c r="CD74" s="975"/>
      <c r="CE74" s="975"/>
      <c r="CF74" s="975"/>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4"/>
      <c r="DW74" s="975"/>
      <c r="DX74" s="975"/>
      <c r="DY74" s="975"/>
      <c r="DZ74" s="976"/>
      <c r="EA74" s="233"/>
    </row>
    <row r="75" spans="1:131" ht="26.25" customHeight="1" x14ac:dyDescent="0.2">
      <c r="A75" s="241">
        <v>8</v>
      </c>
      <c r="B75" s="1003" t="s">
        <v>587</v>
      </c>
      <c r="C75" s="1004"/>
      <c r="D75" s="1004"/>
      <c r="E75" s="1004"/>
      <c r="F75" s="1004"/>
      <c r="G75" s="1004"/>
      <c r="H75" s="1004"/>
      <c r="I75" s="1004"/>
      <c r="J75" s="1004"/>
      <c r="K75" s="1004"/>
      <c r="L75" s="1004"/>
      <c r="M75" s="1004"/>
      <c r="N75" s="1004"/>
      <c r="O75" s="1004"/>
      <c r="P75" s="1005"/>
      <c r="Q75" s="1007">
        <v>36</v>
      </c>
      <c r="R75" s="1008"/>
      <c r="S75" s="1008"/>
      <c r="T75" s="1008"/>
      <c r="U75" s="1009"/>
      <c r="V75" s="1010">
        <v>29</v>
      </c>
      <c r="W75" s="1008"/>
      <c r="X75" s="1008"/>
      <c r="Y75" s="1008"/>
      <c r="Z75" s="1009"/>
      <c r="AA75" s="1010">
        <v>7</v>
      </c>
      <c r="AB75" s="1008"/>
      <c r="AC75" s="1008"/>
      <c r="AD75" s="1008"/>
      <c r="AE75" s="1009"/>
      <c r="AF75" s="1010">
        <v>7</v>
      </c>
      <c r="AG75" s="1008"/>
      <c r="AH75" s="1008"/>
      <c r="AI75" s="1008"/>
      <c r="AJ75" s="1009"/>
      <c r="AK75" s="1010" t="s">
        <v>579</v>
      </c>
      <c r="AL75" s="1008"/>
      <c r="AM75" s="1008"/>
      <c r="AN75" s="1008"/>
      <c r="AO75" s="1009"/>
      <c r="AP75" s="1010" t="s">
        <v>579</v>
      </c>
      <c r="AQ75" s="1008"/>
      <c r="AR75" s="1008"/>
      <c r="AS75" s="1008"/>
      <c r="AT75" s="1009"/>
      <c r="AU75" s="1010" t="s">
        <v>579</v>
      </c>
      <c r="AV75" s="1008"/>
      <c r="AW75" s="1008"/>
      <c r="AX75" s="1008"/>
      <c r="AY75" s="1009"/>
      <c r="AZ75" s="1001"/>
      <c r="BA75" s="1001"/>
      <c r="BB75" s="1001"/>
      <c r="BC75" s="1001"/>
      <c r="BD75" s="1002"/>
      <c r="BE75" s="244"/>
      <c r="BF75" s="244"/>
      <c r="BG75" s="244"/>
      <c r="BH75" s="244"/>
      <c r="BI75" s="244"/>
      <c r="BJ75" s="244"/>
      <c r="BK75" s="244"/>
      <c r="BL75" s="244"/>
      <c r="BM75" s="244"/>
      <c r="BN75" s="244"/>
      <c r="BO75" s="244"/>
      <c r="BP75" s="244"/>
      <c r="BQ75" s="241">
        <v>69</v>
      </c>
      <c r="BR75" s="246"/>
      <c r="BS75" s="974"/>
      <c r="BT75" s="975"/>
      <c r="BU75" s="975"/>
      <c r="BV75" s="975"/>
      <c r="BW75" s="975"/>
      <c r="BX75" s="975"/>
      <c r="BY75" s="975"/>
      <c r="BZ75" s="975"/>
      <c r="CA75" s="975"/>
      <c r="CB75" s="975"/>
      <c r="CC75" s="975"/>
      <c r="CD75" s="975"/>
      <c r="CE75" s="975"/>
      <c r="CF75" s="975"/>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4"/>
      <c r="DW75" s="975"/>
      <c r="DX75" s="975"/>
      <c r="DY75" s="975"/>
      <c r="DZ75" s="976"/>
      <c r="EA75" s="233"/>
    </row>
    <row r="76" spans="1:131" ht="26.25" customHeight="1" x14ac:dyDescent="0.2">
      <c r="A76" s="241">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44"/>
      <c r="BF76" s="244"/>
      <c r="BG76" s="244"/>
      <c r="BH76" s="244"/>
      <c r="BI76" s="244"/>
      <c r="BJ76" s="244"/>
      <c r="BK76" s="244"/>
      <c r="BL76" s="244"/>
      <c r="BM76" s="244"/>
      <c r="BN76" s="244"/>
      <c r="BO76" s="244"/>
      <c r="BP76" s="244"/>
      <c r="BQ76" s="241">
        <v>70</v>
      </c>
      <c r="BR76" s="246"/>
      <c r="BS76" s="974"/>
      <c r="BT76" s="975"/>
      <c r="BU76" s="975"/>
      <c r="BV76" s="975"/>
      <c r="BW76" s="975"/>
      <c r="BX76" s="975"/>
      <c r="BY76" s="975"/>
      <c r="BZ76" s="975"/>
      <c r="CA76" s="975"/>
      <c r="CB76" s="975"/>
      <c r="CC76" s="975"/>
      <c r="CD76" s="975"/>
      <c r="CE76" s="975"/>
      <c r="CF76" s="975"/>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4"/>
      <c r="DW76" s="975"/>
      <c r="DX76" s="975"/>
      <c r="DY76" s="975"/>
      <c r="DZ76" s="976"/>
      <c r="EA76" s="233"/>
    </row>
    <row r="77" spans="1:131" ht="26.25" customHeight="1" x14ac:dyDescent="0.2">
      <c r="A77" s="241">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44"/>
      <c r="BF77" s="244"/>
      <c r="BG77" s="244"/>
      <c r="BH77" s="244"/>
      <c r="BI77" s="244"/>
      <c r="BJ77" s="244"/>
      <c r="BK77" s="244"/>
      <c r="BL77" s="244"/>
      <c r="BM77" s="244"/>
      <c r="BN77" s="244"/>
      <c r="BO77" s="244"/>
      <c r="BP77" s="244"/>
      <c r="BQ77" s="241">
        <v>71</v>
      </c>
      <c r="BR77" s="246"/>
      <c r="BS77" s="974"/>
      <c r="BT77" s="975"/>
      <c r="BU77" s="975"/>
      <c r="BV77" s="975"/>
      <c r="BW77" s="975"/>
      <c r="BX77" s="975"/>
      <c r="BY77" s="975"/>
      <c r="BZ77" s="975"/>
      <c r="CA77" s="975"/>
      <c r="CB77" s="975"/>
      <c r="CC77" s="975"/>
      <c r="CD77" s="975"/>
      <c r="CE77" s="975"/>
      <c r="CF77" s="975"/>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4"/>
      <c r="DW77" s="975"/>
      <c r="DX77" s="975"/>
      <c r="DY77" s="975"/>
      <c r="DZ77" s="976"/>
      <c r="EA77" s="233"/>
    </row>
    <row r="78" spans="1:131" ht="26.25" customHeight="1" x14ac:dyDescent="0.2">
      <c r="A78" s="241">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44"/>
      <c r="BF78" s="244"/>
      <c r="BG78" s="244"/>
      <c r="BH78" s="244"/>
      <c r="BI78" s="244"/>
      <c r="BJ78" s="233"/>
      <c r="BK78" s="233"/>
      <c r="BL78" s="233"/>
      <c r="BM78" s="233"/>
      <c r="BN78" s="233"/>
      <c r="BO78" s="244"/>
      <c r="BP78" s="244"/>
      <c r="BQ78" s="241">
        <v>72</v>
      </c>
      <c r="BR78" s="246"/>
      <c r="BS78" s="974"/>
      <c r="BT78" s="975"/>
      <c r="BU78" s="975"/>
      <c r="BV78" s="975"/>
      <c r="BW78" s="975"/>
      <c r="BX78" s="975"/>
      <c r="BY78" s="975"/>
      <c r="BZ78" s="975"/>
      <c r="CA78" s="975"/>
      <c r="CB78" s="975"/>
      <c r="CC78" s="975"/>
      <c r="CD78" s="975"/>
      <c r="CE78" s="975"/>
      <c r="CF78" s="975"/>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4"/>
      <c r="DW78" s="975"/>
      <c r="DX78" s="975"/>
      <c r="DY78" s="975"/>
      <c r="DZ78" s="976"/>
      <c r="EA78" s="233"/>
    </row>
    <row r="79" spans="1:131" ht="26.25" customHeight="1" x14ac:dyDescent="0.2">
      <c r="A79" s="241">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44"/>
      <c r="BF79" s="244"/>
      <c r="BG79" s="244"/>
      <c r="BH79" s="244"/>
      <c r="BI79" s="244"/>
      <c r="BJ79" s="233"/>
      <c r="BK79" s="233"/>
      <c r="BL79" s="233"/>
      <c r="BM79" s="233"/>
      <c r="BN79" s="233"/>
      <c r="BO79" s="244"/>
      <c r="BP79" s="244"/>
      <c r="BQ79" s="241">
        <v>73</v>
      </c>
      <c r="BR79" s="246"/>
      <c r="BS79" s="974"/>
      <c r="BT79" s="975"/>
      <c r="BU79" s="975"/>
      <c r="BV79" s="975"/>
      <c r="BW79" s="975"/>
      <c r="BX79" s="975"/>
      <c r="BY79" s="975"/>
      <c r="BZ79" s="975"/>
      <c r="CA79" s="975"/>
      <c r="CB79" s="975"/>
      <c r="CC79" s="975"/>
      <c r="CD79" s="975"/>
      <c r="CE79" s="975"/>
      <c r="CF79" s="975"/>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4"/>
      <c r="DW79" s="975"/>
      <c r="DX79" s="975"/>
      <c r="DY79" s="975"/>
      <c r="DZ79" s="976"/>
      <c r="EA79" s="233"/>
    </row>
    <row r="80" spans="1:131" ht="26.25" customHeight="1" x14ac:dyDescent="0.2">
      <c r="A80" s="241">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44"/>
      <c r="BF80" s="244"/>
      <c r="BG80" s="244"/>
      <c r="BH80" s="244"/>
      <c r="BI80" s="244"/>
      <c r="BJ80" s="244"/>
      <c r="BK80" s="244"/>
      <c r="BL80" s="244"/>
      <c r="BM80" s="244"/>
      <c r="BN80" s="244"/>
      <c r="BO80" s="244"/>
      <c r="BP80" s="244"/>
      <c r="BQ80" s="241">
        <v>74</v>
      </c>
      <c r="BR80" s="246"/>
      <c r="BS80" s="974"/>
      <c r="BT80" s="975"/>
      <c r="BU80" s="975"/>
      <c r="BV80" s="975"/>
      <c r="BW80" s="975"/>
      <c r="BX80" s="975"/>
      <c r="BY80" s="975"/>
      <c r="BZ80" s="975"/>
      <c r="CA80" s="975"/>
      <c r="CB80" s="975"/>
      <c r="CC80" s="975"/>
      <c r="CD80" s="975"/>
      <c r="CE80" s="975"/>
      <c r="CF80" s="975"/>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4"/>
      <c r="DW80" s="975"/>
      <c r="DX80" s="975"/>
      <c r="DY80" s="975"/>
      <c r="DZ80" s="976"/>
      <c r="EA80" s="233"/>
    </row>
    <row r="81" spans="1:131" ht="26.25" customHeight="1" x14ac:dyDescent="0.2">
      <c r="A81" s="241">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44"/>
      <c r="BF81" s="244"/>
      <c r="BG81" s="244"/>
      <c r="BH81" s="244"/>
      <c r="BI81" s="244"/>
      <c r="BJ81" s="244"/>
      <c r="BK81" s="244"/>
      <c r="BL81" s="244"/>
      <c r="BM81" s="244"/>
      <c r="BN81" s="244"/>
      <c r="BO81" s="244"/>
      <c r="BP81" s="244"/>
      <c r="BQ81" s="241">
        <v>75</v>
      </c>
      <c r="BR81" s="246"/>
      <c r="BS81" s="974"/>
      <c r="BT81" s="975"/>
      <c r="BU81" s="975"/>
      <c r="BV81" s="975"/>
      <c r="BW81" s="975"/>
      <c r="BX81" s="975"/>
      <c r="BY81" s="975"/>
      <c r="BZ81" s="975"/>
      <c r="CA81" s="975"/>
      <c r="CB81" s="975"/>
      <c r="CC81" s="975"/>
      <c r="CD81" s="975"/>
      <c r="CE81" s="975"/>
      <c r="CF81" s="975"/>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4"/>
      <c r="DW81" s="975"/>
      <c r="DX81" s="975"/>
      <c r="DY81" s="975"/>
      <c r="DZ81" s="976"/>
      <c r="EA81" s="233"/>
    </row>
    <row r="82" spans="1:131" ht="26.25" customHeight="1" x14ac:dyDescent="0.2">
      <c r="A82" s="241">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44"/>
      <c r="BF82" s="244"/>
      <c r="BG82" s="244"/>
      <c r="BH82" s="244"/>
      <c r="BI82" s="244"/>
      <c r="BJ82" s="244"/>
      <c r="BK82" s="244"/>
      <c r="BL82" s="244"/>
      <c r="BM82" s="244"/>
      <c r="BN82" s="244"/>
      <c r="BO82" s="244"/>
      <c r="BP82" s="244"/>
      <c r="BQ82" s="241">
        <v>76</v>
      </c>
      <c r="BR82" s="246"/>
      <c r="BS82" s="974"/>
      <c r="BT82" s="975"/>
      <c r="BU82" s="975"/>
      <c r="BV82" s="975"/>
      <c r="BW82" s="975"/>
      <c r="BX82" s="975"/>
      <c r="BY82" s="975"/>
      <c r="BZ82" s="975"/>
      <c r="CA82" s="975"/>
      <c r="CB82" s="975"/>
      <c r="CC82" s="975"/>
      <c r="CD82" s="975"/>
      <c r="CE82" s="975"/>
      <c r="CF82" s="975"/>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4"/>
      <c r="DW82" s="975"/>
      <c r="DX82" s="975"/>
      <c r="DY82" s="975"/>
      <c r="DZ82" s="976"/>
      <c r="EA82" s="233"/>
    </row>
    <row r="83" spans="1:131" ht="26.25" customHeight="1" x14ac:dyDescent="0.2">
      <c r="A83" s="241">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44"/>
      <c r="BF83" s="244"/>
      <c r="BG83" s="244"/>
      <c r="BH83" s="244"/>
      <c r="BI83" s="244"/>
      <c r="BJ83" s="244"/>
      <c r="BK83" s="244"/>
      <c r="BL83" s="244"/>
      <c r="BM83" s="244"/>
      <c r="BN83" s="244"/>
      <c r="BO83" s="244"/>
      <c r="BP83" s="244"/>
      <c r="BQ83" s="241">
        <v>77</v>
      </c>
      <c r="BR83" s="246"/>
      <c r="BS83" s="974"/>
      <c r="BT83" s="975"/>
      <c r="BU83" s="975"/>
      <c r="BV83" s="975"/>
      <c r="BW83" s="975"/>
      <c r="BX83" s="975"/>
      <c r="BY83" s="975"/>
      <c r="BZ83" s="975"/>
      <c r="CA83" s="975"/>
      <c r="CB83" s="975"/>
      <c r="CC83" s="975"/>
      <c r="CD83" s="975"/>
      <c r="CE83" s="975"/>
      <c r="CF83" s="975"/>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4"/>
      <c r="DW83" s="975"/>
      <c r="DX83" s="975"/>
      <c r="DY83" s="975"/>
      <c r="DZ83" s="976"/>
      <c r="EA83" s="233"/>
    </row>
    <row r="84" spans="1:131" ht="26.25" customHeight="1" x14ac:dyDescent="0.2">
      <c r="A84" s="241">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44"/>
      <c r="BF84" s="244"/>
      <c r="BG84" s="244"/>
      <c r="BH84" s="244"/>
      <c r="BI84" s="244"/>
      <c r="BJ84" s="244"/>
      <c r="BK84" s="244"/>
      <c r="BL84" s="244"/>
      <c r="BM84" s="244"/>
      <c r="BN84" s="244"/>
      <c r="BO84" s="244"/>
      <c r="BP84" s="244"/>
      <c r="BQ84" s="241">
        <v>78</v>
      </c>
      <c r="BR84" s="246"/>
      <c r="BS84" s="974"/>
      <c r="BT84" s="975"/>
      <c r="BU84" s="975"/>
      <c r="BV84" s="975"/>
      <c r="BW84" s="975"/>
      <c r="BX84" s="975"/>
      <c r="BY84" s="975"/>
      <c r="BZ84" s="975"/>
      <c r="CA84" s="975"/>
      <c r="CB84" s="975"/>
      <c r="CC84" s="975"/>
      <c r="CD84" s="975"/>
      <c r="CE84" s="975"/>
      <c r="CF84" s="975"/>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4"/>
      <c r="DW84" s="975"/>
      <c r="DX84" s="975"/>
      <c r="DY84" s="975"/>
      <c r="DZ84" s="976"/>
      <c r="EA84" s="233"/>
    </row>
    <row r="85" spans="1:131" ht="26.25" customHeight="1" x14ac:dyDescent="0.2">
      <c r="A85" s="241">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44"/>
      <c r="BF85" s="244"/>
      <c r="BG85" s="244"/>
      <c r="BH85" s="244"/>
      <c r="BI85" s="244"/>
      <c r="BJ85" s="244"/>
      <c r="BK85" s="244"/>
      <c r="BL85" s="244"/>
      <c r="BM85" s="244"/>
      <c r="BN85" s="244"/>
      <c r="BO85" s="244"/>
      <c r="BP85" s="244"/>
      <c r="BQ85" s="241">
        <v>79</v>
      </c>
      <c r="BR85" s="246"/>
      <c r="BS85" s="974"/>
      <c r="BT85" s="975"/>
      <c r="BU85" s="975"/>
      <c r="BV85" s="975"/>
      <c r="BW85" s="975"/>
      <c r="BX85" s="975"/>
      <c r="BY85" s="975"/>
      <c r="BZ85" s="975"/>
      <c r="CA85" s="975"/>
      <c r="CB85" s="975"/>
      <c r="CC85" s="975"/>
      <c r="CD85" s="975"/>
      <c r="CE85" s="975"/>
      <c r="CF85" s="975"/>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4"/>
      <c r="DW85" s="975"/>
      <c r="DX85" s="975"/>
      <c r="DY85" s="975"/>
      <c r="DZ85" s="976"/>
      <c r="EA85" s="233"/>
    </row>
    <row r="86" spans="1:131" ht="26.25" customHeight="1" x14ac:dyDescent="0.2">
      <c r="A86" s="241">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44"/>
      <c r="BF86" s="244"/>
      <c r="BG86" s="244"/>
      <c r="BH86" s="244"/>
      <c r="BI86" s="244"/>
      <c r="BJ86" s="244"/>
      <c r="BK86" s="244"/>
      <c r="BL86" s="244"/>
      <c r="BM86" s="244"/>
      <c r="BN86" s="244"/>
      <c r="BO86" s="244"/>
      <c r="BP86" s="244"/>
      <c r="BQ86" s="241">
        <v>80</v>
      </c>
      <c r="BR86" s="246"/>
      <c r="BS86" s="974"/>
      <c r="BT86" s="975"/>
      <c r="BU86" s="975"/>
      <c r="BV86" s="975"/>
      <c r="BW86" s="975"/>
      <c r="BX86" s="975"/>
      <c r="BY86" s="975"/>
      <c r="BZ86" s="975"/>
      <c r="CA86" s="975"/>
      <c r="CB86" s="975"/>
      <c r="CC86" s="975"/>
      <c r="CD86" s="975"/>
      <c r="CE86" s="975"/>
      <c r="CF86" s="975"/>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4"/>
      <c r="DW86" s="975"/>
      <c r="DX86" s="975"/>
      <c r="DY86" s="975"/>
      <c r="DZ86" s="976"/>
      <c r="EA86" s="233"/>
    </row>
    <row r="87" spans="1:131" ht="26.25" customHeight="1" x14ac:dyDescent="0.2">
      <c r="A87" s="247">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44"/>
      <c r="BF87" s="244"/>
      <c r="BG87" s="244"/>
      <c r="BH87" s="244"/>
      <c r="BI87" s="244"/>
      <c r="BJ87" s="244"/>
      <c r="BK87" s="244"/>
      <c r="BL87" s="244"/>
      <c r="BM87" s="244"/>
      <c r="BN87" s="244"/>
      <c r="BO87" s="244"/>
      <c r="BP87" s="244"/>
      <c r="BQ87" s="241">
        <v>81</v>
      </c>
      <c r="BR87" s="246"/>
      <c r="BS87" s="974"/>
      <c r="BT87" s="975"/>
      <c r="BU87" s="975"/>
      <c r="BV87" s="975"/>
      <c r="BW87" s="975"/>
      <c r="BX87" s="975"/>
      <c r="BY87" s="975"/>
      <c r="BZ87" s="975"/>
      <c r="CA87" s="975"/>
      <c r="CB87" s="975"/>
      <c r="CC87" s="975"/>
      <c r="CD87" s="975"/>
      <c r="CE87" s="975"/>
      <c r="CF87" s="975"/>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4"/>
      <c r="DW87" s="975"/>
      <c r="DX87" s="975"/>
      <c r="DY87" s="975"/>
      <c r="DZ87" s="976"/>
      <c r="EA87" s="233"/>
    </row>
    <row r="88" spans="1:131" ht="26.25" customHeight="1" thickBot="1" x14ac:dyDescent="0.25">
      <c r="A88" s="243" t="s">
        <v>389</v>
      </c>
      <c r="B88" s="966" t="s">
        <v>418</v>
      </c>
      <c r="C88" s="967"/>
      <c r="D88" s="967"/>
      <c r="E88" s="967"/>
      <c r="F88" s="967"/>
      <c r="G88" s="967"/>
      <c r="H88" s="967"/>
      <c r="I88" s="967"/>
      <c r="J88" s="967"/>
      <c r="K88" s="967"/>
      <c r="L88" s="967"/>
      <c r="M88" s="967"/>
      <c r="N88" s="967"/>
      <c r="O88" s="967"/>
      <c r="P88" s="977"/>
      <c r="Q88" s="991"/>
      <c r="R88" s="992"/>
      <c r="S88" s="992"/>
      <c r="T88" s="992"/>
      <c r="U88" s="992"/>
      <c r="V88" s="992"/>
      <c r="W88" s="992"/>
      <c r="X88" s="992"/>
      <c r="Y88" s="992"/>
      <c r="Z88" s="992"/>
      <c r="AA88" s="992"/>
      <c r="AB88" s="992"/>
      <c r="AC88" s="992"/>
      <c r="AD88" s="992"/>
      <c r="AE88" s="992"/>
      <c r="AF88" s="988">
        <v>13001</v>
      </c>
      <c r="AG88" s="988"/>
      <c r="AH88" s="988"/>
      <c r="AI88" s="988"/>
      <c r="AJ88" s="988"/>
      <c r="AK88" s="992"/>
      <c r="AL88" s="992"/>
      <c r="AM88" s="992"/>
      <c r="AN88" s="992"/>
      <c r="AO88" s="992"/>
      <c r="AP88" s="988">
        <v>3727</v>
      </c>
      <c r="AQ88" s="988"/>
      <c r="AR88" s="988"/>
      <c r="AS88" s="988"/>
      <c r="AT88" s="988"/>
      <c r="AU88" s="988">
        <v>143</v>
      </c>
      <c r="AV88" s="988"/>
      <c r="AW88" s="988"/>
      <c r="AX88" s="988"/>
      <c r="AY88" s="988"/>
      <c r="AZ88" s="989"/>
      <c r="BA88" s="989"/>
      <c r="BB88" s="989"/>
      <c r="BC88" s="989"/>
      <c r="BD88" s="990"/>
      <c r="BE88" s="244"/>
      <c r="BF88" s="244"/>
      <c r="BG88" s="244"/>
      <c r="BH88" s="244"/>
      <c r="BI88" s="244"/>
      <c r="BJ88" s="244"/>
      <c r="BK88" s="244"/>
      <c r="BL88" s="244"/>
      <c r="BM88" s="244"/>
      <c r="BN88" s="244"/>
      <c r="BO88" s="244"/>
      <c r="BP88" s="244"/>
      <c r="BQ88" s="241">
        <v>82</v>
      </c>
      <c r="BR88" s="246"/>
      <c r="BS88" s="974"/>
      <c r="BT88" s="975"/>
      <c r="BU88" s="975"/>
      <c r="BV88" s="975"/>
      <c r="BW88" s="975"/>
      <c r="BX88" s="975"/>
      <c r="BY88" s="975"/>
      <c r="BZ88" s="975"/>
      <c r="CA88" s="975"/>
      <c r="CB88" s="975"/>
      <c r="CC88" s="975"/>
      <c r="CD88" s="975"/>
      <c r="CE88" s="975"/>
      <c r="CF88" s="975"/>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4"/>
      <c r="DW88" s="975"/>
      <c r="DX88" s="975"/>
      <c r="DY88" s="975"/>
      <c r="DZ88" s="976"/>
      <c r="EA88" s="233"/>
    </row>
    <row r="89" spans="1:131" ht="26.25" hidden="1" customHeight="1" x14ac:dyDescent="0.2">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974"/>
      <c r="BT89" s="975"/>
      <c r="BU89" s="975"/>
      <c r="BV89" s="975"/>
      <c r="BW89" s="975"/>
      <c r="BX89" s="975"/>
      <c r="BY89" s="975"/>
      <c r="BZ89" s="975"/>
      <c r="CA89" s="975"/>
      <c r="CB89" s="975"/>
      <c r="CC89" s="975"/>
      <c r="CD89" s="975"/>
      <c r="CE89" s="975"/>
      <c r="CF89" s="975"/>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4"/>
      <c r="DW89" s="975"/>
      <c r="DX89" s="975"/>
      <c r="DY89" s="975"/>
      <c r="DZ89" s="976"/>
      <c r="EA89" s="233"/>
    </row>
    <row r="90" spans="1:131" ht="26.25" hidden="1" customHeight="1" x14ac:dyDescent="0.2">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974"/>
      <c r="BT90" s="975"/>
      <c r="BU90" s="975"/>
      <c r="BV90" s="975"/>
      <c r="BW90" s="975"/>
      <c r="BX90" s="975"/>
      <c r="BY90" s="975"/>
      <c r="BZ90" s="975"/>
      <c r="CA90" s="975"/>
      <c r="CB90" s="975"/>
      <c r="CC90" s="975"/>
      <c r="CD90" s="975"/>
      <c r="CE90" s="975"/>
      <c r="CF90" s="975"/>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4"/>
      <c r="DW90" s="975"/>
      <c r="DX90" s="975"/>
      <c r="DY90" s="975"/>
      <c r="DZ90" s="976"/>
      <c r="EA90" s="233"/>
    </row>
    <row r="91" spans="1:131" ht="26.25" hidden="1" customHeight="1" x14ac:dyDescent="0.2">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974"/>
      <c r="BT91" s="975"/>
      <c r="BU91" s="975"/>
      <c r="BV91" s="975"/>
      <c r="BW91" s="975"/>
      <c r="BX91" s="975"/>
      <c r="BY91" s="975"/>
      <c r="BZ91" s="975"/>
      <c r="CA91" s="975"/>
      <c r="CB91" s="975"/>
      <c r="CC91" s="975"/>
      <c r="CD91" s="975"/>
      <c r="CE91" s="975"/>
      <c r="CF91" s="975"/>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4"/>
      <c r="DW91" s="975"/>
      <c r="DX91" s="975"/>
      <c r="DY91" s="975"/>
      <c r="DZ91" s="976"/>
      <c r="EA91" s="233"/>
    </row>
    <row r="92" spans="1:131" ht="26.25" hidden="1" customHeight="1" x14ac:dyDescent="0.2">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974"/>
      <c r="BT92" s="975"/>
      <c r="BU92" s="975"/>
      <c r="BV92" s="975"/>
      <c r="BW92" s="975"/>
      <c r="BX92" s="975"/>
      <c r="BY92" s="975"/>
      <c r="BZ92" s="975"/>
      <c r="CA92" s="975"/>
      <c r="CB92" s="975"/>
      <c r="CC92" s="975"/>
      <c r="CD92" s="975"/>
      <c r="CE92" s="975"/>
      <c r="CF92" s="975"/>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4"/>
      <c r="DW92" s="975"/>
      <c r="DX92" s="975"/>
      <c r="DY92" s="975"/>
      <c r="DZ92" s="976"/>
      <c r="EA92" s="233"/>
    </row>
    <row r="93" spans="1:131" ht="26.25" hidden="1" customHeight="1" x14ac:dyDescent="0.2">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974"/>
      <c r="BT93" s="975"/>
      <c r="BU93" s="975"/>
      <c r="BV93" s="975"/>
      <c r="BW93" s="975"/>
      <c r="BX93" s="975"/>
      <c r="BY93" s="975"/>
      <c r="BZ93" s="975"/>
      <c r="CA93" s="975"/>
      <c r="CB93" s="975"/>
      <c r="CC93" s="975"/>
      <c r="CD93" s="975"/>
      <c r="CE93" s="975"/>
      <c r="CF93" s="975"/>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4"/>
      <c r="DW93" s="975"/>
      <c r="DX93" s="975"/>
      <c r="DY93" s="975"/>
      <c r="DZ93" s="976"/>
      <c r="EA93" s="233"/>
    </row>
    <row r="94" spans="1:131" ht="26.25" hidden="1" customHeight="1" x14ac:dyDescent="0.2">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974"/>
      <c r="BT94" s="975"/>
      <c r="BU94" s="975"/>
      <c r="BV94" s="975"/>
      <c r="BW94" s="975"/>
      <c r="BX94" s="975"/>
      <c r="BY94" s="975"/>
      <c r="BZ94" s="975"/>
      <c r="CA94" s="975"/>
      <c r="CB94" s="975"/>
      <c r="CC94" s="975"/>
      <c r="CD94" s="975"/>
      <c r="CE94" s="975"/>
      <c r="CF94" s="975"/>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4"/>
      <c r="DW94" s="975"/>
      <c r="DX94" s="975"/>
      <c r="DY94" s="975"/>
      <c r="DZ94" s="976"/>
      <c r="EA94" s="233"/>
    </row>
    <row r="95" spans="1:131" ht="26.25" hidden="1" customHeight="1" x14ac:dyDescent="0.2">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974"/>
      <c r="BT95" s="975"/>
      <c r="BU95" s="975"/>
      <c r="BV95" s="975"/>
      <c r="BW95" s="975"/>
      <c r="BX95" s="975"/>
      <c r="BY95" s="975"/>
      <c r="BZ95" s="975"/>
      <c r="CA95" s="975"/>
      <c r="CB95" s="975"/>
      <c r="CC95" s="975"/>
      <c r="CD95" s="975"/>
      <c r="CE95" s="975"/>
      <c r="CF95" s="975"/>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4"/>
      <c r="DW95" s="975"/>
      <c r="DX95" s="975"/>
      <c r="DY95" s="975"/>
      <c r="DZ95" s="976"/>
      <c r="EA95" s="233"/>
    </row>
    <row r="96" spans="1:131" ht="26.25" hidden="1" customHeight="1" x14ac:dyDescent="0.2">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974"/>
      <c r="BT96" s="975"/>
      <c r="BU96" s="975"/>
      <c r="BV96" s="975"/>
      <c r="BW96" s="975"/>
      <c r="BX96" s="975"/>
      <c r="BY96" s="975"/>
      <c r="BZ96" s="975"/>
      <c r="CA96" s="975"/>
      <c r="CB96" s="975"/>
      <c r="CC96" s="975"/>
      <c r="CD96" s="975"/>
      <c r="CE96" s="975"/>
      <c r="CF96" s="975"/>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4"/>
      <c r="DW96" s="975"/>
      <c r="DX96" s="975"/>
      <c r="DY96" s="975"/>
      <c r="DZ96" s="976"/>
      <c r="EA96" s="233"/>
    </row>
    <row r="97" spans="1:131" ht="26.25" hidden="1" customHeight="1" x14ac:dyDescent="0.2">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974"/>
      <c r="BT97" s="975"/>
      <c r="BU97" s="975"/>
      <c r="BV97" s="975"/>
      <c r="BW97" s="975"/>
      <c r="BX97" s="975"/>
      <c r="BY97" s="975"/>
      <c r="BZ97" s="975"/>
      <c r="CA97" s="975"/>
      <c r="CB97" s="975"/>
      <c r="CC97" s="975"/>
      <c r="CD97" s="975"/>
      <c r="CE97" s="975"/>
      <c r="CF97" s="975"/>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4"/>
      <c r="DW97" s="975"/>
      <c r="DX97" s="975"/>
      <c r="DY97" s="975"/>
      <c r="DZ97" s="976"/>
      <c r="EA97" s="233"/>
    </row>
    <row r="98" spans="1:131" ht="26.25" hidden="1" customHeight="1" x14ac:dyDescent="0.2">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974"/>
      <c r="BT98" s="975"/>
      <c r="BU98" s="975"/>
      <c r="BV98" s="975"/>
      <c r="BW98" s="975"/>
      <c r="BX98" s="975"/>
      <c r="BY98" s="975"/>
      <c r="BZ98" s="975"/>
      <c r="CA98" s="975"/>
      <c r="CB98" s="975"/>
      <c r="CC98" s="975"/>
      <c r="CD98" s="975"/>
      <c r="CE98" s="975"/>
      <c r="CF98" s="975"/>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4"/>
      <c r="DW98" s="975"/>
      <c r="DX98" s="975"/>
      <c r="DY98" s="975"/>
      <c r="DZ98" s="976"/>
      <c r="EA98" s="233"/>
    </row>
    <row r="99" spans="1:131" ht="26.25" hidden="1" customHeight="1" x14ac:dyDescent="0.2">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974"/>
      <c r="BT99" s="975"/>
      <c r="BU99" s="975"/>
      <c r="BV99" s="975"/>
      <c r="BW99" s="975"/>
      <c r="BX99" s="975"/>
      <c r="BY99" s="975"/>
      <c r="BZ99" s="975"/>
      <c r="CA99" s="975"/>
      <c r="CB99" s="975"/>
      <c r="CC99" s="975"/>
      <c r="CD99" s="975"/>
      <c r="CE99" s="975"/>
      <c r="CF99" s="975"/>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4"/>
      <c r="DW99" s="975"/>
      <c r="DX99" s="975"/>
      <c r="DY99" s="975"/>
      <c r="DZ99" s="976"/>
      <c r="EA99" s="233"/>
    </row>
    <row r="100" spans="1:131" ht="26.25" hidden="1" customHeight="1" x14ac:dyDescent="0.2">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974"/>
      <c r="BT100" s="975"/>
      <c r="BU100" s="975"/>
      <c r="BV100" s="975"/>
      <c r="BW100" s="975"/>
      <c r="BX100" s="975"/>
      <c r="BY100" s="975"/>
      <c r="BZ100" s="975"/>
      <c r="CA100" s="975"/>
      <c r="CB100" s="975"/>
      <c r="CC100" s="975"/>
      <c r="CD100" s="975"/>
      <c r="CE100" s="975"/>
      <c r="CF100" s="975"/>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4"/>
      <c r="DW100" s="975"/>
      <c r="DX100" s="975"/>
      <c r="DY100" s="975"/>
      <c r="DZ100" s="976"/>
      <c r="EA100" s="233"/>
    </row>
    <row r="101" spans="1:131" ht="26.25" hidden="1" customHeight="1" x14ac:dyDescent="0.2">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974"/>
      <c r="BT101" s="975"/>
      <c r="BU101" s="975"/>
      <c r="BV101" s="975"/>
      <c r="BW101" s="975"/>
      <c r="BX101" s="975"/>
      <c r="BY101" s="975"/>
      <c r="BZ101" s="975"/>
      <c r="CA101" s="975"/>
      <c r="CB101" s="975"/>
      <c r="CC101" s="975"/>
      <c r="CD101" s="975"/>
      <c r="CE101" s="975"/>
      <c r="CF101" s="975"/>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4"/>
      <c r="DW101" s="975"/>
      <c r="DX101" s="975"/>
      <c r="DY101" s="975"/>
      <c r="DZ101" s="976"/>
      <c r="EA101" s="233"/>
    </row>
    <row r="102" spans="1:131" ht="26.25" customHeight="1" thickBot="1" x14ac:dyDescent="0.25">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389</v>
      </c>
      <c r="BR102" s="966" t="s">
        <v>419</v>
      </c>
      <c r="BS102" s="967"/>
      <c r="BT102" s="967"/>
      <c r="BU102" s="967"/>
      <c r="BV102" s="967"/>
      <c r="BW102" s="967"/>
      <c r="BX102" s="967"/>
      <c r="BY102" s="967"/>
      <c r="BZ102" s="967"/>
      <c r="CA102" s="967"/>
      <c r="CB102" s="967"/>
      <c r="CC102" s="967"/>
      <c r="CD102" s="967"/>
      <c r="CE102" s="967"/>
      <c r="CF102" s="967"/>
      <c r="CG102" s="977"/>
      <c r="CH102" s="978"/>
      <c r="CI102" s="979"/>
      <c r="CJ102" s="979"/>
      <c r="CK102" s="979"/>
      <c r="CL102" s="980"/>
      <c r="CM102" s="978"/>
      <c r="CN102" s="979"/>
      <c r="CO102" s="979"/>
      <c r="CP102" s="979"/>
      <c r="CQ102" s="980"/>
      <c r="CR102" s="981">
        <v>4</v>
      </c>
      <c r="CS102" s="982"/>
      <c r="CT102" s="982"/>
      <c r="CU102" s="982"/>
      <c r="CV102" s="983"/>
      <c r="CW102" s="981">
        <v>9</v>
      </c>
      <c r="CX102" s="982"/>
      <c r="CY102" s="982"/>
      <c r="CZ102" s="982"/>
      <c r="DA102" s="983"/>
      <c r="DB102" s="981">
        <v>14</v>
      </c>
      <c r="DC102" s="982"/>
      <c r="DD102" s="982"/>
      <c r="DE102" s="982"/>
      <c r="DF102" s="983"/>
      <c r="DG102" s="981" t="s">
        <v>579</v>
      </c>
      <c r="DH102" s="982"/>
      <c r="DI102" s="982"/>
      <c r="DJ102" s="982"/>
      <c r="DK102" s="983"/>
      <c r="DL102" s="981" t="s">
        <v>579</v>
      </c>
      <c r="DM102" s="982"/>
      <c r="DN102" s="982"/>
      <c r="DO102" s="982"/>
      <c r="DP102" s="983"/>
      <c r="DQ102" s="981" t="s">
        <v>579</v>
      </c>
      <c r="DR102" s="982"/>
      <c r="DS102" s="982"/>
      <c r="DT102" s="982"/>
      <c r="DU102" s="983"/>
      <c r="DV102" s="966"/>
      <c r="DW102" s="967"/>
      <c r="DX102" s="967"/>
      <c r="DY102" s="967"/>
      <c r="DZ102" s="968"/>
      <c r="EA102" s="233"/>
    </row>
    <row r="103" spans="1:131" ht="26.25" customHeight="1" x14ac:dyDescent="0.2">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969" t="s">
        <v>420</v>
      </c>
      <c r="BR103" s="969"/>
      <c r="BS103" s="969"/>
      <c r="BT103" s="969"/>
      <c r="BU103" s="969"/>
      <c r="BV103" s="969"/>
      <c r="BW103" s="969"/>
      <c r="BX103" s="969"/>
      <c r="BY103" s="969"/>
      <c r="BZ103" s="969"/>
      <c r="CA103" s="969"/>
      <c r="CB103" s="969"/>
      <c r="CC103" s="969"/>
      <c r="CD103" s="969"/>
      <c r="CE103" s="969"/>
      <c r="CF103" s="969"/>
      <c r="CG103" s="969"/>
      <c r="CH103" s="969"/>
      <c r="CI103" s="969"/>
      <c r="CJ103" s="969"/>
      <c r="CK103" s="969"/>
      <c r="CL103" s="969"/>
      <c r="CM103" s="969"/>
      <c r="CN103" s="969"/>
      <c r="CO103" s="969"/>
      <c r="CP103" s="969"/>
      <c r="CQ103" s="969"/>
      <c r="CR103" s="969"/>
      <c r="CS103" s="969"/>
      <c r="CT103" s="969"/>
      <c r="CU103" s="969"/>
      <c r="CV103" s="969"/>
      <c r="CW103" s="969"/>
      <c r="CX103" s="969"/>
      <c r="CY103" s="969"/>
      <c r="CZ103" s="969"/>
      <c r="DA103" s="969"/>
      <c r="DB103" s="969"/>
      <c r="DC103" s="969"/>
      <c r="DD103" s="969"/>
      <c r="DE103" s="969"/>
      <c r="DF103" s="969"/>
      <c r="DG103" s="969"/>
      <c r="DH103" s="969"/>
      <c r="DI103" s="969"/>
      <c r="DJ103" s="969"/>
      <c r="DK103" s="969"/>
      <c r="DL103" s="969"/>
      <c r="DM103" s="969"/>
      <c r="DN103" s="969"/>
      <c r="DO103" s="969"/>
      <c r="DP103" s="969"/>
      <c r="DQ103" s="969"/>
      <c r="DR103" s="969"/>
      <c r="DS103" s="969"/>
      <c r="DT103" s="969"/>
      <c r="DU103" s="969"/>
      <c r="DV103" s="969"/>
      <c r="DW103" s="969"/>
      <c r="DX103" s="969"/>
      <c r="DY103" s="969"/>
      <c r="DZ103" s="969"/>
      <c r="EA103" s="233"/>
    </row>
    <row r="104" spans="1:131" ht="26.25" customHeight="1" x14ac:dyDescent="0.2">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970" t="s">
        <v>421</v>
      </c>
      <c r="BR104" s="970"/>
      <c r="BS104" s="970"/>
      <c r="BT104" s="970"/>
      <c r="BU104" s="970"/>
      <c r="BV104" s="970"/>
      <c r="BW104" s="970"/>
      <c r="BX104" s="970"/>
      <c r="BY104" s="970"/>
      <c r="BZ104" s="970"/>
      <c r="CA104" s="970"/>
      <c r="CB104" s="970"/>
      <c r="CC104" s="970"/>
      <c r="CD104" s="970"/>
      <c r="CE104" s="970"/>
      <c r="CF104" s="970"/>
      <c r="CG104" s="970"/>
      <c r="CH104" s="970"/>
      <c r="CI104" s="970"/>
      <c r="CJ104" s="970"/>
      <c r="CK104" s="970"/>
      <c r="CL104" s="970"/>
      <c r="CM104" s="970"/>
      <c r="CN104" s="970"/>
      <c r="CO104" s="970"/>
      <c r="CP104" s="970"/>
      <c r="CQ104" s="970"/>
      <c r="CR104" s="970"/>
      <c r="CS104" s="970"/>
      <c r="CT104" s="970"/>
      <c r="CU104" s="970"/>
      <c r="CV104" s="970"/>
      <c r="CW104" s="970"/>
      <c r="CX104" s="970"/>
      <c r="CY104" s="970"/>
      <c r="CZ104" s="970"/>
      <c r="DA104" s="970"/>
      <c r="DB104" s="970"/>
      <c r="DC104" s="970"/>
      <c r="DD104" s="970"/>
      <c r="DE104" s="970"/>
      <c r="DF104" s="970"/>
      <c r="DG104" s="970"/>
      <c r="DH104" s="970"/>
      <c r="DI104" s="970"/>
      <c r="DJ104" s="970"/>
      <c r="DK104" s="970"/>
      <c r="DL104" s="970"/>
      <c r="DM104" s="970"/>
      <c r="DN104" s="970"/>
      <c r="DO104" s="970"/>
      <c r="DP104" s="970"/>
      <c r="DQ104" s="970"/>
      <c r="DR104" s="970"/>
      <c r="DS104" s="970"/>
      <c r="DT104" s="970"/>
      <c r="DU104" s="970"/>
      <c r="DV104" s="970"/>
      <c r="DW104" s="970"/>
      <c r="DX104" s="970"/>
      <c r="DY104" s="970"/>
      <c r="DZ104" s="970"/>
      <c r="EA104" s="233"/>
    </row>
    <row r="105" spans="1:131" ht="11.25" customHeight="1" x14ac:dyDescent="0.2">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x14ac:dyDescent="0.2">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x14ac:dyDescent="0.25">
      <c r="A107" s="252" t="s">
        <v>422</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423</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x14ac:dyDescent="0.2">
      <c r="A108" s="971" t="s">
        <v>424</v>
      </c>
      <c r="B108" s="972"/>
      <c r="C108" s="972"/>
      <c r="D108" s="972"/>
      <c r="E108" s="972"/>
      <c r="F108" s="972"/>
      <c r="G108" s="972"/>
      <c r="H108" s="972"/>
      <c r="I108" s="972"/>
      <c r="J108" s="972"/>
      <c r="K108" s="972"/>
      <c r="L108" s="972"/>
      <c r="M108" s="972"/>
      <c r="N108" s="972"/>
      <c r="O108" s="972"/>
      <c r="P108" s="972"/>
      <c r="Q108" s="972"/>
      <c r="R108" s="972"/>
      <c r="S108" s="972"/>
      <c r="T108" s="972"/>
      <c r="U108" s="972"/>
      <c r="V108" s="972"/>
      <c r="W108" s="972"/>
      <c r="X108" s="972"/>
      <c r="Y108" s="972"/>
      <c r="Z108" s="972"/>
      <c r="AA108" s="972"/>
      <c r="AB108" s="972"/>
      <c r="AC108" s="972"/>
      <c r="AD108" s="972"/>
      <c r="AE108" s="972"/>
      <c r="AF108" s="972"/>
      <c r="AG108" s="972"/>
      <c r="AH108" s="972"/>
      <c r="AI108" s="972"/>
      <c r="AJ108" s="972"/>
      <c r="AK108" s="972"/>
      <c r="AL108" s="972"/>
      <c r="AM108" s="972"/>
      <c r="AN108" s="972"/>
      <c r="AO108" s="972"/>
      <c r="AP108" s="972"/>
      <c r="AQ108" s="972"/>
      <c r="AR108" s="972"/>
      <c r="AS108" s="972"/>
      <c r="AT108" s="973"/>
      <c r="AU108" s="971" t="s">
        <v>425</v>
      </c>
      <c r="AV108" s="972"/>
      <c r="AW108" s="972"/>
      <c r="AX108" s="972"/>
      <c r="AY108" s="972"/>
      <c r="AZ108" s="972"/>
      <c r="BA108" s="972"/>
      <c r="BB108" s="972"/>
      <c r="BC108" s="972"/>
      <c r="BD108" s="972"/>
      <c r="BE108" s="972"/>
      <c r="BF108" s="972"/>
      <c r="BG108" s="972"/>
      <c r="BH108" s="972"/>
      <c r="BI108" s="972"/>
      <c r="BJ108" s="972"/>
      <c r="BK108" s="972"/>
      <c r="BL108" s="972"/>
      <c r="BM108" s="972"/>
      <c r="BN108" s="972"/>
      <c r="BO108" s="972"/>
      <c r="BP108" s="972"/>
      <c r="BQ108" s="972"/>
      <c r="BR108" s="972"/>
      <c r="BS108" s="972"/>
      <c r="BT108" s="972"/>
      <c r="BU108" s="972"/>
      <c r="BV108" s="972"/>
      <c r="BW108" s="972"/>
      <c r="BX108" s="972"/>
      <c r="BY108" s="972"/>
      <c r="BZ108" s="972"/>
      <c r="CA108" s="972"/>
      <c r="CB108" s="972"/>
      <c r="CC108" s="972"/>
      <c r="CD108" s="972"/>
      <c r="CE108" s="972"/>
      <c r="CF108" s="972"/>
      <c r="CG108" s="972"/>
      <c r="CH108" s="972"/>
      <c r="CI108" s="972"/>
      <c r="CJ108" s="972"/>
      <c r="CK108" s="972"/>
      <c r="CL108" s="972"/>
      <c r="CM108" s="972"/>
      <c r="CN108" s="972"/>
      <c r="CO108" s="972"/>
      <c r="CP108" s="972"/>
      <c r="CQ108" s="972"/>
      <c r="CR108" s="972"/>
      <c r="CS108" s="972"/>
      <c r="CT108" s="972"/>
      <c r="CU108" s="972"/>
      <c r="CV108" s="972"/>
      <c r="CW108" s="972"/>
      <c r="CX108" s="972"/>
      <c r="CY108" s="972"/>
      <c r="CZ108" s="972"/>
      <c r="DA108" s="972"/>
      <c r="DB108" s="972"/>
      <c r="DC108" s="972"/>
      <c r="DD108" s="972"/>
      <c r="DE108" s="972"/>
      <c r="DF108" s="972"/>
      <c r="DG108" s="972"/>
      <c r="DH108" s="972"/>
      <c r="DI108" s="972"/>
      <c r="DJ108" s="972"/>
      <c r="DK108" s="972"/>
      <c r="DL108" s="972"/>
      <c r="DM108" s="972"/>
      <c r="DN108" s="972"/>
      <c r="DO108" s="972"/>
      <c r="DP108" s="972"/>
      <c r="DQ108" s="972"/>
      <c r="DR108" s="972"/>
      <c r="DS108" s="972"/>
      <c r="DT108" s="972"/>
      <c r="DU108" s="972"/>
      <c r="DV108" s="972"/>
      <c r="DW108" s="972"/>
      <c r="DX108" s="972"/>
      <c r="DY108" s="972"/>
      <c r="DZ108" s="973"/>
    </row>
    <row r="109" spans="1:131" s="233" customFormat="1" ht="26.25" customHeight="1" x14ac:dyDescent="0.2">
      <c r="A109" s="924" t="s">
        <v>426</v>
      </c>
      <c r="B109" s="925"/>
      <c r="C109" s="925"/>
      <c r="D109" s="925"/>
      <c r="E109" s="925"/>
      <c r="F109" s="925"/>
      <c r="G109" s="925"/>
      <c r="H109" s="925"/>
      <c r="I109" s="925"/>
      <c r="J109" s="925"/>
      <c r="K109" s="925"/>
      <c r="L109" s="925"/>
      <c r="M109" s="925"/>
      <c r="N109" s="925"/>
      <c r="O109" s="925"/>
      <c r="P109" s="925"/>
      <c r="Q109" s="925"/>
      <c r="R109" s="925"/>
      <c r="S109" s="925"/>
      <c r="T109" s="925"/>
      <c r="U109" s="925"/>
      <c r="V109" s="925"/>
      <c r="W109" s="925"/>
      <c r="X109" s="925"/>
      <c r="Y109" s="925"/>
      <c r="Z109" s="926"/>
      <c r="AA109" s="927" t="s">
        <v>427</v>
      </c>
      <c r="AB109" s="925"/>
      <c r="AC109" s="925"/>
      <c r="AD109" s="925"/>
      <c r="AE109" s="926"/>
      <c r="AF109" s="927" t="s">
        <v>428</v>
      </c>
      <c r="AG109" s="925"/>
      <c r="AH109" s="925"/>
      <c r="AI109" s="925"/>
      <c r="AJ109" s="926"/>
      <c r="AK109" s="927" t="s">
        <v>304</v>
      </c>
      <c r="AL109" s="925"/>
      <c r="AM109" s="925"/>
      <c r="AN109" s="925"/>
      <c r="AO109" s="926"/>
      <c r="AP109" s="927" t="s">
        <v>429</v>
      </c>
      <c r="AQ109" s="925"/>
      <c r="AR109" s="925"/>
      <c r="AS109" s="925"/>
      <c r="AT109" s="958"/>
      <c r="AU109" s="924" t="s">
        <v>426</v>
      </c>
      <c r="AV109" s="925"/>
      <c r="AW109" s="925"/>
      <c r="AX109" s="925"/>
      <c r="AY109" s="925"/>
      <c r="AZ109" s="925"/>
      <c r="BA109" s="925"/>
      <c r="BB109" s="925"/>
      <c r="BC109" s="925"/>
      <c r="BD109" s="925"/>
      <c r="BE109" s="925"/>
      <c r="BF109" s="925"/>
      <c r="BG109" s="925"/>
      <c r="BH109" s="925"/>
      <c r="BI109" s="925"/>
      <c r="BJ109" s="925"/>
      <c r="BK109" s="925"/>
      <c r="BL109" s="925"/>
      <c r="BM109" s="925"/>
      <c r="BN109" s="925"/>
      <c r="BO109" s="925"/>
      <c r="BP109" s="926"/>
      <c r="BQ109" s="927" t="s">
        <v>427</v>
      </c>
      <c r="BR109" s="925"/>
      <c r="BS109" s="925"/>
      <c r="BT109" s="925"/>
      <c r="BU109" s="926"/>
      <c r="BV109" s="927" t="s">
        <v>428</v>
      </c>
      <c r="BW109" s="925"/>
      <c r="BX109" s="925"/>
      <c r="BY109" s="925"/>
      <c r="BZ109" s="926"/>
      <c r="CA109" s="927" t="s">
        <v>304</v>
      </c>
      <c r="CB109" s="925"/>
      <c r="CC109" s="925"/>
      <c r="CD109" s="925"/>
      <c r="CE109" s="926"/>
      <c r="CF109" s="965" t="s">
        <v>429</v>
      </c>
      <c r="CG109" s="965"/>
      <c r="CH109" s="965"/>
      <c r="CI109" s="965"/>
      <c r="CJ109" s="965"/>
      <c r="CK109" s="927" t="s">
        <v>430</v>
      </c>
      <c r="CL109" s="925"/>
      <c r="CM109" s="925"/>
      <c r="CN109" s="925"/>
      <c r="CO109" s="925"/>
      <c r="CP109" s="925"/>
      <c r="CQ109" s="925"/>
      <c r="CR109" s="925"/>
      <c r="CS109" s="925"/>
      <c r="CT109" s="925"/>
      <c r="CU109" s="925"/>
      <c r="CV109" s="925"/>
      <c r="CW109" s="925"/>
      <c r="CX109" s="925"/>
      <c r="CY109" s="925"/>
      <c r="CZ109" s="925"/>
      <c r="DA109" s="925"/>
      <c r="DB109" s="925"/>
      <c r="DC109" s="925"/>
      <c r="DD109" s="925"/>
      <c r="DE109" s="925"/>
      <c r="DF109" s="926"/>
      <c r="DG109" s="927" t="s">
        <v>427</v>
      </c>
      <c r="DH109" s="925"/>
      <c r="DI109" s="925"/>
      <c r="DJ109" s="925"/>
      <c r="DK109" s="926"/>
      <c r="DL109" s="927" t="s">
        <v>428</v>
      </c>
      <c r="DM109" s="925"/>
      <c r="DN109" s="925"/>
      <c r="DO109" s="925"/>
      <c r="DP109" s="926"/>
      <c r="DQ109" s="927" t="s">
        <v>304</v>
      </c>
      <c r="DR109" s="925"/>
      <c r="DS109" s="925"/>
      <c r="DT109" s="925"/>
      <c r="DU109" s="926"/>
      <c r="DV109" s="927" t="s">
        <v>429</v>
      </c>
      <c r="DW109" s="925"/>
      <c r="DX109" s="925"/>
      <c r="DY109" s="925"/>
      <c r="DZ109" s="958"/>
    </row>
    <row r="110" spans="1:131" s="233" customFormat="1" ht="26.25" customHeight="1" x14ac:dyDescent="0.2">
      <c r="A110" s="836" t="s">
        <v>431</v>
      </c>
      <c r="B110" s="837"/>
      <c r="C110" s="837"/>
      <c r="D110" s="837"/>
      <c r="E110" s="837"/>
      <c r="F110" s="837"/>
      <c r="G110" s="837"/>
      <c r="H110" s="837"/>
      <c r="I110" s="837"/>
      <c r="J110" s="837"/>
      <c r="K110" s="837"/>
      <c r="L110" s="837"/>
      <c r="M110" s="837"/>
      <c r="N110" s="837"/>
      <c r="O110" s="837"/>
      <c r="P110" s="837"/>
      <c r="Q110" s="837"/>
      <c r="R110" s="837"/>
      <c r="S110" s="837"/>
      <c r="T110" s="837"/>
      <c r="U110" s="837"/>
      <c r="V110" s="837"/>
      <c r="W110" s="837"/>
      <c r="X110" s="837"/>
      <c r="Y110" s="837"/>
      <c r="Z110" s="838"/>
      <c r="AA110" s="917">
        <v>263463</v>
      </c>
      <c r="AB110" s="918"/>
      <c r="AC110" s="918"/>
      <c r="AD110" s="918"/>
      <c r="AE110" s="919"/>
      <c r="AF110" s="920">
        <v>276354</v>
      </c>
      <c r="AG110" s="918"/>
      <c r="AH110" s="918"/>
      <c r="AI110" s="918"/>
      <c r="AJ110" s="919"/>
      <c r="AK110" s="920">
        <v>289301</v>
      </c>
      <c r="AL110" s="918"/>
      <c r="AM110" s="918"/>
      <c r="AN110" s="918"/>
      <c r="AO110" s="919"/>
      <c r="AP110" s="921">
        <v>14.4</v>
      </c>
      <c r="AQ110" s="922"/>
      <c r="AR110" s="922"/>
      <c r="AS110" s="922"/>
      <c r="AT110" s="923"/>
      <c r="AU110" s="959" t="s">
        <v>73</v>
      </c>
      <c r="AV110" s="960"/>
      <c r="AW110" s="960"/>
      <c r="AX110" s="960"/>
      <c r="AY110" s="960"/>
      <c r="AZ110" s="889" t="s">
        <v>432</v>
      </c>
      <c r="BA110" s="837"/>
      <c r="BB110" s="837"/>
      <c r="BC110" s="837"/>
      <c r="BD110" s="837"/>
      <c r="BE110" s="837"/>
      <c r="BF110" s="837"/>
      <c r="BG110" s="837"/>
      <c r="BH110" s="837"/>
      <c r="BI110" s="837"/>
      <c r="BJ110" s="837"/>
      <c r="BK110" s="837"/>
      <c r="BL110" s="837"/>
      <c r="BM110" s="837"/>
      <c r="BN110" s="837"/>
      <c r="BO110" s="837"/>
      <c r="BP110" s="838"/>
      <c r="BQ110" s="890">
        <v>2076130</v>
      </c>
      <c r="BR110" s="871"/>
      <c r="BS110" s="871"/>
      <c r="BT110" s="871"/>
      <c r="BU110" s="871"/>
      <c r="BV110" s="871">
        <v>1921502</v>
      </c>
      <c r="BW110" s="871"/>
      <c r="BX110" s="871"/>
      <c r="BY110" s="871"/>
      <c r="BZ110" s="871"/>
      <c r="CA110" s="871">
        <v>1773769</v>
      </c>
      <c r="CB110" s="871"/>
      <c r="CC110" s="871"/>
      <c r="CD110" s="871"/>
      <c r="CE110" s="871"/>
      <c r="CF110" s="895">
        <v>88</v>
      </c>
      <c r="CG110" s="896"/>
      <c r="CH110" s="896"/>
      <c r="CI110" s="896"/>
      <c r="CJ110" s="896"/>
      <c r="CK110" s="955" t="s">
        <v>433</v>
      </c>
      <c r="CL110" s="848"/>
      <c r="CM110" s="889" t="s">
        <v>434</v>
      </c>
      <c r="CN110" s="837"/>
      <c r="CO110" s="837"/>
      <c r="CP110" s="837"/>
      <c r="CQ110" s="837"/>
      <c r="CR110" s="837"/>
      <c r="CS110" s="837"/>
      <c r="CT110" s="837"/>
      <c r="CU110" s="837"/>
      <c r="CV110" s="837"/>
      <c r="CW110" s="837"/>
      <c r="CX110" s="837"/>
      <c r="CY110" s="837"/>
      <c r="CZ110" s="837"/>
      <c r="DA110" s="837"/>
      <c r="DB110" s="837"/>
      <c r="DC110" s="837"/>
      <c r="DD110" s="837"/>
      <c r="DE110" s="837"/>
      <c r="DF110" s="838"/>
      <c r="DG110" s="890" t="s">
        <v>435</v>
      </c>
      <c r="DH110" s="871"/>
      <c r="DI110" s="871"/>
      <c r="DJ110" s="871"/>
      <c r="DK110" s="871"/>
      <c r="DL110" s="871" t="s">
        <v>436</v>
      </c>
      <c r="DM110" s="871"/>
      <c r="DN110" s="871"/>
      <c r="DO110" s="871"/>
      <c r="DP110" s="871"/>
      <c r="DQ110" s="871" t="s">
        <v>437</v>
      </c>
      <c r="DR110" s="871"/>
      <c r="DS110" s="871"/>
      <c r="DT110" s="871"/>
      <c r="DU110" s="871"/>
      <c r="DV110" s="872" t="s">
        <v>436</v>
      </c>
      <c r="DW110" s="872"/>
      <c r="DX110" s="872"/>
      <c r="DY110" s="872"/>
      <c r="DZ110" s="873"/>
    </row>
    <row r="111" spans="1:131" s="233" customFormat="1" ht="26.25" customHeight="1" x14ac:dyDescent="0.2">
      <c r="A111" s="803" t="s">
        <v>438</v>
      </c>
      <c r="B111" s="804"/>
      <c r="C111" s="804"/>
      <c r="D111" s="804"/>
      <c r="E111" s="804"/>
      <c r="F111" s="804"/>
      <c r="G111" s="804"/>
      <c r="H111" s="804"/>
      <c r="I111" s="804"/>
      <c r="J111" s="804"/>
      <c r="K111" s="804"/>
      <c r="L111" s="804"/>
      <c r="M111" s="804"/>
      <c r="N111" s="804"/>
      <c r="O111" s="804"/>
      <c r="P111" s="804"/>
      <c r="Q111" s="804"/>
      <c r="R111" s="804"/>
      <c r="S111" s="804"/>
      <c r="T111" s="804"/>
      <c r="U111" s="804"/>
      <c r="V111" s="804"/>
      <c r="W111" s="804"/>
      <c r="X111" s="804"/>
      <c r="Y111" s="804"/>
      <c r="Z111" s="954"/>
      <c r="AA111" s="947" t="s">
        <v>437</v>
      </c>
      <c r="AB111" s="948"/>
      <c r="AC111" s="948"/>
      <c r="AD111" s="948"/>
      <c r="AE111" s="949"/>
      <c r="AF111" s="950" t="s">
        <v>436</v>
      </c>
      <c r="AG111" s="948"/>
      <c r="AH111" s="948"/>
      <c r="AI111" s="948"/>
      <c r="AJ111" s="949"/>
      <c r="AK111" s="950" t="s">
        <v>439</v>
      </c>
      <c r="AL111" s="948"/>
      <c r="AM111" s="948"/>
      <c r="AN111" s="948"/>
      <c r="AO111" s="949"/>
      <c r="AP111" s="951" t="s">
        <v>435</v>
      </c>
      <c r="AQ111" s="952"/>
      <c r="AR111" s="952"/>
      <c r="AS111" s="952"/>
      <c r="AT111" s="953"/>
      <c r="AU111" s="961"/>
      <c r="AV111" s="962"/>
      <c r="AW111" s="962"/>
      <c r="AX111" s="962"/>
      <c r="AY111" s="962"/>
      <c r="AZ111" s="844" t="s">
        <v>440</v>
      </c>
      <c r="BA111" s="781"/>
      <c r="BB111" s="781"/>
      <c r="BC111" s="781"/>
      <c r="BD111" s="781"/>
      <c r="BE111" s="781"/>
      <c r="BF111" s="781"/>
      <c r="BG111" s="781"/>
      <c r="BH111" s="781"/>
      <c r="BI111" s="781"/>
      <c r="BJ111" s="781"/>
      <c r="BK111" s="781"/>
      <c r="BL111" s="781"/>
      <c r="BM111" s="781"/>
      <c r="BN111" s="781"/>
      <c r="BO111" s="781"/>
      <c r="BP111" s="782"/>
      <c r="BQ111" s="845" t="s">
        <v>437</v>
      </c>
      <c r="BR111" s="846"/>
      <c r="BS111" s="846"/>
      <c r="BT111" s="846"/>
      <c r="BU111" s="846"/>
      <c r="BV111" s="846" t="s">
        <v>439</v>
      </c>
      <c r="BW111" s="846"/>
      <c r="BX111" s="846"/>
      <c r="BY111" s="846"/>
      <c r="BZ111" s="846"/>
      <c r="CA111" s="846" t="s">
        <v>437</v>
      </c>
      <c r="CB111" s="846"/>
      <c r="CC111" s="846"/>
      <c r="CD111" s="846"/>
      <c r="CE111" s="846"/>
      <c r="CF111" s="904" t="s">
        <v>441</v>
      </c>
      <c r="CG111" s="905"/>
      <c r="CH111" s="905"/>
      <c r="CI111" s="905"/>
      <c r="CJ111" s="905"/>
      <c r="CK111" s="956"/>
      <c r="CL111" s="850"/>
      <c r="CM111" s="844" t="s">
        <v>442</v>
      </c>
      <c r="CN111" s="781"/>
      <c r="CO111" s="781"/>
      <c r="CP111" s="781"/>
      <c r="CQ111" s="781"/>
      <c r="CR111" s="781"/>
      <c r="CS111" s="781"/>
      <c r="CT111" s="781"/>
      <c r="CU111" s="781"/>
      <c r="CV111" s="781"/>
      <c r="CW111" s="781"/>
      <c r="CX111" s="781"/>
      <c r="CY111" s="781"/>
      <c r="CZ111" s="781"/>
      <c r="DA111" s="781"/>
      <c r="DB111" s="781"/>
      <c r="DC111" s="781"/>
      <c r="DD111" s="781"/>
      <c r="DE111" s="781"/>
      <c r="DF111" s="782"/>
      <c r="DG111" s="845" t="s">
        <v>443</v>
      </c>
      <c r="DH111" s="846"/>
      <c r="DI111" s="846"/>
      <c r="DJ111" s="846"/>
      <c r="DK111" s="846"/>
      <c r="DL111" s="846" t="s">
        <v>436</v>
      </c>
      <c r="DM111" s="846"/>
      <c r="DN111" s="846"/>
      <c r="DO111" s="846"/>
      <c r="DP111" s="846"/>
      <c r="DQ111" s="846" t="s">
        <v>437</v>
      </c>
      <c r="DR111" s="846"/>
      <c r="DS111" s="846"/>
      <c r="DT111" s="846"/>
      <c r="DU111" s="846"/>
      <c r="DV111" s="823" t="s">
        <v>439</v>
      </c>
      <c r="DW111" s="823"/>
      <c r="DX111" s="823"/>
      <c r="DY111" s="823"/>
      <c r="DZ111" s="824"/>
    </row>
    <row r="112" spans="1:131" s="233" customFormat="1" ht="26.25" customHeight="1" x14ac:dyDescent="0.2">
      <c r="A112" s="941" t="s">
        <v>444</v>
      </c>
      <c r="B112" s="942"/>
      <c r="C112" s="781" t="s">
        <v>445</v>
      </c>
      <c r="D112" s="781"/>
      <c r="E112" s="781"/>
      <c r="F112" s="781"/>
      <c r="G112" s="781"/>
      <c r="H112" s="781"/>
      <c r="I112" s="781"/>
      <c r="J112" s="781"/>
      <c r="K112" s="781"/>
      <c r="L112" s="781"/>
      <c r="M112" s="781"/>
      <c r="N112" s="781"/>
      <c r="O112" s="781"/>
      <c r="P112" s="781"/>
      <c r="Q112" s="781"/>
      <c r="R112" s="781"/>
      <c r="S112" s="781"/>
      <c r="T112" s="781"/>
      <c r="U112" s="781"/>
      <c r="V112" s="781"/>
      <c r="W112" s="781"/>
      <c r="X112" s="781"/>
      <c r="Y112" s="781"/>
      <c r="Z112" s="782"/>
      <c r="AA112" s="808" t="s">
        <v>437</v>
      </c>
      <c r="AB112" s="809"/>
      <c r="AC112" s="809"/>
      <c r="AD112" s="809"/>
      <c r="AE112" s="810"/>
      <c r="AF112" s="811" t="s">
        <v>439</v>
      </c>
      <c r="AG112" s="809"/>
      <c r="AH112" s="809"/>
      <c r="AI112" s="809"/>
      <c r="AJ112" s="810"/>
      <c r="AK112" s="811" t="s">
        <v>436</v>
      </c>
      <c r="AL112" s="809"/>
      <c r="AM112" s="809"/>
      <c r="AN112" s="809"/>
      <c r="AO112" s="810"/>
      <c r="AP112" s="853" t="s">
        <v>446</v>
      </c>
      <c r="AQ112" s="854"/>
      <c r="AR112" s="854"/>
      <c r="AS112" s="854"/>
      <c r="AT112" s="855"/>
      <c r="AU112" s="961"/>
      <c r="AV112" s="962"/>
      <c r="AW112" s="962"/>
      <c r="AX112" s="962"/>
      <c r="AY112" s="962"/>
      <c r="AZ112" s="844" t="s">
        <v>447</v>
      </c>
      <c r="BA112" s="781"/>
      <c r="BB112" s="781"/>
      <c r="BC112" s="781"/>
      <c r="BD112" s="781"/>
      <c r="BE112" s="781"/>
      <c r="BF112" s="781"/>
      <c r="BG112" s="781"/>
      <c r="BH112" s="781"/>
      <c r="BI112" s="781"/>
      <c r="BJ112" s="781"/>
      <c r="BK112" s="781"/>
      <c r="BL112" s="781"/>
      <c r="BM112" s="781"/>
      <c r="BN112" s="781"/>
      <c r="BO112" s="781"/>
      <c r="BP112" s="782"/>
      <c r="BQ112" s="845">
        <v>1017352</v>
      </c>
      <c r="BR112" s="846"/>
      <c r="BS112" s="846"/>
      <c r="BT112" s="846"/>
      <c r="BU112" s="846"/>
      <c r="BV112" s="846">
        <v>939550</v>
      </c>
      <c r="BW112" s="846"/>
      <c r="BX112" s="846"/>
      <c r="BY112" s="846"/>
      <c r="BZ112" s="846"/>
      <c r="CA112" s="846">
        <v>834245</v>
      </c>
      <c r="CB112" s="846"/>
      <c r="CC112" s="846"/>
      <c r="CD112" s="846"/>
      <c r="CE112" s="846"/>
      <c r="CF112" s="904">
        <v>41.4</v>
      </c>
      <c r="CG112" s="905"/>
      <c r="CH112" s="905"/>
      <c r="CI112" s="905"/>
      <c r="CJ112" s="905"/>
      <c r="CK112" s="956"/>
      <c r="CL112" s="850"/>
      <c r="CM112" s="844" t="s">
        <v>448</v>
      </c>
      <c r="CN112" s="781"/>
      <c r="CO112" s="781"/>
      <c r="CP112" s="781"/>
      <c r="CQ112" s="781"/>
      <c r="CR112" s="781"/>
      <c r="CS112" s="781"/>
      <c r="CT112" s="781"/>
      <c r="CU112" s="781"/>
      <c r="CV112" s="781"/>
      <c r="CW112" s="781"/>
      <c r="CX112" s="781"/>
      <c r="CY112" s="781"/>
      <c r="CZ112" s="781"/>
      <c r="DA112" s="781"/>
      <c r="DB112" s="781"/>
      <c r="DC112" s="781"/>
      <c r="DD112" s="781"/>
      <c r="DE112" s="781"/>
      <c r="DF112" s="782"/>
      <c r="DG112" s="845" t="s">
        <v>437</v>
      </c>
      <c r="DH112" s="846"/>
      <c r="DI112" s="846"/>
      <c r="DJ112" s="846"/>
      <c r="DK112" s="846"/>
      <c r="DL112" s="846" t="s">
        <v>436</v>
      </c>
      <c r="DM112" s="846"/>
      <c r="DN112" s="846"/>
      <c r="DO112" s="846"/>
      <c r="DP112" s="846"/>
      <c r="DQ112" s="846" t="s">
        <v>436</v>
      </c>
      <c r="DR112" s="846"/>
      <c r="DS112" s="846"/>
      <c r="DT112" s="846"/>
      <c r="DU112" s="846"/>
      <c r="DV112" s="823" t="s">
        <v>437</v>
      </c>
      <c r="DW112" s="823"/>
      <c r="DX112" s="823"/>
      <c r="DY112" s="823"/>
      <c r="DZ112" s="824"/>
    </row>
    <row r="113" spans="1:130" s="233" customFormat="1" ht="26.25" customHeight="1" x14ac:dyDescent="0.2">
      <c r="A113" s="943"/>
      <c r="B113" s="944"/>
      <c r="C113" s="781" t="s">
        <v>449</v>
      </c>
      <c r="D113" s="781"/>
      <c r="E113" s="781"/>
      <c r="F113" s="781"/>
      <c r="G113" s="781"/>
      <c r="H113" s="781"/>
      <c r="I113" s="781"/>
      <c r="J113" s="781"/>
      <c r="K113" s="781"/>
      <c r="L113" s="781"/>
      <c r="M113" s="781"/>
      <c r="N113" s="781"/>
      <c r="O113" s="781"/>
      <c r="P113" s="781"/>
      <c r="Q113" s="781"/>
      <c r="R113" s="781"/>
      <c r="S113" s="781"/>
      <c r="T113" s="781"/>
      <c r="U113" s="781"/>
      <c r="V113" s="781"/>
      <c r="W113" s="781"/>
      <c r="X113" s="781"/>
      <c r="Y113" s="781"/>
      <c r="Z113" s="782"/>
      <c r="AA113" s="947">
        <v>170332</v>
      </c>
      <c r="AB113" s="948"/>
      <c r="AC113" s="948"/>
      <c r="AD113" s="948"/>
      <c r="AE113" s="949"/>
      <c r="AF113" s="950">
        <v>186694</v>
      </c>
      <c r="AG113" s="948"/>
      <c r="AH113" s="948"/>
      <c r="AI113" s="948"/>
      <c r="AJ113" s="949"/>
      <c r="AK113" s="950">
        <v>177377</v>
      </c>
      <c r="AL113" s="948"/>
      <c r="AM113" s="948"/>
      <c r="AN113" s="948"/>
      <c r="AO113" s="949"/>
      <c r="AP113" s="951">
        <v>8.8000000000000007</v>
      </c>
      <c r="AQ113" s="952"/>
      <c r="AR113" s="952"/>
      <c r="AS113" s="952"/>
      <c r="AT113" s="953"/>
      <c r="AU113" s="961"/>
      <c r="AV113" s="962"/>
      <c r="AW113" s="962"/>
      <c r="AX113" s="962"/>
      <c r="AY113" s="962"/>
      <c r="AZ113" s="844" t="s">
        <v>450</v>
      </c>
      <c r="BA113" s="781"/>
      <c r="BB113" s="781"/>
      <c r="BC113" s="781"/>
      <c r="BD113" s="781"/>
      <c r="BE113" s="781"/>
      <c r="BF113" s="781"/>
      <c r="BG113" s="781"/>
      <c r="BH113" s="781"/>
      <c r="BI113" s="781"/>
      <c r="BJ113" s="781"/>
      <c r="BK113" s="781"/>
      <c r="BL113" s="781"/>
      <c r="BM113" s="781"/>
      <c r="BN113" s="781"/>
      <c r="BO113" s="781"/>
      <c r="BP113" s="782"/>
      <c r="BQ113" s="845">
        <v>122537</v>
      </c>
      <c r="BR113" s="846"/>
      <c r="BS113" s="846"/>
      <c r="BT113" s="846"/>
      <c r="BU113" s="846"/>
      <c r="BV113" s="846">
        <v>132126</v>
      </c>
      <c r="BW113" s="846"/>
      <c r="BX113" s="846"/>
      <c r="BY113" s="846"/>
      <c r="BZ113" s="846"/>
      <c r="CA113" s="846">
        <v>142497</v>
      </c>
      <c r="CB113" s="846"/>
      <c r="CC113" s="846"/>
      <c r="CD113" s="846"/>
      <c r="CE113" s="846"/>
      <c r="CF113" s="904">
        <v>7.1</v>
      </c>
      <c r="CG113" s="905"/>
      <c r="CH113" s="905"/>
      <c r="CI113" s="905"/>
      <c r="CJ113" s="905"/>
      <c r="CK113" s="956"/>
      <c r="CL113" s="850"/>
      <c r="CM113" s="844" t="s">
        <v>451</v>
      </c>
      <c r="CN113" s="781"/>
      <c r="CO113" s="781"/>
      <c r="CP113" s="781"/>
      <c r="CQ113" s="781"/>
      <c r="CR113" s="781"/>
      <c r="CS113" s="781"/>
      <c r="CT113" s="781"/>
      <c r="CU113" s="781"/>
      <c r="CV113" s="781"/>
      <c r="CW113" s="781"/>
      <c r="CX113" s="781"/>
      <c r="CY113" s="781"/>
      <c r="CZ113" s="781"/>
      <c r="DA113" s="781"/>
      <c r="DB113" s="781"/>
      <c r="DC113" s="781"/>
      <c r="DD113" s="781"/>
      <c r="DE113" s="781"/>
      <c r="DF113" s="782"/>
      <c r="DG113" s="808" t="s">
        <v>437</v>
      </c>
      <c r="DH113" s="809"/>
      <c r="DI113" s="809"/>
      <c r="DJ113" s="809"/>
      <c r="DK113" s="810"/>
      <c r="DL113" s="811" t="s">
        <v>437</v>
      </c>
      <c r="DM113" s="809"/>
      <c r="DN113" s="809"/>
      <c r="DO113" s="809"/>
      <c r="DP113" s="810"/>
      <c r="DQ113" s="811" t="s">
        <v>435</v>
      </c>
      <c r="DR113" s="809"/>
      <c r="DS113" s="809"/>
      <c r="DT113" s="809"/>
      <c r="DU113" s="810"/>
      <c r="DV113" s="853" t="s">
        <v>436</v>
      </c>
      <c r="DW113" s="854"/>
      <c r="DX113" s="854"/>
      <c r="DY113" s="854"/>
      <c r="DZ113" s="855"/>
    </row>
    <row r="114" spans="1:130" s="233" customFormat="1" ht="26.25" customHeight="1" x14ac:dyDescent="0.2">
      <c r="A114" s="943"/>
      <c r="B114" s="944"/>
      <c r="C114" s="781" t="s">
        <v>452</v>
      </c>
      <c r="D114" s="781"/>
      <c r="E114" s="781"/>
      <c r="F114" s="781"/>
      <c r="G114" s="781"/>
      <c r="H114" s="781"/>
      <c r="I114" s="781"/>
      <c r="J114" s="781"/>
      <c r="K114" s="781"/>
      <c r="L114" s="781"/>
      <c r="M114" s="781"/>
      <c r="N114" s="781"/>
      <c r="O114" s="781"/>
      <c r="P114" s="781"/>
      <c r="Q114" s="781"/>
      <c r="R114" s="781"/>
      <c r="S114" s="781"/>
      <c r="T114" s="781"/>
      <c r="U114" s="781"/>
      <c r="V114" s="781"/>
      <c r="W114" s="781"/>
      <c r="X114" s="781"/>
      <c r="Y114" s="781"/>
      <c r="Z114" s="782"/>
      <c r="AA114" s="808">
        <v>19468</v>
      </c>
      <c r="AB114" s="809"/>
      <c r="AC114" s="809"/>
      <c r="AD114" s="809"/>
      <c r="AE114" s="810"/>
      <c r="AF114" s="811">
        <v>16875</v>
      </c>
      <c r="AG114" s="809"/>
      <c r="AH114" s="809"/>
      <c r="AI114" s="809"/>
      <c r="AJ114" s="810"/>
      <c r="AK114" s="811">
        <v>20279</v>
      </c>
      <c r="AL114" s="809"/>
      <c r="AM114" s="809"/>
      <c r="AN114" s="809"/>
      <c r="AO114" s="810"/>
      <c r="AP114" s="853">
        <v>1</v>
      </c>
      <c r="AQ114" s="854"/>
      <c r="AR114" s="854"/>
      <c r="AS114" s="854"/>
      <c r="AT114" s="855"/>
      <c r="AU114" s="961"/>
      <c r="AV114" s="962"/>
      <c r="AW114" s="962"/>
      <c r="AX114" s="962"/>
      <c r="AY114" s="962"/>
      <c r="AZ114" s="844" t="s">
        <v>453</v>
      </c>
      <c r="BA114" s="781"/>
      <c r="BB114" s="781"/>
      <c r="BC114" s="781"/>
      <c r="BD114" s="781"/>
      <c r="BE114" s="781"/>
      <c r="BF114" s="781"/>
      <c r="BG114" s="781"/>
      <c r="BH114" s="781"/>
      <c r="BI114" s="781"/>
      <c r="BJ114" s="781"/>
      <c r="BK114" s="781"/>
      <c r="BL114" s="781"/>
      <c r="BM114" s="781"/>
      <c r="BN114" s="781"/>
      <c r="BO114" s="781"/>
      <c r="BP114" s="782"/>
      <c r="BQ114" s="845" t="s">
        <v>436</v>
      </c>
      <c r="BR114" s="846"/>
      <c r="BS114" s="846"/>
      <c r="BT114" s="846"/>
      <c r="BU114" s="846"/>
      <c r="BV114" s="846" t="s">
        <v>436</v>
      </c>
      <c r="BW114" s="846"/>
      <c r="BX114" s="846"/>
      <c r="BY114" s="846"/>
      <c r="BZ114" s="846"/>
      <c r="CA114" s="846" t="s">
        <v>441</v>
      </c>
      <c r="CB114" s="846"/>
      <c r="CC114" s="846"/>
      <c r="CD114" s="846"/>
      <c r="CE114" s="846"/>
      <c r="CF114" s="904" t="s">
        <v>439</v>
      </c>
      <c r="CG114" s="905"/>
      <c r="CH114" s="905"/>
      <c r="CI114" s="905"/>
      <c r="CJ114" s="905"/>
      <c r="CK114" s="956"/>
      <c r="CL114" s="850"/>
      <c r="CM114" s="844" t="s">
        <v>454</v>
      </c>
      <c r="CN114" s="781"/>
      <c r="CO114" s="781"/>
      <c r="CP114" s="781"/>
      <c r="CQ114" s="781"/>
      <c r="CR114" s="781"/>
      <c r="CS114" s="781"/>
      <c r="CT114" s="781"/>
      <c r="CU114" s="781"/>
      <c r="CV114" s="781"/>
      <c r="CW114" s="781"/>
      <c r="CX114" s="781"/>
      <c r="CY114" s="781"/>
      <c r="CZ114" s="781"/>
      <c r="DA114" s="781"/>
      <c r="DB114" s="781"/>
      <c r="DC114" s="781"/>
      <c r="DD114" s="781"/>
      <c r="DE114" s="781"/>
      <c r="DF114" s="782"/>
      <c r="DG114" s="808" t="s">
        <v>436</v>
      </c>
      <c r="DH114" s="809"/>
      <c r="DI114" s="809"/>
      <c r="DJ114" s="809"/>
      <c r="DK114" s="810"/>
      <c r="DL114" s="811" t="s">
        <v>437</v>
      </c>
      <c r="DM114" s="809"/>
      <c r="DN114" s="809"/>
      <c r="DO114" s="809"/>
      <c r="DP114" s="810"/>
      <c r="DQ114" s="811" t="s">
        <v>441</v>
      </c>
      <c r="DR114" s="809"/>
      <c r="DS114" s="809"/>
      <c r="DT114" s="809"/>
      <c r="DU114" s="810"/>
      <c r="DV114" s="853" t="s">
        <v>437</v>
      </c>
      <c r="DW114" s="854"/>
      <c r="DX114" s="854"/>
      <c r="DY114" s="854"/>
      <c r="DZ114" s="855"/>
    </row>
    <row r="115" spans="1:130" s="233" customFormat="1" ht="26.25" customHeight="1" x14ac:dyDescent="0.2">
      <c r="A115" s="943"/>
      <c r="B115" s="944"/>
      <c r="C115" s="781" t="s">
        <v>455</v>
      </c>
      <c r="D115" s="781"/>
      <c r="E115" s="781"/>
      <c r="F115" s="781"/>
      <c r="G115" s="781"/>
      <c r="H115" s="781"/>
      <c r="I115" s="781"/>
      <c r="J115" s="781"/>
      <c r="K115" s="781"/>
      <c r="L115" s="781"/>
      <c r="M115" s="781"/>
      <c r="N115" s="781"/>
      <c r="O115" s="781"/>
      <c r="P115" s="781"/>
      <c r="Q115" s="781"/>
      <c r="R115" s="781"/>
      <c r="S115" s="781"/>
      <c r="T115" s="781"/>
      <c r="U115" s="781"/>
      <c r="V115" s="781"/>
      <c r="W115" s="781"/>
      <c r="X115" s="781"/>
      <c r="Y115" s="781"/>
      <c r="Z115" s="782"/>
      <c r="AA115" s="947" t="s">
        <v>439</v>
      </c>
      <c r="AB115" s="948"/>
      <c r="AC115" s="948"/>
      <c r="AD115" s="948"/>
      <c r="AE115" s="949"/>
      <c r="AF115" s="950" t="s">
        <v>437</v>
      </c>
      <c r="AG115" s="948"/>
      <c r="AH115" s="948"/>
      <c r="AI115" s="948"/>
      <c r="AJ115" s="949"/>
      <c r="AK115" s="950" t="s">
        <v>435</v>
      </c>
      <c r="AL115" s="948"/>
      <c r="AM115" s="948"/>
      <c r="AN115" s="948"/>
      <c r="AO115" s="949"/>
      <c r="AP115" s="951" t="s">
        <v>437</v>
      </c>
      <c r="AQ115" s="952"/>
      <c r="AR115" s="952"/>
      <c r="AS115" s="952"/>
      <c r="AT115" s="953"/>
      <c r="AU115" s="961"/>
      <c r="AV115" s="962"/>
      <c r="AW115" s="962"/>
      <c r="AX115" s="962"/>
      <c r="AY115" s="962"/>
      <c r="AZ115" s="844" t="s">
        <v>456</v>
      </c>
      <c r="BA115" s="781"/>
      <c r="BB115" s="781"/>
      <c r="BC115" s="781"/>
      <c r="BD115" s="781"/>
      <c r="BE115" s="781"/>
      <c r="BF115" s="781"/>
      <c r="BG115" s="781"/>
      <c r="BH115" s="781"/>
      <c r="BI115" s="781"/>
      <c r="BJ115" s="781"/>
      <c r="BK115" s="781"/>
      <c r="BL115" s="781"/>
      <c r="BM115" s="781"/>
      <c r="BN115" s="781"/>
      <c r="BO115" s="781"/>
      <c r="BP115" s="782"/>
      <c r="BQ115" s="845" t="s">
        <v>435</v>
      </c>
      <c r="BR115" s="846"/>
      <c r="BS115" s="846"/>
      <c r="BT115" s="846"/>
      <c r="BU115" s="846"/>
      <c r="BV115" s="846" t="s">
        <v>436</v>
      </c>
      <c r="BW115" s="846"/>
      <c r="BX115" s="846"/>
      <c r="BY115" s="846"/>
      <c r="BZ115" s="846"/>
      <c r="CA115" s="846" t="s">
        <v>446</v>
      </c>
      <c r="CB115" s="846"/>
      <c r="CC115" s="846"/>
      <c r="CD115" s="846"/>
      <c r="CE115" s="846"/>
      <c r="CF115" s="904" t="s">
        <v>437</v>
      </c>
      <c r="CG115" s="905"/>
      <c r="CH115" s="905"/>
      <c r="CI115" s="905"/>
      <c r="CJ115" s="905"/>
      <c r="CK115" s="956"/>
      <c r="CL115" s="850"/>
      <c r="CM115" s="844" t="s">
        <v>457</v>
      </c>
      <c r="CN115" s="781"/>
      <c r="CO115" s="781"/>
      <c r="CP115" s="781"/>
      <c r="CQ115" s="781"/>
      <c r="CR115" s="781"/>
      <c r="CS115" s="781"/>
      <c r="CT115" s="781"/>
      <c r="CU115" s="781"/>
      <c r="CV115" s="781"/>
      <c r="CW115" s="781"/>
      <c r="CX115" s="781"/>
      <c r="CY115" s="781"/>
      <c r="CZ115" s="781"/>
      <c r="DA115" s="781"/>
      <c r="DB115" s="781"/>
      <c r="DC115" s="781"/>
      <c r="DD115" s="781"/>
      <c r="DE115" s="781"/>
      <c r="DF115" s="782"/>
      <c r="DG115" s="808" t="s">
        <v>437</v>
      </c>
      <c r="DH115" s="809"/>
      <c r="DI115" s="809"/>
      <c r="DJ115" s="809"/>
      <c r="DK115" s="810"/>
      <c r="DL115" s="811" t="s">
        <v>437</v>
      </c>
      <c r="DM115" s="809"/>
      <c r="DN115" s="809"/>
      <c r="DO115" s="809"/>
      <c r="DP115" s="810"/>
      <c r="DQ115" s="811" t="s">
        <v>437</v>
      </c>
      <c r="DR115" s="809"/>
      <c r="DS115" s="809"/>
      <c r="DT115" s="809"/>
      <c r="DU115" s="810"/>
      <c r="DV115" s="853" t="s">
        <v>435</v>
      </c>
      <c r="DW115" s="854"/>
      <c r="DX115" s="854"/>
      <c r="DY115" s="854"/>
      <c r="DZ115" s="855"/>
    </row>
    <row r="116" spans="1:130" s="233" customFormat="1" ht="26.25" customHeight="1" x14ac:dyDescent="0.2">
      <c r="A116" s="945"/>
      <c r="B116" s="946"/>
      <c r="C116" s="868" t="s">
        <v>458</v>
      </c>
      <c r="D116" s="868"/>
      <c r="E116" s="868"/>
      <c r="F116" s="868"/>
      <c r="G116" s="868"/>
      <c r="H116" s="868"/>
      <c r="I116" s="868"/>
      <c r="J116" s="868"/>
      <c r="K116" s="868"/>
      <c r="L116" s="868"/>
      <c r="M116" s="868"/>
      <c r="N116" s="868"/>
      <c r="O116" s="868"/>
      <c r="P116" s="868"/>
      <c r="Q116" s="868"/>
      <c r="R116" s="868"/>
      <c r="S116" s="868"/>
      <c r="T116" s="868"/>
      <c r="U116" s="868"/>
      <c r="V116" s="868"/>
      <c r="W116" s="868"/>
      <c r="X116" s="868"/>
      <c r="Y116" s="868"/>
      <c r="Z116" s="869"/>
      <c r="AA116" s="808" t="s">
        <v>437</v>
      </c>
      <c r="AB116" s="809"/>
      <c r="AC116" s="809"/>
      <c r="AD116" s="809"/>
      <c r="AE116" s="810"/>
      <c r="AF116" s="811" t="s">
        <v>437</v>
      </c>
      <c r="AG116" s="809"/>
      <c r="AH116" s="809"/>
      <c r="AI116" s="809"/>
      <c r="AJ116" s="810"/>
      <c r="AK116" s="811" t="s">
        <v>437</v>
      </c>
      <c r="AL116" s="809"/>
      <c r="AM116" s="809"/>
      <c r="AN116" s="809"/>
      <c r="AO116" s="810"/>
      <c r="AP116" s="853" t="s">
        <v>437</v>
      </c>
      <c r="AQ116" s="854"/>
      <c r="AR116" s="854"/>
      <c r="AS116" s="854"/>
      <c r="AT116" s="855"/>
      <c r="AU116" s="961"/>
      <c r="AV116" s="962"/>
      <c r="AW116" s="962"/>
      <c r="AX116" s="962"/>
      <c r="AY116" s="962"/>
      <c r="AZ116" s="938" t="s">
        <v>459</v>
      </c>
      <c r="BA116" s="939"/>
      <c r="BB116" s="939"/>
      <c r="BC116" s="939"/>
      <c r="BD116" s="939"/>
      <c r="BE116" s="939"/>
      <c r="BF116" s="939"/>
      <c r="BG116" s="939"/>
      <c r="BH116" s="939"/>
      <c r="BI116" s="939"/>
      <c r="BJ116" s="939"/>
      <c r="BK116" s="939"/>
      <c r="BL116" s="939"/>
      <c r="BM116" s="939"/>
      <c r="BN116" s="939"/>
      <c r="BO116" s="939"/>
      <c r="BP116" s="940"/>
      <c r="BQ116" s="845" t="s">
        <v>437</v>
      </c>
      <c r="BR116" s="846"/>
      <c r="BS116" s="846"/>
      <c r="BT116" s="846"/>
      <c r="BU116" s="846"/>
      <c r="BV116" s="846" t="s">
        <v>437</v>
      </c>
      <c r="BW116" s="846"/>
      <c r="BX116" s="846"/>
      <c r="BY116" s="846"/>
      <c r="BZ116" s="846"/>
      <c r="CA116" s="846" t="s">
        <v>437</v>
      </c>
      <c r="CB116" s="846"/>
      <c r="CC116" s="846"/>
      <c r="CD116" s="846"/>
      <c r="CE116" s="846"/>
      <c r="CF116" s="904" t="s">
        <v>437</v>
      </c>
      <c r="CG116" s="905"/>
      <c r="CH116" s="905"/>
      <c r="CI116" s="905"/>
      <c r="CJ116" s="905"/>
      <c r="CK116" s="956"/>
      <c r="CL116" s="850"/>
      <c r="CM116" s="844" t="s">
        <v>460</v>
      </c>
      <c r="CN116" s="781"/>
      <c r="CO116" s="781"/>
      <c r="CP116" s="781"/>
      <c r="CQ116" s="781"/>
      <c r="CR116" s="781"/>
      <c r="CS116" s="781"/>
      <c r="CT116" s="781"/>
      <c r="CU116" s="781"/>
      <c r="CV116" s="781"/>
      <c r="CW116" s="781"/>
      <c r="CX116" s="781"/>
      <c r="CY116" s="781"/>
      <c r="CZ116" s="781"/>
      <c r="DA116" s="781"/>
      <c r="DB116" s="781"/>
      <c r="DC116" s="781"/>
      <c r="DD116" s="781"/>
      <c r="DE116" s="781"/>
      <c r="DF116" s="782"/>
      <c r="DG116" s="808" t="s">
        <v>437</v>
      </c>
      <c r="DH116" s="809"/>
      <c r="DI116" s="809"/>
      <c r="DJ116" s="809"/>
      <c r="DK116" s="810"/>
      <c r="DL116" s="811" t="s">
        <v>436</v>
      </c>
      <c r="DM116" s="809"/>
      <c r="DN116" s="809"/>
      <c r="DO116" s="809"/>
      <c r="DP116" s="810"/>
      <c r="DQ116" s="811" t="s">
        <v>437</v>
      </c>
      <c r="DR116" s="809"/>
      <c r="DS116" s="809"/>
      <c r="DT116" s="809"/>
      <c r="DU116" s="810"/>
      <c r="DV116" s="853" t="s">
        <v>437</v>
      </c>
      <c r="DW116" s="854"/>
      <c r="DX116" s="854"/>
      <c r="DY116" s="854"/>
      <c r="DZ116" s="855"/>
    </row>
    <row r="117" spans="1:130" s="233" customFormat="1" ht="26.25" customHeight="1" x14ac:dyDescent="0.2">
      <c r="A117" s="924" t="s">
        <v>185</v>
      </c>
      <c r="B117" s="925"/>
      <c r="C117" s="925"/>
      <c r="D117" s="925"/>
      <c r="E117" s="925"/>
      <c r="F117" s="925"/>
      <c r="G117" s="925"/>
      <c r="H117" s="925"/>
      <c r="I117" s="925"/>
      <c r="J117" s="925"/>
      <c r="K117" s="925"/>
      <c r="L117" s="925"/>
      <c r="M117" s="925"/>
      <c r="N117" s="925"/>
      <c r="O117" s="925"/>
      <c r="P117" s="925"/>
      <c r="Q117" s="925"/>
      <c r="R117" s="925"/>
      <c r="S117" s="925"/>
      <c r="T117" s="925"/>
      <c r="U117" s="925"/>
      <c r="V117" s="925"/>
      <c r="W117" s="925"/>
      <c r="X117" s="925"/>
      <c r="Y117" s="906" t="s">
        <v>461</v>
      </c>
      <c r="Z117" s="926"/>
      <c r="AA117" s="931">
        <v>453263</v>
      </c>
      <c r="AB117" s="932"/>
      <c r="AC117" s="932"/>
      <c r="AD117" s="932"/>
      <c r="AE117" s="933"/>
      <c r="AF117" s="934">
        <v>479923</v>
      </c>
      <c r="AG117" s="932"/>
      <c r="AH117" s="932"/>
      <c r="AI117" s="932"/>
      <c r="AJ117" s="933"/>
      <c r="AK117" s="934">
        <v>486957</v>
      </c>
      <c r="AL117" s="932"/>
      <c r="AM117" s="932"/>
      <c r="AN117" s="932"/>
      <c r="AO117" s="933"/>
      <c r="AP117" s="935"/>
      <c r="AQ117" s="936"/>
      <c r="AR117" s="936"/>
      <c r="AS117" s="936"/>
      <c r="AT117" s="937"/>
      <c r="AU117" s="961"/>
      <c r="AV117" s="962"/>
      <c r="AW117" s="962"/>
      <c r="AX117" s="962"/>
      <c r="AY117" s="962"/>
      <c r="AZ117" s="892" t="s">
        <v>462</v>
      </c>
      <c r="BA117" s="893"/>
      <c r="BB117" s="893"/>
      <c r="BC117" s="893"/>
      <c r="BD117" s="893"/>
      <c r="BE117" s="893"/>
      <c r="BF117" s="893"/>
      <c r="BG117" s="893"/>
      <c r="BH117" s="893"/>
      <c r="BI117" s="893"/>
      <c r="BJ117" s="893"/>
      <c r="BK117" s="893"/>
      <c r="BL117" s="893"/>
      <c r="BM117" s="893"/>
      <c r="BN117" s="893"/>
      <c r="BO117" s="893"/>
      <c r="BP117" s="894"/>
      <c r="BQ117" s="845" t="s">
        <v>439</v>
      </c>
      <c r="BR117" s="846"/>
      <c r="BS117" s="846"/>
      <c r="BT117" s="846"/>
      <c r="BU117" s="846"/>
      <c r="BV117" s="846" t="s">
        <v>441</v>
      </c>
      <c r="BW117" s="846"/>
      <c r="BX117" s="846"/>
      <c r="BY117" s="846"/>
      <c r="BZ117" s="846"/>
      <c r="CA117" s="846" t="s">
        <v>435</v>
      </c>
      <c r="CB117" s="846"/>
      <c r="CC117" s="846"/>
      <c r="CD117" s="846"/>
      <c r="CE117" s="846"/>
      <c r="CF117" s="904" t="s">
        <v>441</v>
      </c>
      <c r="CG117" s="905"/>
      <c r="CH117" s="905"/>
      <c r="CI117" s="905"/>
      <c r="CJ117" s="905"/>
      <c r="CK117" s="956"/>
      <c r="CL117" s="850"/>
      <c r="CM117" s="844" t="s">
        <v>463</v>
      </c>
      <c r="CN117" s="781"/>
      <c r="CO117" s="781"/>
      <c r="CP117" s="781"/>
      <c r="CQ117" s="781"/>
      <c r="CR117" s="781"/>
      <c r="CS117" s="781"/>
      <c r="CT117" s="781"/>
      <c r="CU117" s="781"/>
      <c r="CV117" s="781"/>
      <c r="CW117" s="781"/>
      <c r="CX117" s="781"/>
      <c r="CY117" s="781"/>
      <c r="CZ117" s="781"/>
      <c r="DA117" s="781"/>
      <c r="DB117" s="781"/>
      <c r="DC117" s="781"/>
      <c r="DD117" s="781"/>
      <c r="DE117" s="781"/>
      <c r="DF117" s="782"/>
      <c r="DG117" s="808" t="s">
        <v>435</v>
      </c>
      <c r="DH117" s="809"/>
      <c r="DI117" s="809"/>
      <c r="DJ117" s="809"/>
      <c r="DK117" s="810"/>
      <c r="DL117" s="811" t="s">
        <v>441</v>
      </c>
      <c r="DM117" s="809"/>
      <c r="DN117" s="809"/>
      <c r="DO117" s="809"/>
      <c r="DP117" s="810"/>
      <c r="DQ117" s="811" t="s">
        <v>441</v>
      </c>
      <c r="DR117" s="809"/>
      <c r="DS117" s="809"/>
      <c r="DT117" s="809"/>
      <c r="DU117" s="810"/>
      <c r="DV117" s="853" t="s">
        <v>439</v>
      </c>
      <c r="DW117" s="854"/>
      <c r="DX117" s="854"/>
      <c r="DY117" s="854"/>
      <c r="DZ117" s="855"/>
    </row>
    <row r="118" spans="1:130" s="233" customFormat="1" ht="26.25" customHeight="1" x14ac:dyDescent="0.2">
      <c r="A118" s="924" t="s">
        <v>430</v>
      </c>
      <c r="B118" s="925"/>
      <c r="C118" s="925"/>
      <c r="D118" s="925"/>
      <c r="E118" s="925"/>
      <c r="F118" s="925"/>
      <c r="G118" s="925"/>
      <c r="H118" s="925"/>
      <c r="I118" s="925"/>
      <c r="J118" s="925"/>
      <c r="K118" s="925"/>
      <c r="L118" s="925"/>
      <c r="M118" s="925"/>
      <c r="N118" s="925"/>
      <c r="O118" s="925"/>
      <c r="P118" s="925"/>
      <c r="Q118" s="925"/>
      <c r="R118" s="925"/>
      <c r="S118" s="925"/>
      <c r="T118" s="925"/>
      <c r="U118" s="925"/>
      <c r="V118" s="925"/>
      <c r="W118" s="925"/>
      <c r="X118" s="925"/>
      <c r="Y118" s="925"/>
      <c r="Z118" s="926"/>
      <c r="AA118" s="927" t="s">
        <v>427</v>
      </c>
      <c r="AB118" s="925"/>
      <c r="AC118" s="925"/>
      <c r="AD118" s="925"/>
      <c r="AE118" s="926"/>
      <c r="AF118" s="927" t="s">
        <v>428</v>
      </c>
      <c r="AG118" s="925"/>
      <c r="AH118" s="925"/>
      <c r="AI118" s="925"/>
      <c r="AJ118" s="926"/>
      <c r="AK118" s="927" t="s">
        <v>304</v>
      </c>
      <c r="AL118" s="925"/>
      <c r="AM118" s="925"/>
      <c r="AN118" s="925"/>
      <c r="AO118" s="926"/>
      <c r="AP118" s="928" t="s">
        <v>429</v>
      </c>
      <c r="AQ118" s="929"/>
      <c r="AR118" s="929"/>
      <c r="AS118" s="929"/>
      <c r="AT118" s="930"/>
      <c r="AU118" s="961"/>
      <c r="AV118" s="962"/>
      <c r="AW118" s="962"/>
      <c r="AX118" s="962"/>
      <c r="AY118" s="962"/>
      <c r="AZ118" s="867" t="s">
        <v>464</v>
      </c>
      <c r="BA118" s="868"/>
      <c r="BB118" s="868"/>
      <c r="BC118" s="868"/>
      <c r="BD118" s="868"/>
      <c r="BE118" s="868"/>
      <c r="BF118" s="868"/>
      <c r="BG118" s="868"/>
      <c r="BH118" s="868"/>
      <c r="BI118" s="868"/>
      <c r="BJ118" s="868"/>
      <c r="BK118" s="868"/>
      <c r="BL118" s="868"/>
      <c r="BM118" s="868"/>
      <c r="BN118" s="868"/>
      <c r="BO118" s="868"/>
      <c r="BP118" s="869"/>
      <c r="BQ118" s="908" t="s">
        <v>441</v>
      </c>
      <c r="BR118" s="874"/>
      <c r="BS118" s="874"/>
      <c r="BT118" s="874"/>
      <c r="BU118" s="874"/>
      <c r="BV118" s="874" t="s">
        <v>441</v>
      </c>
      <c r="BW118" s="874"/>
      <c r="BX118" s="874"/>
      <c r="BY118" s="874"/>
      <c r="BZ118" s="874"/>
      <c r="CA118" s="874" t="s">
        <v>446</v>
      </c>
      <c r="CB118" s="874"/>
      <c r="CC118" s="874"/>
      <c r="CD118" s="874"/>
      <c r="CE118" s="874"/>
      <c r="CF118" s="904" t="s">
        <v>441</v>
      </c>
      <c r="CG118" s="905"/>
      <c r="CH118" s="905"/>
      <c r="CI118" s="905"/>
      <c r="CJ118" s="905"/>
      <c r="CK118" s="956"/>
      <c r="CL118" s="850"/>
      <c r="CM118" s="844" t="s">
        <v>465</v>
      </c>
      <c r="CN118" s="781"/>
      <c r="CO118" s="781"/>
      <c r="CP118" s="781"/>
      <c r="CQ118" s="781"/>
      <c r="CR118" s="781"/>
      <c r="CS118" s="781"/>
      <c r="CT118" s="781"/>
      <c r="CU118" s="781"/>
      <c r="CV118" s="781"/>
      <c r="CW118" s="781"/>
      <c r="CX118" s="781"/>
      <c r="CY118" s="781"/>
      <c r="CZ118" s="781"/>
      <c r="DA118" s="781"/>
      <c r="DB118" s="781"/>
      <c r="DC118" s="781"/>
      <c r="DD118" s="781"/>
      <c r="DE118" s="781"/>
      <c r="DF118" s="782"/>
      <c r="DG118" s="808" t="s">
        <v>437</v>
      </c>
      <c r="DH118" s="809"/>
      <c r="DI118" s="809"/>
      <c r="DJ118" s="809"/>
      <c r="DK118" s="810"/>
      <c r="DL118" s="811" t="s">
        <v>446</v>
      </c>
      <c r="DM118" s="809"/>
      <c r="DN118" s="809"/>
      <c r="DO118" s="809"/>
      <c r="DP118" s="810"/>
      <c r="DQ118" s="811" t="s">
        <v>435</v>
      </c>
      <c r="DR118" s="809"/>
      <c r="DS118" s="809"/>
      <c r="DT118" s="809"/>
      <c r="DU118" s="810"/>
      <c r="DV118" s="853" t="s">
        <v>441</v>
      </c>
      <c r="DW118" s="854"/>
      <c r="DX118" s="854"/>
      <c r="DY118" s="854"/>
      <c r="DZ118" s="855"/>
    </row>
    <row r="119" spans="1:130" s="233" customFormat="1" ht="26.25" customHeight="1" x14ac:dyDescent="0.2">
      <c r="A119" s="847" t="s">
        <v>433</v>
      </c>
      <c r="B119" s="848"/>
      <c r="C119" s="889" t="s">
        <v>434</v>
      </c>
      <c r="D119" s="837"/>
      <c r="E119" s="837"/>
      <c r="F119" s="837"/>
      <c r="G119" s="837"/>
      <c r="H119" s="837"/>
      <c r="I119" s="837"/>
      <c r="J119" s="837"/>
      <c r="K119" s="837"/>
      <c r="L119" s="837"/>
      <c r="M119" s="837"/>
      <c r="N119" s="837"/>
      <c r="O119" s="837"/>
      <c r="P119" s="837"/>
      <c r="Q119" s="837"/>
      <c r="R119" s="837"/>
      <c r="S119" s="837"/>
      <c r="T119" s="837"/>
      <c r="U119" s="837"/>
      <c r="V119" s="837"/>
      <c r="W119" s="837"/>
      <c r="X119" s="837"/>
      <c r="Y119" s="837"/>
      <c r="Z119" s="838"/>
      <c r="AA119" s="917" t="s">
        <v>437</v>
      </c>
      <c r="AB119" s="918"/>
      <c r="AC119" s="918"/>
      <c r="AD119" s="918"/>
      <c r="AE119" s="919"/>
      <c r="AF119" s="920" t="s">
        <v>439</v>
      </c>
      <c r="AG119" s="918"/>
      <c r="AH119" s="918"/>
      <c r="AI119" s="918"/>
      <c r="AJ119" s="919"/>
      <c r="AK119" s="920" t="s">
        <v>435</v>
      </c>
      <c r="AL119" s="918"/>
      <c r="AM119" s="918"/>
      <c r="AN119" s="918"/>
      <c r="AO119" s="919"/>
      <c r="AP119" s="921" t="s">
        <v>435</v>
      </c>
      <c r="AQ119" s="922"/>
      <c r="AR119" s="922"/>
      <c r="AS119" s="922"/>
      <c r="AT119" s="923"/>
      <c r="AU119" s="963"/>
      <c r="AV119" s="964"/>
      <c r="AW119" s="964"/>
      <c r="AX119" s="964"/>
      <c r="AY119" s="964"/>
      <c r="AZ119" s="254" t="s">
        <v>185</v>
      </c>
      <c r="BA119" s="254"/>
      <c r="BB119" s="254"/>
      <c r="BC119" s="254"/>
      <c r="BD119" s="254"/>
      <c r="BE119" s="254"/>
      <c r="BF119" s="254"/>
      <c r="BG119" s="254"/>
      <c r="BH119" s="254"/>
      <c r="BI119" s="254"/>
      <c r="BJ119" s="254"/>
      <c r="BK119" s="254"/>
      <c r="BL119" s="254"/>
      <c r="BM119" s="254"/>
      <c r="BN119" s="254"/>
      <c r="BO119" s="906" t="s">
        <v>466</v>
      </c>
      <c r="BP119" s="907"/>
      <c r="BQ119" s="908">
        <v>3216019</v>
      </c>
      <c r="BR119" s="874"/>
      <c r="BS119" s="874"/>
      <c r="BT119" s="874"/>
      <c r="BU119" s="874"/>
      <c r="BV119" s="874">
        <v>2993178</v>
      </c>
      <c r="BW119" s="874"/>
      <c r="BX119" s="874"/>
      <c r="BY119" s="874"/>
      <c r="BZ119" s="874"/>
      <c r="CA119" s="874">
        <v>2750511</v>
      </c>
      <c r="CB119" s="874"/>
      <c r="CC119" s="874"/>
      <c r="CD119" s="874"/>
      <c r="CE119" s="874"/>
      <c r="CF119" s="777"/>
      <c r="CG119" s="778"/>
      <c r="CH119" s="778"/>
      <c r="CI119" s="778"/>
      <c r="CJ119" s="863"/>
      <c r="CK119" s="957"/>
      <c r="CL119" s="852"/>
      <c r="CM119" s="867" t="s">
        <v>467</v>
      </c>
      <c r="CN119" s="868"/>
      <c r="CO119" s="868"/>
      <c r="CP119" s="868"/>
      <c r="CQ119" s="868"/>
      <c r="CR119" s="868"/>
      <c r="CS119" s="868"/>
      <c r="CT119" s="868"/>
      <c r="CU119" s="868"/>
      <c r="CV119" s="868"/>
      <c r="CW119" s="868"/>
      <c r="CX119" s="868"/>
      <c r="CY119" s="868"/>
      <c r="CZ119" s="868"/>
      <c r="DA119" s="868"/>
      <c r="DB119" s="868"/>
      <c r="DC119" s="868"/>
      <c r="DD119" s="868"/>
      <c r="DE119" s="868"/>
      <c r="DF119" s="869"/>
      <c r="DG119" s="792" t="s">
        <v>439</v>
      </c>
      <c r="DH119" s="793"/>
      <c r="DI119" s="793"/>
      <c r="DJ119" s="793"/>
      <c r="DK119" s="794"/>
      <c r="DL119" s="795" t="s">
        <v>437</v>
      </c>
      <c r="DM119" s="793"/>
      <c r="DN119" s="793"/>
      <c r="DO119" s="793"/>
      <c r="DP119" s="794"/>
      <c r="DQ119" s="795" t="s">
        <v>439</v>
      </c>
      <c r="DR119" s="793"/>
      <c r="DS119" s="793"/>
      <c r="DT119" s="793"/>
      <c r="DU119" s="794"/>
      <c r="DV119" s="877" t="s">
        <v>437</v>
      </c>
      <c r="DW119" s="878"/>
      <c r="DX119" s="878"/>
      <c r="DY119" s="878"/>
      <c r="DZ119" s="879"/>
    </row>
    <row r="120" spans="1:130" s="233" customFormat="1" ht="26.25" customHeight="1" x14ac:dyDescent="0.2">
      <c r="A120" s="849"/>
      <c r="B120" s="850"/>
      <c r="C120" s="844" t="s">
        <v>442</v>
      </c>
      <c r="D120" s="781"/>
      <c r="E120" s="781"/>
      <c r="F120" s="781"/>
      <c r="G120" s="781"/>
      <c r="H120" s="781"/>
      <c r="I120" s="781"/>
      <c r="J120" s="781"/>
      <c r="K120" s="781"/>
      <c r="L120" s="781"/>
      <c r="M120" s="781"/>
      <c r="N120" s="781"/>
      <c r="O120" s="781"/>
      <c r="P120" s="781"/>
      <c r="Q120" s="781"/>
      <c r="R120" s="781"/>
      <c r="S120" s="781"/>
      <c r="T120" s="781"/>
      <c r="U120" s="781"/>
      <c r="V120" s="781"/>
      <c r="W120" s="781"/>
      <c r="X120" s="781"/>
      <c r="Y120" s="781"/>
      <c r="Z120" s="782"/>
      <c r="AA120" s="808" t="s">
        <v>437</v>
      </c>
      <c r="AB120" s="809"/>
      <c r="AC120" s="809"/>
      <c r="AD120" s="809"/>
      <c r="AE120" s="810"/>
      <c r="AF120" s="811" t="s">
        <v>439</v>
      </c>
      <c r="AG120" s="809"/>
      <c r="AH120" s="809"/>
      <c r="AI120" s="809"/>
      <c r="AJ120" s="810"/>
      <c r="AK120" s="811" t="s">
        <v>437</v>
      </c>
      <c r="AL120" s="809"/>
      <c r="AM120" s="809"/>
      <c r="AN120" s="809"/>
      <c r="AO120" s="810"/>
      <c r="AP120" s="853" t="s">
        <v>446</v>
      </c>
      <c r="AQ120" s="854"/>
      <c r="AR120" s="854"/>
      <c r="AS120" s="854"/>
      <c r="AT120" s="855"/>
      <c r="AU120" s="909" t="s">
        <v>468</v>
      </c>
      <c r="AV120" s="910"/>
      <c r="AW120" s="910"/>
      <c r="AX120" s="910"/>
      <c r="AY120" s="911"/>
      <c r="AZ120" s="889" t="s">
        <v>469</v>
      </c>
      <c r="BA120" s="837"/>
      <c r="BB120" s="837"/>
      <c r="BC120" s="837"/>
      <c r="BD120" s="837"/>
      <c r="BE120" s="837"/>
      <c r="BF120" s="837"/>
      <c r="BG120" s="837"/>
      <c r="BH120" s="837"/>
      <c r="BI120" s="837"/>
      <c r="BJ120" s="837"/>
      <c r="BK120" s="837"/>
      <c r="BL120" s="837"/>
      <c r="BM120" s="837"/>
      <c r="BN120" s="837"/>
      <c r="BO120" s="837"/>
      <c r="BP120" s="838"/>
      <c r="BQ120" s="890">
        <v>1909675</v>
      </c>
      <c r="BR120" s="871"/>
      <c r="BS120" s="871"/>
      <c r="BT120" s="871"/>
      <c r="BU120" s="871"/>
      <c r="BV120" s="871">
        <v>1778239</v>
      </c>
      <c r="BW120" s="871"/>
      <c r="BX120" s="871"/>
      <c r="BY120" s="871"/>
      <c r="BZ120" s="871"/>
      <c r="CA120" s="871">
        <v>2016248</v>
      </c>
      <c r="CB120" s="871"/>
      <c r="CC120" s="871"/>
      <c r="CD120" s="871"/>
      <c r="CE120" s="871"/>
      <c r="CF120" s="895">
        <v>100.1</v>
      </c>
      <c r="CG120" s="896"/>
      <c r="CH120" s="896"/>
      <c r="CI120" s="896"/>
      <c r="CJ120" s="896"/>
      <c r="CK120" s="897" t="s">
        <v>470</v>
      </c>
      <c r="CL120" s="881"/>
      <c r="CM120" s="881"/>
      <c r="CN120" s="881"/>
      <c r="CO120" s="882"/>
      <c r="CP120" s="901" t="s">
        <v>471</v>
      </c>
      <c r="CQ120" s="902"/>
      <c r="CR120" s="902"/>
      <c r="CS120" s="902"/>
      <c r="CT120" s="902"/>
      <c r="CU120" s="902"/>
      <c r="CV120" s="902"/>
      <c r="CW120" s="902"/>
      <c r="CX120" s="902"/>
      <c r="CY120" s="902"/>
      <c r="CZ120" s="902"/>
      <c r="DA120" s="902"/>
      <c r="DB120" s="902"/>
      <c r="DC120" s="902"/>
      <c r="DD120" s="902"/>
      <c r="DE120" s="902"/>
      <c r="DF120" s="903"/>
      <c r="DG120" s="890" t="s">
        <v>439</v>
      </c>
      <c r="DH120" s="871"/>
      <c r="DI120" s="871"/>
      <c r="DJ120" s="871"/>
      <c r="DK120" s="871"/>
      <c r="DL120" s="871">
        <v>921911</v>
      </c>
      <c r="DM120" s="871"/>
      <c r="DN120" s="871"/>
      <c r="DO120" s="871"/>
      <c r="DP120" s="871"/>
      <c r="DQ120" s="871">
        <v>814348</v>
      </c>
      <c r="DR120" s="871"/>
      <c r="DS120" s="871"/>
      <c r="DT120" s="871"/>
      <c r="DU120" s="871"/>
      <c r="DV120" s="872">
        <v>40.4</v>
      </c>
      <c r="DW120" s="872"/>
      <c r="DX120" s="872"/>
      <c r="DY120" s="872"/>
      <c r="DZ120" s="873"/>
    </row>
    <row r="121" spans="1:130" s="233" customFormat="1" ht="26.25" customHeight="1" x14ac:dyDescent="0.2">
      <c r="A121" s="849"/>
      <c r="B121" s="850"/>
      <c r="C121" s="892" t="s">
        <v>472</v>
      </c>
      <c r="D121" s="893"/>
      <c r="E121" s="893"/>
      <c r="F121" s="893"/>
      <c r="G121" s="893"/>
      <c r="H121" s="893"/>
      <c r="I121" s="893"/>
      <c r="J121" s="893"/>
      <c r="K121" s="893"/>
      <c r="L121" s="893"/>
      <c r="M121" s="893"/>
      <c r="N121" s="893"/>
      <c r="O121" s="893"/>
      <c r="P121" s="893"/>
      <c r="Q121" s="893"/>
      <c r="R121" s="893"/>
      <c r="S121" s="893"/>
      <c r="T121" s="893"/>
      <c r="U121" s="893"/>
      <c r="V121" s="893"/>
      <c r="W121" s="893"/>
      <c r="X121" s="893"/>
      <c r="Y121" s="893"/>
      <c r="Z121" s="894"/>
      <c r="AA121" s="808" t="s">
        <v>446</v>
      </c>
      <c r="AB121" s="809"/>
      <c r="AC121" s="809"/>
      <c r="AD121" s="809"/>
      <c r="AE121" s="810"/>
      <c r="AF121" s="811" t="s">
        <v>435</v>
      </c>
      <c r="AG121" s="809"/>
      <c r="AH121" s="809"/>
      <c r="AI121" s="809"/>
      <c r="AJ121" s="810"/>
      <c r="AK121" s="811" t="s">
        <v>446</v>
      </c>
      <c r="AL121" s="809"/>
      <c r="AM121" s="809"/>
      <c r="AN121" s="809"/>
      <c r="AO121" s="810"/>
      <c r="AP121" s="853" t="s">
        <v>437</v>
      </c>
      <c r="AQ121" s="854"/>
      <c r="AR121" s="854"/>
      <c r="AS121" s="854"/>
      <c r="AT121" s="855"/>
      <c r="AU121" s="912"/>
      <c r="AV121" s="913"/>
      <c r="AW121" s="913"/>
      <c r="AX121" s="913"/>
      <c r="AY121" s="914"/>
      <c r="AZ121" s="844" t="s">
        <v>473</v>
      </c>
      <c r="BA121" s="781"/>
      <c r="BB121" s="781"/>
      <c r="BC121" s="781"/>
      <c r="BD121" s="781"/>
      <c r="BE121" s="781"/>
      <c r="BF121" s="781"/>
      <c r="BG121" s="781"/>
      <c r="BH121" s="781"/>
      <c r="BI121" s="781"/>
      <c r="BJ121" s="781"/>
      <c r="BK121" s="781"/>
      <c r="BL121" s="781"/>
      <c r="BM121" s="781"/>
      <c r="BN121" s="781"/>
      <c r="BO121" s="781"/>
      <c r="BP121" s="782"/>
      <c r="BQ121" s="845">
        <v>156141</v>
      </c>
      <c r="BR121" s="846"/>
      <c r="BS121" s="846"/>
      <c r="BT121" s="846"/>
      <c r="BU121" s="846"/>
      <c r="BV121" s="846">
        <v>126441</v>
      </c>
      <c r="BW121" s="846"/>
      <c r="BX121" s="846"/>
      <c r="BY121" s="846"/>
      <c r="BZ121" s="846"/>
      <c r="CA121" s="846">
        <v>96175</v>
      </c>
      <c r="CB121" s="846"/>
      <c r="CC121" s="846"/>
      <c r="CD121" s="846"/>
      <c r="CE121" s="846"/>
      <c r="CF121" s="904">
        <v>4.8</v>
      </c>
      <c r="CG121" s="905"/>
      <c r="CH121" s="905"/>
      <c r="CI121" s="905"/>
      <c r="CJ121" s="905"/>
      <c r="CK121" s="898"/>
      <c r="CL121" s="884"/>
      <c r="CM121" s="884"/>
      <c r="CN121" s="884"/>
      <c r="CO121" s="885"/>
      <c r="CP121" s="864" t="s">
        <v>474</v>
      </c>
      <c r="CQ121" s="865"/>
      <c r="CR121" s="865"/>
      <c r="CS121" s="865"/>
      <c r="CT121" s="865"/>
      <c r="CU121" s="865"/>
      <c r="CV121" s="865"/>
      <c r="CW121" s="865"/>
      <c r="CX121" s="865"/>
      <c r="CY121" s="865"/>
      <c r="CZ121" s="865"/>
      <c r="DA121" s="865"/>
      <c r="DB121" s="865"/>
      <c r="DC121" s="865"/>
      <c r="DD121" s="865"/>
      <c r="DE121" s="865"/>
      <c r="DF121" s="866"/>
      <c r="DG121" s="845">
        <v>19724</v>
      </c>
      <c r="DH121" s="846"/>
      <c r="DI121" s="846"/>
      <c r="DJ121" s="846"/>
      <c r="DK121" s="846"/>
      <c r="DL121" s="846">
        <v>17639</v>
      </c>
      <c r="DM121" s="846"/>
      <c r="DN121" s="846"/>
      <c r="DO121" s="846"/>
      <c r="DP121" s="846"/>
      <c r="DQ121" s="846">
        <v>19897</v>
      </c>
      <c r="DR121" s="846"/>
      <c r="DS121" s="846"/>
      <c r="DT121" s="846"/>
      <c r="DU121" s="846"/>
      <c r="DV121" s="823">
        <v>1</v>
      </c>
      <c r="DW121" s="823"/>
      <c r="DX121" s="823"/>
      <c r="DY121" s="823"/>
      <c r="DZ121" s="824"/>
    </row>
    <row r="122" spans="1:130" s="233" customFormat="1" ht="26.25" customHeight="1" x14ac:dyDescent="0.2">
      <c r="A122" s="849"/>
      <c r="B122" s="850"/>
      <c r="C122" s="844" t="s">
        <v>454</v>
      </c>
      <c r="D122" s="781"/>
      <c r="E122" s="781"/>
      <c r="F122" s="781"/>
      <c r="G122" s="781"/>
      <c r="H122" s="781"/>
      <c r="I122" s="781"/>
      <c r="J122" s="781"/>
      <c r="K122" s="781"/>
      <c r="L122" s="781"/>
      <c r="M122" s="781"/>
      <c r="N122" s="781"/>
      <c r="O122" s="781"/>
      <c r="P122" s="781"/>
      <c r="Q122" s="781"/>
      <c r="R122" s="781"/>
      <c r="S122" s="781"/>
      <c r="T122" s="781"/>
      <c r="U122" s="781"/>
      <c r="V122" s="781"/>
      <c r="W122" s="781"/>
      <c r="X122" s="781"/>
      <c r="Y122" s="781"/>
      <c r="Z122" s="782"/>
      <c r="AA122" s="808" t="s">
        <v>446</v>
      </c>
      <c r="AB122" s="809"/>
      <c r="AC122" s="809"/>
      <c r="AD122" s="809"/>
      <c r="AE122" s="810"/>
      <c r="AF122" s="811" t="s">
        <v>437</v>
      </c>
      <c r="AG122" s="809"/>
      <c r="AH122" s="809"/>
      <c r="AI122" s="809"/>
      <c r="AJ122" s="810"/>
      <c r="AK122" s="811" t="s">
        <v>439</v>
      </c>
      <c r="AL122" s="809"/>
      <c r="AM122" s="809"/>
      <c r="AN122" s="809"/>
      <c r="AO122" s="810"/>
      <c r="AP122" s="853" t="s">
        <v>446</v>
      </c>
      <c r="AQ122" s="854"/>
      <c r="AR122" s="854"/>
      <c r="AS122" s="854"/>
      <c r="AT122" s="855"/>
      <c r="AU122" s="912"/>
      <c r="AV122" s="913"/>
      <c r="AW122" s="913"/>
      <c r="AX122" s="913"/>
      <c r="AY122" s="914"/>
      <c r="AZ122" s="867" t="s">
        <v>475</v>
      </c>
      <c r="BA122" s="868"/>
      <c r="BB122" s="868"/>
      <c r="BC122" s="868"/>
      <c r="BD122" s="868"/>
      <c r="BE122" s="868"/>
      <c r="BF122" s="868"/>
      <c r="BG122" s="868"/>
      <c r="BH122" s="868"/>
      <c r="BI122" s="868"/>
      <c r="BJ122" s="868"/>
      <c r="BK122" s="868"/>
      <c r="BL122" s="868"/>
      <c r="BM122" s="868"/>
      <c r="BN122" s="868"/>
      <c r="BO122" s="868"/>
      <c r="BP122" s="869"/>
      <c r="BQ122" s="908">
        <v>2451421</v>
      </c>
      <c r="BR122" s="874"/>
      <c r="BS122" s="874"/>
      <c r="BT122" s="874"/>
      <c r="BU122" s="874"/>
      <c r="BV122" s="874">
        <v>2333903</v>
      </c>
      <c r="BW122" s="874"/>
      <c r="BX122" s="874"/>
      <c r="BY122" s="874"/>
      <c r="BZ122" s="874"/>
      <c r="CA122" s="874">
        <v>2217969</v>
      </c>
      <c r="CB122" s="874"/>
      <c r="CC122" s="874"/>
      <c r="CD122" s="874"/>
      <c r="CE122" s="874"/>
      <c r="CF122" s="875">
        <v>110.1</v>
      </c>
      <c r="CG122" s="876"/>
      <c r="CH122" s="876"/>
      <c r="CI122" s="876"/>
      <c r="CJ122" s="876"/>
      <c r="CK122" s="898"/>
      <c r="CL122" s="884"/>
      <c r="CM122" s="884"/>
      <c r="CN122" s="884"/>
      <c r="CO122" s="885"/>
      <c r="CP122" s="864" t="s">
        <v>476</v>
      </c>
      <c r="CQ122" s="865"/>
      <c r="CR122" s="865"/>
      <c r="CS122" s="865"/>
      <c r="CT122" s="865"/>
      <c r="CU122" s="865"/>
      <c r="CV122" s="865"/>
      <c r="CW122" s="865"/>
      <c r="CX122" s="865"/>
      <c r="CY122" s="865"/>
      <c r="CZ122" s="865"/>
      <c r="DA122" s="865"/>
      <c r="DB122" s="865"/>
      <c r="DC122" s="865"/>
      <c r="DD122" s="865"/>
      <c r="DE122" s="865"/>
      <c r="DF122" s="866"/>
      <c r="DG122" s="845" t="s">
        <v>437</v>
      </c>
      <c r="DH122" s="846"/>
      <c r="DI122" s="846"/>
      <c r="DJ122" s="846"/>
      <c r="DK122" s="846"/>
      <c r="DL122" s="846" t="s">
        <v>439</v>
      </c>
      <c r="DM122" s="846"/>
      <c r="DN122" s="846"/>
      <c r="DO122" s="846"/>
      <c r="DP122" s="846"/>
      <c r="DQ122" s="846" t="s">
        <v>446</v>
      </c>
      <c r="DR122" s="846"/>
      <c r="DS122" s="846"/>
      <c r="DT122" s="846"/>
      <c r="DU122" s="846"/>
      <c r="DV122" s="823" t="s">
        <v>439</v>
      </c>
      <c r="DW122" s="823"/>
      <c r="DX122" s="823"/>
      <c r="DY122" s="823"/>
      <c r="DZ122" s="824"/>
    </row>
    <row r="123" spans="1:130" s="233" customFormat="1" ht="26.25" customHeight="1" x14ac:dyDescent="0.2">
      <c r="A123" s="849"/>
      <c r="B123" s="850"/>
      <c r="C123" s="844" t="s">
        <v>460</v>
      </c>
      <c r="D123" s="781"/>
      <c r="E123" s="781"/>
      <c r="F123" s="781"/>
      <c r="G123" s="781"/>
      <c r="H123" s="781"/>
      <c r="I123" s="781"/>
      <c r="J123" s="781"/>
      <c r="K123" s="781"/>
      <c r="L123" s="781"/>
      <c r="M123" s="781"/>
      <c r="N123" s="781"/>
      <c r="O123" s="781"/>
      <c r="P123" s="781"/>
      <c r="Q123" s="781"/>
      <c r="R123" s="781"/>
      <c r="S123" s="781"/>
      <c r="T123" s="781"/>
      <c r="U123" s="781"/>
      <c r="V123" s="781"/>
      <c r="W123" s="781"/>
      <c r="X123" s="781"/>
      <c r="Y123" s="781"/>
      <c r="Z123" s="782"/>
      <c r="AA123" s="808" t="s">
        <v>437</v>
      </c>
      <c r="AB123" s="809"/>
      <c r="AC123" s="809"/>
      <c r="AD123" s="809"/>
      <c r="AE123" s="810"/>
      <c r="AF123" s="811" t="s">
        <v>439</v>
      </c>
      <c r="AG123" s="809"/>
      <c r="AH123" s="809"/>
      <c r="AI123" s="809"/>
      <c r="AJ123" s="810"/>
      <c r="AK123" s="811" t="s">
        <v>446</v>
      </c>
      <c r="AL123" s="809"/>
      <c r="AM123" s="809"/>
      <c r="AN123" s="809"/>
      <c r="AO123" s="810"/>
      <c r="AP123" s="853" t="s">
        <v>437</v>
      </c>
      <c r="AQ123" s="854"/>
      <c r="AR123" s="854"/>
      <c r="AS123" s="854"/>
      <c r="AT123" s="855"/>
      <c r="AU123" s="915"/>
      <c r="AV123" s="916"/>
      <c r="AW123" s="916"/>
      <c r="AX123" s="916"/>
      <c r="AY123" s="916"/>
      <c r="AZ123" s="254" t="s">
        <v>185</v>
      </c>
      <c r="BA123" s="254"/>
      <c r="BB123" s="254"/>
      <c r="BC123" s="254"/>
      <c r="BD123" s="254"/>
      <c r="BE123" s="254"/>
      <c r="BF123" s="254"/>
      <c r="BG123" s="254"/>
      <c r="BH123" s="254"/>
      <c r="BI123" s="254"/>
      <c r="BJ123" s="254"/>
      <c r="BK123" s="254"/>
      <c r="BL123" s="254"/>
      <c r="BM123" s="254"/>
      <c r="BN123" s="254"/>
      <c r="BO123" s="906" t="s">
        <v>477</v>
      </c>
      <c r="BP123" s="907"/>
      <c r="BQ123" s="861">
        <v>4517237</v>
      </c>
      <c r="BR123" s="862"/>
      <c r="BS123" s="862"/>
      <c r="BT123" s="862"/>
      <c r="BU123" s="862"/>
      <c r="BV123" s="862">
        <v>4238583</v>
      </c>
      <c r="BW123" s="862"/>
      <c r="BX123" s="862"/>
      <c r="BY123" s="862"/>
      <c r="BZ123" s="862"/>
      <c r="CA123" s="862">
        <v>4330392</v>
      </c>
      <c r="CB123" s="862"/>
      <c r="CC123" s="862"/>
      <c r="CD123" s="862"/>
      <c r="CE123" s="862"/>
      <c r="CF123" s="777"/>
      <c r="CG123" s="778"/>
      <c r="CH123" s="778"/>
      <c r="CI123" s="778"/>
      <c r="CJ123" s="863"/>
      <c r="CK123" s="898"/>
      <c r="CL123" s="884"/>
      <c r="CM123" s="884"/>
      <c r="CN123" s="884"/>
      <c r="CO123" s="885"/>
      <c r="CP123" s="864" t="s">
        <v>404</v>
      </c>
      <c r="CQ123" s="865"/>
      <c r="CR123" s="865"/>
      <c r="CS123" s="865"/>
      <c r="CT123" s="865"/>
      <c r="CU123" s="865"/>
      <c r="CV123" s="865"/>
      <c r="CW123" s="865"/>
      <c r="CX123" s="865"/>
      <c r="CY123" s="865"/>
      <c r="CZ123" s="865"/>
      <c r="DA123" s="865"/>
      <c r="DB123" s="865"/>
      <c r="DC123" s="865"/>
      <c r="DD123" s="865"/>
      <c r="DE123" s="865"/>
      <c r="DF123" s="866"/>
      <c r="DG123" s="808" t="s">
        <v>435</v>
      </c>
      <c r="DH123" s="809"/>
      <c r="DI123" s="809"/>
      <c r="DJ123" s="809"/>
      <c r="DK123" s="810"/>
      <c r="DL123" s="811" t="s">
        <v>435</v>
      </c>
      <c r="DM123" s="809"/>
      <c r="DN123" s="809"/>
      <c r="DO123" s="809"/>
      <c r="DP123" s="810"/>
      <c r="DQ123" s="811" t="s">
        <v>435</v>
      </c>
      <c r="DR123" s="809"/>
      <c r="DS123" s="809"/>
      <c r="DT123" s="809"/>
      <c r="DU123" s="810"/>
      <c r="DV123" s="853" t="s">
        <v>435</v>
      </c>
      <c r="DW123" s="854"/>
      <c r="DX123" s="854"/>
      <c r="DY123" s="854"/>
      <c r="DZ123" s="855"/>
    </row>
    <row r="124" spans="1:130" s="233" customFormat="1" ht="26.25" customHeight="1" thickBot="1" x14ac:dyDescent="0.25">
      <c r="A124" s="849"/>
      <c r="B124" s="850"/>
      <c r="C124" s="844" t="s">
        <v>463</v>
      </c>
      <c r="D124" s="781"/>
      <c r="E124" s="781"/>
      <c r="F124" s="781"/>
      <c r="G124" s="781"/>
      <c r="H124" s="781"/>
      <c r="I124" s="781"/>
      <c r="J124" s="781"/>
      <c r="K124" s="781"/>
      <c r="L124" s="781"/>
      <c r="M124" s="781"/>
      <c r="N124" s="781"/>
      <c r="O124" s="781"/>
      <c r="P124" s="781"/>
      <c r="Q124" s="781"/>
      <c r="R124" s="781"/>
      <c r="S124" s="781"/>
      <c r="T124" s="781"/>
      <c r="U124" s="781"/>
      <c r="V124" s="781"/>
      <c r="W124" s="781"/>
      <c r="X124" s="781"/>
      <c r="Y124" s="781"/>
      <c r="Z124" s="782"/>
      <c r="AA124" s="808" t="s">
        <v>435</v>
      </c>
      <c r="AB124" s="809"/>
      <c r="AC124" s="809"/>
      <c r="AD124" s="809"/>
      <c r="AE124" s="810"/>
      <c r="AF124" s="811" t="s">
        <v>435</v>
      </c>
      <c r="AG124" s="809"/>
      <c r="AH124" s="809"/>
      <c r="AI124" s="809"/>
      <c r="AJ124" s="810"/>
      <c r="AK124" s="811" t="s">
        <v>435</v>
      </c>
      <c r="AL124" s="809"/>
      <c r="AM124" s="809"/>
      <c r="AN124" s="809"/>
      <c r="AO124" s="810"/>
      <c r="AP124" s="853" t="s">
        <v>435</v>
      </c>
      <c r="AQ124" s="854"/>
      <c r="AR124" s="854"/>
      <c r="AS124" s="854"/>
      <c r="AT124" s="855"/>
      <c r="AU124" s="856" t="s">
        <v>478</v>
      </c>
      <c r="AV124" s="857"/>
      <c r="AW124" s="857"/>
      <c r="AX124" s="857"/>
      <c r="AY124" s="857"/>
      <c r="AZ124" s="857"/>
      <c r="BA124" s="857"/>
      <c r="BB124" s="857"/>
      <c r="BC124" s="857"/>
      <c r="BD124" s="857"/>
      <c r="BE124" s="857"/>
      <c r="BF124" s="857"/>
      <c r="BG124" s="857"/>
      <c r="BH124" s="857"/>
      <c r="BI124" s="857"/>
      <c r="BJ124" s="857"/>
      <c r="BK124" s="857"/>
      <c r="BL124" s="857"/>
      <c r="BM124" s="857"/>
      <c r="BN124" s="857"/>
      <c r="BO124" s="857"/>
      <c r="BP124" s="858"/>
      <c r="BQ124" s="859" t="s">
        <v>435</v>
      </c>
      <c r="BR124" s="860"/>
      <c r="BS124" s="860"/>
      <c r="BT124" s="860"/>
      <c r="BU124" s="860"/>
      <c r="BV124" s="860" t="s">
        <v>435</v>
      </c>
      <c r="BW124" s="860"/>
      <c r="BX124" s="860"/>
      <c r="BY124" s="860"/>
      <c r="BZ124" s="860"/>
      <c r="CA124" s="860" t="s">
        <v>435</v>
      </c>
      <c r="CB124" s="860"/>
      <c r="CC124" s="860"/>
      <c r="CD124" s="860"/>
      <c r="CE124" s="860"/>
      <c r="CF124" s="755"/>
      <c r="CG124" s="756"/>
      <c r="CH124" s="756"/>
      <c r="CI124" s="756"/>
      <c r="CJ124" s="891"/>
      <c r="CK124" s="899"/>
      <c r="CL124" s="899"/>
      <c r="CM124" s="899"/>
      <c r="CN124" s="899"/>
      <c r="CO124" s="900"/>
      <c r="CP124" s="864" t="s">
        <v>479</v>
      </c>
      <c r="CQ124" s="865"/>
      <c r="CR124" s="865"/>
      <c r="CS124" s="865"/>
      <c r="CT124" s="865"/>
      <c r="CU124" s="865"/>
      <c r="CV124" s="865"/>
      <c r="CW124" s="865"/>
      <c r="CX124" s="865"/>
      <c r="CY124" s="865"/>
      <c r="CZ124" s="865"/>
      <c r="DA124" s="865"/>
      <c r="DB124" s="865"/>
      <c r="DC124" s="865"/>
      <c r="DD124" s="865"/>
      <c r="DE124" s="865"/>
      <c r="DF124" s="866"/>
      <c r="DG124" s="792">
        <v>997628</v>
      </c>
      <c r="DH124" s="793"/>
      <c r="DI124" s="793"/>
      <c r="DJ124" s="793"/>
      <c r="DK124" s="794"/>
      <c r="DL124" s="795" t="s">
        <v>435</v>
      </c>
      <c r="DM124" s="793"/>
      <c r="DN124" s="793"/>
      <c r="DO124" s="793"/>
      <c r="DP124" s="794"/>
      <c r="DQ124" s="795" t="s">
        <v>435</v>
      </c>
      <c r="DR124" s="793"/>
      <c r="DS124" s="793"/>
      <c r="DT124" s="793"/>
      <c r="DU124" s="794"/>
      <c r="DV124" s="877" t="s">
        <v>435</v>
      </c>
      <c r="DW124" s="878"/>
      <c r="DX124" s="878"/>
      <c r="DY124" s="878"/>
      <c r="DZ124" s="879"/>
    </row>
    <row r="125" spans="1:130" s="233" customFormat="1" ht="26.25" customHeight="1" x14ac:dyDescent="0.2">
      <c r="A125" s="849"/>
      <c r="B125" s="850"/>
      <c r="C125" s="844" t="s">
        <v>465</v>
      </c>
      <c r="D125" s="781"/>
      <c r="E125" s="781"/>
      <c r="F125" s="781"/>
      <c r="G125" s="781"/>
      <c r="H125" s="781"/>
      <c r="I125" s="781"/>
      <c r="J125" s="781"/>
      <c r="K125" s="781"/>
      <c r="L125" s="781"/>
      <c r="M125" s="781"/>
      <c r="N125" s="781"/>
      <c r="O125" s="781"/>
      <c r="P125" s="781"/>
      <c r="Q125" s="781"/>
      <c r="R125" s="781"/>
      <c r="S125" s="781"/>
      <c r="T125" s="781"/>
      <c r="U125" s="781"/>
      <c r="V125" s="781"/>
      <c r="W125" s="781"/>
      <c r="X125" s="781"/>
      <c r="Y125" s="781"/>
      <c r="Z125" s="782"/>
      <c r="AA125" s="808" t="s">
        <v>435</v>
      </c>
      <c r="AB125" s="809"/>
      <c r="AC125" s="809"/>
      <c r="AD125" s="809"/>
      <c r="AE125" s="810"/>
      <c r="AF125" s="811" t="s">
        <v>435</v>
      </c>
      <c r="AG125" s="809"/>
      <c r="AH125" s="809"/>
      <c r="AI125" s="809"/>
      <c r="AJ125" s="810"/>
      <c r="AK125" s="811" t="s">
        <v>435</v>
      </c>
      <c r="AL125" s="809"/>
      <c r="AM125" s="809"/>
      <c r="AN125" s="809"/>
      <c r="AO125" s="810"/>
      <c r="AP125" s="853" t="s">
        <v>435</v>
      </c>
      <c r="AQ125" s="854"/>
      <c r="AR125" s="854"/>
      <c r="AS125" s="854"/>
      <c r="AT125" s="855"/>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880" t="s">
        <v>480</v>
      </c>
      <c r="CL125" s="881"/>
      <c r="CM125" s="881"/>
      <c r="CN125" s="881"/>
      <c r="CO125" s="882"/>
      <c r="CP125" s="889" t="s">
        <v>481</v>
      </c>
      <c r="CQ125" s="837"/>
      <c r="CR125" s="837"/>
      <c r="CS125" s="837"/>
      <c r="CT125" s="837"/>
      <c r="CU125" s="837"/>
      <c r="CV125" s="837"/>
      <c r="CW125" s="837"/>
      <c r="CX125" s="837"/>
      <c r="CY125" s="837"/>
      <c r="CZ125" s="837"/>
      <c r="DA125" s="837"/>
      <c r="DB125" s="837"/>
      <c r="DC125" s="837"/>
      <c r="DD125" s="837"/>
      <c r="DE125" s="837"/>
      <c r="DF125" s="838"/>
      <c r="DG125" s="890" t="s">
        <v>435</v>
      </c>
      <c r="DH125" s="871"/>
      <c r="DI125" s="871"/>
      <c r="DJ125" s="871"/>
      <c r="DK125" s="871"/>
      <c r="DL125" s="871" t="s">
        <v>435</v>
      </c>
      <c r="DM125" s="871"/>
      <c r="DN125" s="871"/>
      <c r="DO125" s="871"/>
      <c r="DP125" s="871"/>
      <c r="DQ125" s="871" t="s">
        <v>435</v>
      </c>
      <c r="DR125" s="871"/>
      <c r="DS125" s="871"/>
      <c r="DT125" s="871"/>
      <c r="DU125" s="871"/>
      <c r="DV125" s="872" t="s">
        <v>435</v>
      </c>
      <c r="DW125" s="872"/>
      <c r="DX125" s="872"/>
      <c r="DY125" s="872"/>
      <c r="DZ125" s="873"/>
    </row>
    <row r="126" spans="1:130" s="233" customFormat="1" ht="26.25" customHeight="1" thickBot="1" x14ac:dyDescent="0.25">
      <c r="A126" s="849"/>
      <c r="B126" s="850"/>
      <c r="C126" s="844" t="s">
        <v>467</v>
      </c>
      <c r="D126" s="781"/>
      <c r="E126" s="781"/>
      <c r="F126" s="781"/>
      <c r="G126" s="781"/>
      <c r="H126" s="781"/>
      <c r="I126" s="781"/>
      <c r="J126" s="781"/>
      <c r="K126" s="781"/>
      <c r="L126" s="781"/>
      <c r="M126" s="781"/>
      <c r="N126" s="781"/>
      <c r="O126" s="781"/>
      <c r="P126" s="781"/>
      <c r="Q126" s="781"/>
      <c r="R126" s="781"/>
      <c r="S126" s="781"/>
      <c r="T126" s="781"/>
      <c r="U126" s="781"/>
      <c r="V126" s="781"/>
      <c r="W126" s="781"/>
      <c r="X126" s="781"/>
      <c r="Y126" s="781"/>
      <c r="Z126" s="782"/>
      <c r="AA126" s="808" t="s">
        <v>435</v>
      </c>
      <c r="AB126" s="809"/>
      <c r="AC126" s="809"/>
      <c r="AD126" s="809"/>
      <c r="AE126" s="810"/>
      <c r="AF126" s="811" t="s">
        <v>435</v>
      </c>
      <c r="AG126" s="809"/>
      <c r="AH126" s="809"/>
      <c r="AI126" s="809"/>
      <c r="AJ126" s="810"/>
      <c r="AK126" s="811" t="s">
        <v>435</v>
      </c>
      <c r="AL126" s="809"/>
      <c r="AM126" s="809"/>
      <c r="AN126" s="809"/>
      <c r="AO126" s="810"/>
      <c r="AP126" s="853" t="s">
        <v>435</v>
      </c>
      <c r="AQ126" s="854"/>
      <c r="AR126" s="854"/>
      <c r="AS126" s="854"/>
      <c r="AT126" s="855"/>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883"/>
      <c r="CL126" s="884"/>
      <c r="CM126" s="884"/>
      <c r="CN126" s="884"/>
      <c r="CO126" s="885"/>
      <c r="CP126" s="844" t="s">
        <v>482</v>
      </c>
      <c r="CQ126" s="781"/>
      <c r="CR126" s="781"/>
      <c r="CS126" s="781"/>
      <c r="CT126" s="781"/>
      <c r="CU126" s="781"/>
      <c r="CV126" s="781"/>
      <c r="CW126" s="781"/>
      <c r="CX126" s="781"/>
      <c r="CY126" s="781"/>
      <c r="CZ126" s="781"/>
      <c r="DA126" s="781"/>
      <c r="DB126" s="781"/>
      <c r="DC126" s="781"/>
      <c r="DD126" s="781"/>
      <c r="DE126" s="781"/>
      <c r="DF126" s="782"/>
      <c r="DG126" s="845" t="s">
        <v>435</v>
      </c>
      <c r="DH126" s="846"/>
      <c r="DI126" s="846"/>
      <c r="DJ126" s="846"/>
      <c r="DK126" s="846"/>
      <c r="DL126" s="846" t="s">
        <v>435</v>
      </c>
      <c r="DM126" s="846"/>
      <c r="DN126" s="846"/>
      <c r="DO126" s="846"/>
      <c r="DP126" s="846"/>
      <c r="DQ126" s="846" t="s">
        <v>435</v>
      </c>
      <c r="DR126" s="846"/>
      <c r="DS126" s="846"/>
      <c r="DT126" s="846"/>
      <c r="DU126" s="846"/>
      <c r="DV126" s="823" t="s">
        <v>483</v>
      </c>
      <c r="DW126" s="823"/>
      <c r="DX126" s="823"/>
      <c r="DY126" s="823"/>
      <c r="DZ126" s="824"/>
    </row>
    <row r="127" spans="1:130" s="233" customFormat="1" ht="26.25" customHeight="1" x14ac:dyDescent="0.2">
      <c r="A127" s="851"/>
      <c r="B127" s="852"/>
      <c r="C127" s="867" t="s">
        <v>484</v>
      </c>
      <c r="D127" s="868"/>
      <c r="E127" s="868"/>
      <c r="F127" s="868"/>
      <c r="G127" s="868"/>
      <c r="H127" s="868"/>
      <c r="I127" s="868"/>
      <c r="J127" s="868"/>
      <c r="K127" s="868"/>
      <c r="L127" s="868"/>
      <c r="M127" s="868"/>
      <c r="N127" s="868"/>
      <c r="O127" s="868"/>
      <c r="P127" s="868"/>
      <c r="Q127" s="868"/>
      <c r="R127" s="868"/>
      <c r="S127" s="868"/>
      <c r="T127" s="868"/>
      <c r="U127" s="868"/>
      <c r="V127" s="868"/>
      <c r="W127" s="868"/>
      <c r="X127" s="868"/>
      <c r="Y127" s="868"/>
      <c r="Z127" s="869"/>
      <c r="AA127" s="808" t="s">
        <v>435</v>
      </c>
      <c r="AB127" s="809"/>
      <c r="AC127" s="809"/>
      <c r="AD127" s="809"/>
      <c r="AE127" s="810"/>
      <c r="AF127" s="811" t="s">
        <v>435</v>
      </c>
      <c r="AG127" s="809"/>
      <c r="AH127" s="809"/>
      <c r="AI127" s="809"/>
      <c r="AJ127" s="810"/>
      <c r="AK127" s="811" t="s">
        <v>435</v>
      </c>
      <c r="AL127" s="809"/>
      <c r="AM127" s="809"/>
      <c r="AN127" s="809"/>
      <c r="AO127" s="810"/>
      <c r="AP127" s="853" t="s">
        <v>435</v>
      </c>
      <c r="AQ127" s="854"/>
      <c r="AR127" s="854"/>
      <c r="AS127" s="854"/>
      <c r="AT127" s="855"/>
      <c r="AU127" s="235"/>
      <c r="AV127" s="235"/>
      <c r="AW127" s="235"/>
      <c r="AX127" s="870" t="s">
        <v>485</v>
      </c>
      <c r="AY127" s="841"/>
      <c r="AZ127" s="841"/>
      <c r="BA127" s="841"/>
      <c r="BB127" s="841"/>
      <c r="BC127" s="841"/>
      <c r="BD127" s="841"/>
      <c r="BE127" s="842"/>
      <c r="BF127" s="840" t="s">
        <v>486</v>
      </c>
      <c r="BG127" s="841"/>
      <c r="BH127" s="841"/>
      <c r="BI127" s="841"/>
      <c r="BJ127" s="841"/>
      <c r="BK127" s="841"/>
      <c r="BL127" s="842"/>
      <c r="BM127" s="840" t="s">
        <v>487</v>
      </c>
      <c r="BN127" s="841"/>
      <c r="BO127" s="841"/>
      <c r="BP127" s="841"/>
      <c r="BQ127" s="841"/>
      <c r="BR127" s="841"/>
      <c r="BS127" s="842"/>
      <c r="BT127" s="840" t="s">
        <v>488</v>
      </c>
      <c r="BU127" s="841"/>
      <c r="BV127" s="841"/>
      <c r="BW127" s="841"/>
      <c r="BX127" s="841"/>
      <c r="BY127" s="841"/>
      <c r="BZ127" s="843"/>
      <c r="CA127" s="235"/>
      <c r="CB127" s="235"/>
      <c r="CC127" s="235"/>
      <c r="CD127" s="258"/>
      <c r="CE127" s="258"/>
      <c r="CF127" s="258"/>
      <c r="CG127" s="235"/>
      <c r="CH127" s="235"/>
      <c r="CI127" s="235"/>
      <c r="CJ127" s="257"/>
      <c r="CK127" s="883"/>
      <c r="CL127" s="884"/>
      <c r="CM127" s="884"/>
      <c r="CN127" s="884"/>
      <c r="CO127" s="885"/>
      <c r="CP127" s="844" t="s">
        <v>489</v>
      </c>
      <c r="CQ127" s="781"/>
      <c r="CR127" s="781"/>
      <c r="CS127" s="781"/>
      <c r="CT127" s="781"/>
      <c r="CU127" s="781"/>
      <c r="CV127" s="781"/>
      <c r="CW127" s="781"/>
      <c r="CX127" s="781"/>
      <c r="CY127" s="781"/>
      <c r="CZ127" s="781"/>
      <c r="DA127" s="781"/>
      <c r="DB127" s="781"/>
      <c r="DC127" s="781"/>
      <c r="DD127" s="781"/>
      <c r="DE127" s="781"/>
      <c r="DF127" s="782"/>
      <c r="DG127" s="845" t="s">
        <v>435</v>
      </c>
      <c r="DH127" s="846"/>
      <c r="DI127" s="846"/>
      <c r="DJ127" s="846"/>
      <c r="DK127" s="846"/>
      <c r="DL127" s="846" t="s">
        <v>435</v>
      </c>
      <c r="DM127" s="846"/>
      <c r="DN127" s="846"/>
      <c r="DO127" s="846"/>
      <c r="DP127" s="846"/>
      <c r="DQ127" s="846" t="s">
        <v>435</v>
      </c>
      <c r="DR127" s="846"/>
      <c r="DS127" s="846"/>
      <c r="DT127" s="846"/>
      <c r="DU127" s="846"/>
      <c r="DV127" s="823" t="s">
        <v>435</v>
      </c>
      <c r="DW127" s="823"/>
      <c r="DX127" s="823"/>
      <c r="DY127" s="823"/>
      <c r="DZ127" s="824"/>
    </row>
    <row r="128" spans="1:130" s="233" customFormat="1" ht="26.25" customHeight="1" thickBot="1" x14ac:dyDescent="0.25">
      <c r="A128" s="825" t="s">
        <v>490</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491</v>
      </c>
      <c r="X128" s="827"/>
      <c r="Y128" s="827"/>
      <c r="Z128" s="828"/>
      <c r="AA128" s="829">
        <v>21077</v>
      </c>
      <c r="AB128" s="830"/>
      <c r="AC128" s="830"/>
      <c r="AD128" s="830"/>
      <c r="AE128" s="831"/>
      <c r="AF128" s="832">
        <v>16883</v>
      </c>
      <c r="AG128" s="830"/>
      <c r="AH128" s="830"/>
      <c r="AI128" s="830"/>
      <c r="AJ128" s="831"/>
      <c r="AK128" s="832">
        <v>14871</v>
      </c>
      <c r="AL128" s="830"/>
      <c r="AM128" s="830"/>
      <c r="AN128" s="830"/>
      <c r="AO128" s="831"/>
      <c r="AP128" s="833"/>
      <c r="AQ128" s="834"/>
      <c r="AR128" s="834"/>
      <c r="AS128" s="834"/>
      <c r="AT128" s="835"/>
      <c r="AU128" s="235"/>
      <c r="AV128" s="235"/>
      <c r="AW128" s="235"/>
      <c r="AX128" s="836" t="s">
        <v>492</v>
      </c>
      <c r="AY128" s="837"/>
      <c r="AZ128" s="837"/>
      <c r="BA128" s="837"/>
      <c r="BB128" s="837"/>
      <c r="BC128" s="837"/>
      <c r="BD128" s="837"/>
      <c r="BE128" s="838"/>
      <c r="BF128" s="815" t="s">
        <v>435</v>
      </c>
      <c r="BG128" s="816"/>
      <c r="BH128" s="816"/>
      <c r="BI128" s="816"/>
      <c r="BJ128" s="816"/>
      <c r="BK128" s="816"/>
      <c r="BL128" s="839"/>
      <c r="BM128" s="815">
        <v>15</v>
      </c>
      <c r="BN128" s="816"/>
      <c r="BO128" s="816"/>
      <c r="BP128" s="816"/>
      <c r="BQ128" s="816"/>
      <c r="BR128" s="816"/>
      <c r="BS128" s="839"/>
      <c r="BT128" s="815">
        <v>20</v>
      </c>
      <c r="BU128" s="816"/>
      <c r="BV128" s="816"/>
      <c r="BW128" s="816"/>
      <c r="BX128" s="816"/>
      <c r="BY128" s="816"/>
      <c r="BZ128" s="817"/>
      <c r="CA128" s="258"/>
      <c r="CB128" s="258"/>
      <c r="CC128" s="258"/>
      <c r="CD128" s="258"/>
      <c r="CE128" s="258"/>
      <c r="CF128" s="258"/>
      <c r="CG128" s="235"/>
      <c r="CH128" s="235"/>
      <c r="CI128" s="235"/>
      <c r="CJ128" s="257"/>
      <c r="CK128" s="886"/>
      <c r="CL128" s="887"/>
      <c r="CM128" s="887"/>
      <c r="CN128" s="887"/>
      <c r="CO128" s="888"/>
      <c r="CP128" s="818" t="s">
        <v>493</v>
      </c>
      <c r="CQ128" s="759"/>
      <c r="CR128" s="759"/>
      <c r="CS128" s="759"/>
      <c r="CT128" s="759"/>
      <c r="CU128" s="759"/>
      <c r="CV128" s="759"/>
      <c r="CW128" s="759"/>
      <c r="CX128" s="759"/>
      <c r="CY128" s="759"/>
      <c r="CZ128" s="759"/>
      <c r="DA128" s="759"/>
      <c r="DB128" s="759"/>
      <c r="DC128" s="759"/>
      <c r="DD128" s="759"/>
      <c r="DE128" s="759"/>
      <c r="DF128" s="760"/>
      <c r="DG128" s="819" t="s">
        <v>483</v>
      </c>
      <c r="DH128" s="820"/>
      <c r="DI128" s="820"/>
      <c r="DJ128" s="820"/>
      <c r="DK128" s="820"/>
      <c r="DL128" s="820" t="s">
        <v>435</v>
      </c>
      <c r="DM128" s="820"/>
      <c r="DN128" s="820"/>
      <c r="DO128" s="820"/>
      <c r="DP128" s="820"/>
      <c r="DQ128" s="820" t="s">
        <v>435</v>
      </c>
      <c r="DR128" s="820"/>
      <c r="DS128" s="820"/>
      <c r="DT128" s="820"/>
      <c r="DU128" s="820"/>
      <c r="DV128" s="821" t="s">
        <v>435</v>
      </c>
      <c r="DW128" s="821"/>
      <c r="DX128" s="821"/>
      <c r="DY128" s="821"/>
      <c r="DZ128" s="822"/>
    </row>
    <row r="129" spans="1:131" s="233" customFormat="1" ht="26.25" customHeight="1" x14ac:dyDescent="0.2">
      <c r="A129" s="803" t="s">
        <v>107</v>
      </c>
      <c r="B129" s="804"/>
      <c r="C129" s="804"/>
      <c r="D129" s="804"/>
      <c r="E129" s="804"/>
      <c r="F129" s="804"/>
      <c r="G129" s="804"/>
      <c r="H129" s="804"/>
      <c r="I129" s="804"/>
      <c r="J129" s="804"/>
      <c r="K129" s="804"/>
      <c r="L129" s="804"/>
      <c r="M129" s="804"/>
      <c r="N129" s="804"/>
      <c r="O129" s="804"/>
      <c r="P129" s="804"/>
      <c r="Q129" s="804"/>
      <c r="R129" s="804"/>
      <c r="S129" s="804"/>
      <c r="T129" s="804"/>
      <c r="U129" s="804"/>
      <c r="V129" s="804"/>
      <c r="W129" s="805" t="s">
        <v>494</v>
      </c>
      <c r="X129" s="806"/>
      <c r="Y129" s="806"/>
      <c r="Z129" s="807"/>
      <c r="AA129" s="808">
        <v>1979131</v>
      </c>
      <c r="AB129" s="809"/>
      <c r="AC129" s="809"/>
      <c r="AD129" s="809"/>
      <c r="AE129" s="810"/>
      <c r="AF129" s="811">
        <v>2089725</v>
      </c>
      <c r="AG129" s="809"/>
      <c r="AH129" s="809"/>
      <c r="AI129" s="809"/>
      <c r="AJ129" s="810"/>
      <c r="AK129" s="811">
        <v>2273567</v>
      </c>
      <c r="AL129" s="809"/>
      <c r="AM129" s="809"/>
      <c r="AN129" s="809"/>
      <c r="AO129" s="810"/>
      <c r="AP129" s="812"/>
      <c r="AQ129" s="813"/>
      <c r="AR129" s="813"/>
      <c r="AS129" s="813"/>
      <c r="AT129" s="814"/>
      <c r="AU129" s="236"/>
      <c r="AV129" s="236"/>
      <c r="AW129" s="236"/>
      <c r="AX129" s="780" t="s">
        <v>495</v>
      </c>
      <c r="AY129" s="781"/>
      <c r="AZ129" s="781"/>
      <c r="BA129" s="781"/>
      <c r="BB129" s="781"/>
      <c r="BC129" s="781"/>
      <c r="BD129" s="781"/>
      <c r="BE129" s="782"/>
      <c r="BF129" s="799" t="s">
        <v>435</v>
      </c>
      <c r="BG129" s="800"/>
      <c r="BH129" s="800"/>
      <c r="BI129" s="800"/>
      <c r="BJ129" s="800"/>
      <c r="BK129" s="800"/>
      <c r="BL129" s="801"/>
      <c r="BM129" s="799">
        <v>20</v>
      </c>
      <c r="BN129" s="800"/>
      <c r="BO129" s="800"/>
      <c r="BP129" s="800"/>
      <c r="BQ129" s="800"/>
      <c r="BR129" s="800"/>
      <c r="BS129" s="801"/>
      <c r="BT129" s="799">
        <v>30</v>
      </c>
      <c r="BU129" s="800"/>
      <c r="BV129" s="800"/>
      <c r="BW129" s="800"/>
      <c r="BX129" s="800"/>
      <c r="BY129" s="800"/>
      <c r="BZ129" s="802"/>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x14ac:dyDescent="0.2">
      <c r="A130" s="803" t="s">
        <v>496</v>
      </c>
      <c r="B130" s="804"/>
      <c r="C130" s="804"/>
      <c r="D130" s="804"/>
      <c r="E130" s="804"/>
      <c r="F130" s="804"/>
      <c r="G130" s="804"/>
      <c r="H130" s="804"/>
      <c r="I130" s="804"/>
      <c r="J130" s="804"/>
      <c r="K130" s="804"/>
      <c r="L130" s="804"/>
      <c r="M130" s="804"/>
      <c r="N130" s="804"/>
      <c r="O130" s="804"/>
      <c r="P130" s="804"/>
      <c r="Q130" s="804"/>
      <c r="R130" s="804"/>
      <c r="S130" s="804"/>
      <c r="T130" s="804"/>
      <c r="U130" s="804"/>
      <c r="V130" s="804"/>
      <c r="W130" s="805" t="s">
        <v>497</v>
      </c>
      <c r="X130" s="806"/>
      <c r="Y130" s="806"/>
      <c r="Z130" s="807"/>
      <c r="AA130" s="808">
        <v>259597</v>
      </c>
      <c r="AB130" s="809"/>
      <c r="AC130" s="809"/>
      <c r="AD130" s="809"/>
      <c r="AE130" s="810"/>
      <c r="AF130" s="811">
        <v>257918</v>
      </c>
      <c r="AG130" s="809"/>
      <c r="AH130" s="809"/>
      <c r="AI130" s="809"/>
      <c r="AJ130" s="810"/>
      <c r="AK130" s="811">
        <v>258389</v>
      </c>
      <c r="AL130" s="809"/>
      <c r="AM130" s="809"/>
      <c r="AN130" s="809"/>
      <c r="AO130" s="810"/>
      <c r="AP130" s="812"/>
      <c r="AQ130" s="813"/>
      <c r="AR130" s="813"/>
      <c r="AS130" s="813"/>
      <c r="AT130" s="814"/>
      <c r="AU130" s="236"/>
      <c r="AV130" s="236"/>
      <c r="AW130" s="236"/>
      <c r="AX130" s="780" t="s">
        <v>498</v>
      </c>
      <c r="AY130" s="781"/>
      <c r="AZ130" s="781"/>
      <c r="BA130" s="781"/>
      <c r="BB130" s="781"/>
      <c r="BC130" s="781"/>
      <c r="BD130" s="781"/>
      <c r="BE130" s="782"/>
      <c r="BF130" s="783">
        <v>10.6</v>
      </c>
      <c r="BG130" s="784"/>
      <c r="BH130" s="784"/>
      <c r="BI130" s="784"/>
      <c r="BJ130" s="784"/>
      <c r="BK130" s="784"/>
      <c r="BL130" s="785"/>
      <c r="BM130" s="783">
        <v>25</v>
      </c>
      <c r="BN130" s="784"/>
      <c r="BO130" s="784"/>
      <c r="BP130" s="784"/>
      <c r="BQ130" s="784"/>
      <c r="BR130" s="784"/>
      <c r="BS130" s="785"/>
      <c r="BT130" s="783">
        <v>35</v>
      </c>
      <c r="BU130" s="784"/>
      <c r="BV130" s="784"/>
      <c r="BW130" s="784"/>
      <c r="BX130" s="784"/>
      <c r="BY130" s="784"/>
      <c r="BZ130" s="786"/>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x14ac:dyDescent="0.25">
      <c r="A131" s="787"/>
      <c r="B131" s="788"/>
      <c r="C131" s="788"/>
      <c r="D131" s="788"/>
      <c r="E131" s="788"/>
      <c r="F131" s="788"/>
      <c r="G131" s="788"/>
      <c r="H131" s="788"/>
      <c r="I131" s="788"/>
      <c r="J131" s="788"/>
      <c r="K131" s="788"/>
      <c r="L131" s="788"/>
      <c r="M131" s="788"/>
      <c r="N131" s="788"/>
      <c r="O131" s="788"/>
      <c r="P131" s="788"/>
      <c r="Q131" s="788"/>
      <c r="R131" s="788"/>
      <c r="S131" s="788"/>
      <c r="T131" s="788"/>
      <c r="U131" s="788"/>
      <c r="V131" s="788"/>
      <c r="W131" s="789" t="s">
        <v>499</v>
      </c>
      <c r="X131" s="790"/>
      <c r="Y131" s="790"/>
      <c r="Z131" s="791"/>
      <c r="AA131" s="792">
        <v>1719534</v>
      </c>
      <c r="AB131" s="793"/>
      <c r="AC131" s="793"/>
      <c r="AD131" s="793"/>
      <c r="AE131" s="794"/>
      <c r="AF131" s="795">
        <v>1831807</v>
      </c>
      <c r="AG131" s="793"/>
      <c r="AH131" s="793"/>
      <c r="AI131" s="793"/>
      <c r="AJ131" s="794"/>
      <c r="AK131" s="795">
        <v>2015178</v>
      </c>
      <c r="AL131" s="793"/>
      <c r="AM131" s="793"/>
      <c r="AN131" s="793"/>
      <c r="AO131" s="794"/>
      <c r="AP131" s="796"/>
      <c r="AQ131" s="797"/>
      <c r="AR131" s="797"/>
      <c r="AS131" s="797"/>
      <c r="AT131" s="798"/>
      <c r="AU131" s="236"/>
      <c r="AV131" s="236"/>
      <c r="AW131" s="236"/>
      <c r="AX131" s="758" t="s">
        <v>500</v>
      </c>
      <c r="AY131" s="759"/>
      <c r="AZ131" s="759"/>
      <c r="BA131" s="759"/>
      <c r="BB131" s="759"/>
      <c r="BC131" s="759"/>
      <c r="BD131" s="759"/>
      <c r="BE131" s="760"/>
      <c r="BF131" s="761" t="s">
        <v>435</v>
      </c>
      <c r="BG131" s="762"/>
      <c r="BH131" s="762"/>
      <c r="BI131" s="762"/>
      <c r="BJ131" s="762"/>
      <c r="BK131" s="762"/>
      <c r="BL131" s="763"/>
      <c r="BM131" s="761">
        <v>350</v>
      </c>
      <c r="BN131" s="762"/>
      <c r="BO131" s="762"/>
      <c r="BP131" s="762"/>
      <c r="BQ131" s="762"/>
      <c r="BR131" s="762"/>
      <c r="BS131" s="763"/>
      <c r="BT131" s="764"/>
      <c r="BU131" s="765"/>
      <c r="BV131" s="765"/>
      <c r="BW131" s="765"/>
      <c r="BX131" s="765"/>
      <c r="BY131" s="765"/>
      <c r="BZ131" s="766"/>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x14ac:dyDescent="0.2">
      <c r="A132" s="767" t="s">
        <v>501</v>
      </c>
      <c r="B132" s="768"/>
      <c r="C132" s="768"/>
      <c r="D132" s="768"/>
      <c r="E132" s="768"/>
      <c r="F132" s="768"/>
      <c r="G132" s="768"/>
      <c r="H132" s="768"/>
      <c r="I132" s="768"/>
      <c r="J132" s="768"/>
      <c r="K132" s="768"/>
      <c r="L132" s="768"/>
      <c r="M132" s="768"/>
      <c r="N132" s="768"/>
      <c r="O132" s="768"/>
      <c r="P132" s="768"/>
      <c r="Q132" s="768"/>
      <c r="R132" s="768"/>
      <c r="S132" s="768"/>
      <c r="T132" s="768"/>
      <c r="U132" s="768"/>
      <c r="V132" s="771" t="s">
        <v>502</v>
      </c>
      <c r="W132" s="771"/>
      <c r="X132" s="771"/>
      <c r="Y132" s="771"/>
      <c r="Z132" s="772"/>
      <c r="AA132" s="773">
        <v>10.036963500000001</v>
      </c>
      <c r="AB132" s="774"/>
      <c r="AC132" s="774"/>
      <c r="AD132" s="774"/>
      <c r="AE132" s="775"/>
      <c r="AF132" s="776">
        <v>11.1977954</v>
      </c>
      <c r="AG132" s="774"/>
      <c r="AH132" s="774"/>
      <c r="AI132" s="774"/>
      <c r="AJ132" s="775"/>
      <c r="AK132" s="776">
        <v>10.604373410000001</v>
      </c>
      <c r="AL132" s="774"/>
      <c r="AM132" s="774"/>
      <c r="AN132" s="774"/>
      <c r="AO132" s="775"/>
      <c r="AP132" s="777"/>
      <c r="AQ132" s="778"/>
      <c r="AR132" s="778"/>
      <c r="AS132" s="778"/>
      <c r="AT132" s="779"/>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x14ac:dyDescent="0.25">
      <c r="A133" s="769"/>
      <c r="B133" s="770"/>
      <c r="C133" s="770"/>
      <c r="D133" s="770"/>
      <c r="E133" s="770"/>
      <c r="F133" s="770"/>
      <c r="G133" s="770"/>
      <c r="H133" s="770"/>
      <c r="I133" s="770"/>
      <c r="J133" s="770"/>
      <c r="K133" s="770"/>
      <c r="L133" s="770"/>
      <c r="M133" s="770"/>
      <c r="N133" s="770"/>
      <c r="O133" s="770"/>
      <c r="P133" s="770"/>
      <c r="Q133" s="770"/>
      <c r="R133" s="770"/>
      <c r="S133" s="770"/>
      <c r="T133" s="770"/>
      <c r="U133" s="770"/>
      <c r="V133" s="750" t="s">
        <v>503</v>
      </c>
      <c r="W133" s="750"/>
      <c r="X133" s="750"/>
      <c r="Y133" s="750"/>
      <c r="Z133" s="751"/>
      <c r="AA133" s="752">
        <v>9.8000000000000007</v>
      </c>
      <c r="AB133" s="753"/>
      <c r="AC133" s="753"/>
      <c r="AD133" s="753"/>
      <c r="AE133" s="754"/>
      <c r="AF133" s="752">
        <v>10.3</v>
      </c>
      <c r="AG133" s="753"/>
      <c r="AH133" s="753"/>
      <c r="AI133" s="753"/>
      <c r="AJ133" s="754"/>
      <c r="AK133" s="752">
        <v>10.6</v>
      </c>
      <c r="AL133" s="753"/>
      <c r="AM133" s="753"/>
      <c r="AN133" s="753"/>
      <c r="AO133" s="754"/>
      <c r="AP133" s="755"/>
      <c r="AQ133" s="756"/>
      <c r="AR133" s="756"/>
      <c r="AS133" s="756"/>
      <c r="AT133" s="757"/>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x14ac:dyDescent="0.2">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4" hidden="1" x14ac:dyDescent="0.2">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MgmJ2S1JXXhiXQv/JxTEmo87yaO6Cb8jNU2hg9DMnx62qX7FBtHiTy1d+H1MiuuZnwuphBKfgmZzAsIXMRibog==" saltValue="1G672G7IHMDCvEaAsU/pY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2"/>
  <cols>
    <col min="1" max="120" width="2.77734375" style="263" customWidth="1"/>
    <col min="121" max="121" width="0" style="262" hidden="1" customWidth="1"/>
    <col min="122" max="16384" width="9" style="262" hidden="1"/>
  </cols>
  <sheetData>
    <row r="1" spans="1:120" ht="13.2"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62"/>
    </row>
    <row r="17" spans="119:120" ht="13.2" x14ac:dyDescent="0.2">
      <c r="DP17" s="262"/>
    </row>
    <row r="18" spans="119:120" ht="13.2" x14ac:dyDescent="0.2"/>
    <row r="19" spans="119:120" ht="13.2" x14ac:dyDescent="0.2"/>
    <row r="20" spans="119:120" ht="13.2" x14ac:dyDescent="0.2">
      <c r="DO20" s="262"/>
      <c r="DP20" s="262"/>
    </row>
    <row r="21" spans="119:120" ht="13.2" x14ac:dyDescent="0.2">
      <c r="DP21" s="262"/>
    </row>
    <row r="22" spans="119:120" ht="13.2" x14ac:dyDescent="0.2"/>
    <row r="23" spans="119:120" ht="13.2" x14ac:dyDescent="0.2">
      <c r="DO23" s="262"/>
      <c r="DP23" s="262"/>
    </row>
    <row r="24" spans="119:120" ht="13.2" x14ac:dyDescent="0.2">
      <c r="DP24" s="262"/>
    </row>
    <row r="25" spans="119:120" ht="13.2" x14ac:dyDescent="0.2">
      <c r="DP25" s="262"/>
    </row>
    <row r="26" spans="119:120" ht="13.2" x14ac:dyDescent="0.2">
      <c r="DO26" s="262"/>
      <c r="DP26" s="262"/>
    </row>
    <row r="27" spans="119:120" ht="13.2" x14ac:dyDescent="0.2"/>
    <row r="28" spans="119:120" ht="13.2" x14ac:dyDescent="0.2">
      <c r="DO28" s="262"/>
      <c r="DP28" s="262"/>
    </row>
    <row r="29" spans="119:120" ht="13.2" x14ac:dyDescent="0.2">
      <c r="DP29" s="262"/>
    </row>
    <row r="30" spans="119:120" ht="13.2" x14ac:dyDescent="0.2"/>
    <row r="31" spans="119:120" ht="13.2" x14ac:dyDescent="0.2">
      <c r="DO31" s="262"/>
      <c r="DP31" s="262"/>
    </row>
    <row r="32" spans="119:120" ht="13.2" x14ac:dyDescent="0.2"/>
    <row r="33" spans="98:120" ht="13.2" x14ac:dyDescent="0.2">
      <c r="DO33" s="262"/>
      <c r="DP33" s="262"/>
    </row>
    <row r="34" spans="98:120" ht="13.2" x14ac:dyDescent="0.2">
      <c r="DM34" s="262"/>
    </row>
    <row r="35" spans="98:120" ht="13.2" x14ac:dyDescent="0.2">
      <c r="CT35" s="262"/>
      <c r="CU35" s="262"/>
      <c r="CV35" s="262"/>
      <c r="CY35" s="262"/>
      <c r="CZ35" s="262"/>
      <c r="DA35" s="262"/>
      <c r="DD35" s="262"/>
      <c r="DE35" s="262"/>
      <c r="DF35" s="262"/>
      <c r="DI35" s="262"/>
      <c r="DJ35" s="262"/>
      <c r="DK35" s="262"/>
      <c r="DM35" s="262"/>
      <c r="DN35" s="262"/>
      <c r="DO35" s="262"/>
      <c r="DP35" s="262"/>
    </row>
    <row r="36" spans="98:120" ht="13.2" x14ac:dyDescent="0.2"/>
    <row r="37" spans="98:120" ht="13.2" x14ac:dyDescent="0.2">
      <c r="CW37" s="262"/>
      <c r="DB37" s="262"/>
      <c r="DG37" s="262"/>
      <c r="DL37" s="262"/>
      <c r="DP37" s="262"/>
    </row>
    <row r="38" spans="98:120" ht="13.2" x14ac:dyDescent="0.2">
      <c r="CT38" s="262"/>
      <c r="CU38" s="262"/>
      <c r="CV38" s="262"/>
      <c r="CW38" s="262"/>
      <c r="CY38" s="262"/>
      <c r="CZ38" s="262"/>
      <c r="DA38" s="262"/>
      <c r="DB38" s="262"/>
      <c r="DD38" s="262"/>
      <c r="DE38" s="262"/>
      <c r="DF38" s="262"/>
      <c r="DG38" s="262"/>
      <c r="DI38" s="262"/>
      <c r="DJ38" s="262"/>
      <c r="DK38" s="262"/>
      <c r="DL38" s="262"/>
      <c r="DN38" s="262"/>
      <c r="DO38" s="262"/>
      <c r="DP38" s="262"/>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62"/>
      <c r="DO49" s="262"/>
      <c r="DP49" s="262"/>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62"/>
      <c r="CS63" s="262"/>
      <c r="CX63" s="262"/>
      <c r="DC63" s="262"/>
      <c r="DH63" s="262"/>
    </row>
    <row r="64" spans="22:120" ht="13.2" x14ac:dyDescent="0.2">
      <c r="V64" s="262"/>
    </row>
    <row r="65" spans="15:120" ht="13.2" x14ac:dyDescent="0.2">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ht="13.2" x14ac:dyDescent="0.2">
      <c r="Q66" s="262"/>
      <c r="S66" s="262"/>
      <c r="U66" s="262"/>
      <c r="DM66" s="262"/>
    </row>
    <row r="67" spans="15:120" ht="13.2" x14ac:dyDescent="0.2">
      <c r="O67" s="262"/>
      <c r="P67" s="262"/>
      <c r="R67" s="262"/>
      <c r="T67" s="262"/>
      <c r="Y67" s="262"/>
      <c r="CT67" s="262"/>
      <c r="CV67" s="262"/>
      <c r="CW67" s="262"/>
      <c r="CY67" s="262"/>
      <c r="DA67" s="262"/>
      <c r="DB67" s="262"/>
      <c r="DD67" s="262"/>
      <c r="DF67" s="262"/>
      <c r="DG67" s="262"/>
      <c r="DI67" s="262"/>
      <c r="DK67" s="262"/>
      <c r="DL67" s="262"/>
      <c r="DN67" s="262"/>
      <c r="DO67" s="262"/>
      <c r="DP67" s="262"/>
    </row>
    <row r="68" spans="15:120" ht="13.2" x14ac:dyDescent="0.2"/>
    <row r="69" spans="15:120" ht="13.2" x14ac:dyDescent="0.2"/>
    <row r="70" spans="15:120" ht="13.2" x14ac:dyDescent="0.2"/>
    <row r="71" spans="15:120" ht="13.2" x14ac:dyDescent="0.2"/>
    <row r="72" spans="15:120" ht="13.2" x14ac:dyDescent="0.2">
      <c r="DP72" s="262"/>
    </row>
    <row r="73" spans="15:120" ht="13.2" x14ac:dyDescent="0.2">
      <c r="DP73" s="262"/>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62"/>
      <c r="CX96" s="262"/>
      <c r="DC96" s="262"/>
      <c r="DH96" s="262"/>
    </row>
    <row r="97" spans="24:120" ht="13.2" x14ac:dyDescent="0.2">
      <c r="CS97" s="262"/>
      <c r="CX97" s="262"/>
      <c r="DC97" s="262"/>
      <c r="DH97" s="262"/>
      <c r="DP97" s="263" t="s">
        <v>504</v>
      </c>
    </row>
    <row r="98" spans="24:120" ht="13.2" hidden="1" x14ac:dyDescent="0.2">
      <c r="CS98" s="262"/>
      <c r="CX98" s="262"/>
      <c r="DC98" s="262"/>
      <c r="DH98" s="262"/>
    </row>
    <row r="99" spans="24:120" ht="13.2" hidden="1" x14ac:dyDescent="0.2">
      <c r="CS99" s="262"/>
      <c r="CX99" s="262"/>
      <c r="DC99" s="262"/>
      <c r="DH99" s="262"/>
    </row>
    <row r="101" spans="24:120" ht="12" hidden="1" customHeight="1" x14ac:dyDescent="0.2">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x14ac:dyDescent="0.2">
      <c r="CU102" s="262"/>
      <c r="CZ102" s="262"/>
      <c r="DE102" s="262"/>
      <c r="DJ102" s="262"/>
      <c r="DM102" s="262"/>
    </row>
    <row r="103" spans="24:120" ht="13.2" hidden="1" x14ac:dyDescent="0.2">
      <c r="CT103" s="262"/>
      <c r="CV103" s="262"/>
      <c r="CW103" s="262"/>
      <c r="CY103" s="262"/>
      <c r="DA103" s="262"/>
      <c r="DB103" s="262"/>
      <c r="DD103" s="262"/>
      <c r="DF103" s="262"/>
      <c r="DG103" s="262"/>
      <c r="DI103" s="262"/>
      <c r="DK103" s="262"/>
      <c r="DL103" s="262"/>
      <c r="DM103" s="262"/>
      <c r="DN103" s="262"/>
      <c r="DO103" s="262"/>
      <c r="DP103" s="262"/>
    </row>
    <row r="104" spans="24:120" ht="13.2" hidden="1" x14ac:dyDescent="0.2">
      <c r="CV104" s="262"/>
      <c r="CW104" s="262"/>
      <c r="DA104" s="262"/>
      <c r="DB104" s="262"/>
      <c r="DF104" s="262"/>
      <c r="DG104" s="262"/>
      <c r="DK104" s="262"/>
      <c r="DL104" s="262"/>
      <c r="DN104" s="262"/>
      <c r="DO104" s="262"/>
      <c r="DP104" s="262"/>
    </row>
    <row r="105" spans="24:120" ht="12.75" hidden="1" customHeight="1" x14ac:dyDescent="0.2"/>
  </sheetData>
  <sheetProtection password="C5BB"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63" customWidth="1"/>
    <col min="117" max="16384" width="9" style="262" hidden="1"/>
  </cols>
  <sheetData>
    <row r="1" spans="2:116" ht="13.2"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ht="13.2" x14ac:dyDescent="0.2"/>
    <row r="3" spans="2:116" ht="13.2" x14ac:dyDescent="0.2"/>
    <row r="4" spans="2:116" ht="13.2" x14ac:dyDescent="0.2">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ht="13.2" x14ac:dyDescent="0.2">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ht="13.2" x14ac:dyDescent="0.2"/>
    <row r="20" spans="9:116" ht="13.2" x14ac:dyDescent="0.2"/>
    <row r="21" spans="9:116" ht="13.2" x14ac:dyDescent="0.2">
      <c r="DL21" s="262"/>
    </row>
    <row r="22" spans="9:116" ht="13.2" x14ac:dyDescent="0.2">
      <c r="DI22" s="262"/>
      <c r="DJ22" s="262"/>
      <c r="DK22" s="262"/>
      <c r="DL22" s="262"/>
    </row>
    <row r="23" spans="9:116" ht="13.2" x14ac:dyDescent="0.2">
      <c r="CY23" s="262"/>
      <c r="CZ23" s="262"/>
      <c r="DA23" s="262"/>
      <c r="DB23" s="262"/>
      <c r="DC23" s="262"/>
      <c r="DD23" s="262"/>
      <c r="DE23" s="262"/>
      <c r="DF23" s="262"/>
      <c r="DG23" s="262"/>
      <c r="DH23" s="262"/>
      <c r="DI23" s="262"/>
      <c r="DJ23" s="262"/>
      <c r="DK23" s="262"/>
      <c r="DL23" s="262"/>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62"/>
      <c r="DA35" s="262"/>
      <c r="DB35" s="262"/>
      <c r="DC35" s="262"/>
      <c r="DD35" s="262"/>
      <c r="DE35" s="262"/>
      <c r="DF35" s="262"/>
      <c r="DG35" s="262"/>
      <c r="DH35" s="262"/>
      <c r="DI35" s="262"/>
      <c r="DJ35" s="262"/>
      <c r="DK35" s="262"/>
      <c r="DL35" s="262"/>
    </row>
    <row r="36" spans="15:116" ht="13.2" x14ac:dyDescent="0.2"/>
    <row r="37" spans="15:116" ht="13.2" x14ac:dyDescent="0.2">
      <c r="DL37" s="262"/>
    </row>
    <row r="38" spans="15:116" ht="13.2" x14ac:dyDescent="0.2">
      <c r="DI38" s="262"/>
      <c r="DJ38" s="262"/>
      <c r="DK38" s="262"/>
      <c r="DL38" s="262"/>
    </row>
    <row r="39" spans="15:116" ht="13.2" x14ac:dyDescent="0.2"/>
    <row r="40" spans="15:116" ht="13.2" x14ac:dyDescent="0.2"/>
    <row r="41" spans="15:116" ht="13.2" x14ac:dyDescent="0.2"/>
    <row r="42" spans="15:116" ht="13.2" x14ac:dyDescent="0.2"/>
    <row r="43" spans="15:116" ht="13.2" x14ac:dyDescent="0.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ht="13.2" x14ac:dyDescent="0.2">
      <c r="DL44" s="262"/>
    </row>
    <row r="45" spans="15:116" ht="13.2" x14ac:dyDescent="0.2"/>
    <row r="46" spans="15:116" ht="13.2" x14ac:dyDescent="0.2">
      <c r="DA46" s="262"/>
      <c r="DB46" s="262"/>
      <c r="DC46" s="262"/>
      <c r="DD46" s="262"/>
      <c r="DE46" s="262"/>
      <c r="DF46" s="262"/>
      <c r="DG46" s="262"/>
      <c r="DH46" s="262"/>
      <c r="DI46" s="262"/>
      <c r="DJ46" s="262"/>
      <c r="DK46" s="262"/>
      <c r="DL46" s="262"/>
    </row>
    <row r="47" spans="15:116" ht="13.2" x14ac:dyDescent="0.2"/>
    <row r="48" spans="15:116" ht="13.2" x14ac:dyDescent="0.2"/>
    <row r="49" spans="104:116" ht="13.2" x14ac:dyDescent="0.2"/>
    <row r="50" spans="104:116" ht="13.2" x14ac:dyDescent="0.2">
      <c r="CZ50" s="262"/>
      <c r="DA50" s="262"/>
      <c r="DB50" s="262"/>
      <c r="DC50" s="262"/>
      <c r="DD50" s="262"/>
      <c r="DE50" s="262"/>
      <c r="DF50" s="262"/>
      <c r="DG50" s="262"/>
      <c r="DH50" s="262"/>
      <c r="DI50" s="262"/>
      <c r="DJ50" s="262"/>
      <c r="DK50" s="262"/>
      <c r="DL50" s="262"/>
    </row>
    <row r="51" spans="104:116" ht="13.2" x14ac:dyDescent="0.2"/>
    <row r="52" spans="104:116" ht="13.2" x14ac:dyDescent="0.2"/>
    <row r="53" spans="104:116" ht="13.2" x14ac:dyDescent="0.2">
      <c r="DL53" s="262"/>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62"/>
      <c r="DD67" s="262"/>
      <c r="DE67" s="262"/>
      <c r="DF67" s="262"/>
      <c r="DG67" s="262"/>
      <c r="DH67" s="262"/>
      <c r="DI67" s="262"/>
      <c r="DJ67" s="262"/>
      <c r="DK67" s="262"/>
      <c r="DL67" s="262"/>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ohfsS8UpdxsKiiARSa+lEONTSSBIxs7qpgVvmJIopWNMZs7xzjTKDpXSdRVozrz+LwgwewfqXGpbWpztSDjk1w==" saltValue="r0bLxZwnifEpMASP2RjRq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Z73"/>
  <sheetViews>
    <sheetView showGridLines="0" view="pageBreakPreview" workbookViewId="0"/>
  </sheetViews>
  <sheetFormatPr defaultColWidth="0" defaultRowHeight="13.5" customHeight="1" zeroHeight="1" x14ac:dyDescent="0.2"/>
  <cols>
    <col min="1" max="36" width="2.44140625" style="264" customWidth="1"/>
    <col min="37" max="44" width="17" style="264" customWidth="1"/>
    <col min="45" max="45" width="6.109375" style="271" customWidth="1"/>
    <col min="46" max="46" width="3" style="269" customWidth="1"/>
    <col min="47" max="47" width="19.109375" style="264" hidden="1" customWidth="1"/>
    <col min="48" max="52" width="12.6640625" style="264" hidden="1" customWidth="1"/>
    <col min="53" max="16384" width="8.6640625" style="264" hidden="1"/>
  </cols>
  <sheetData>
    <row r="1" spans="1:46" ht="13.2" x14ac:dyDescent="0.2">
      <c r="AS1" s="265"/>
      <c r="AT1" s="265"/>
    </row>
    <row r="2" spans="1:46" ht="13.2" x14ac:dyDescent="0.2">
      <c r="AS2" s="265"/>
      <c r="AT2" s="265"/>
    </row>
    <row r="3" spans="1:46" ht="13.2" x14ac:dyDescent="0.2">
      <c r="AS3" s="265"/>
      <c r="AT3" s="265"/>
    </row>
    <row r="4" spans="1:46" ht="13.2" x14ac:dyDescent="0.2">
      <c r="AS4" s="265"/>
      <c r="AT4" s="265"/>
    </row>
    <row r="5" spans="1:46" ht="16.2" x14ac:dyDescent="0.2">
      <c r="A5" s="266" t="s">
        <v>505</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ht="13.2" x14ac:dyDescent="0.2">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506</v>
      </c>
      <c r="AL6" s="270"/>
      <c r="AM6" s="270"/>
      <c r="AN6" s="270"/>
      <c r="AO6" s="265"/>
      <c r="AP6" s="265"/>
      <c r="AQ6" s="265"/>
      <c r="AR6" s="265"/>
    </row>
    <row r="7" spans="1:46" ht="13.5" customHeight="1" x14ac:dyDescent="0.2">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47" t="s">
        <v>507</v>
      </c>
      <c r="AP7" s="275"/>
      <c r="AQ7" s="276" t="s">
        <v>508</v>
      </c>
      <c r="AR7" s="277"/>
    </row>
    <row r="8" spans="1:46" ht="13.2" x14ac:dyDescent="0.2">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48"/>
      <c r="AP8" s="281" t="s">
        <v>509</v>
      </c>
      <c r="AQ8" s="282" t="s">
        <v>510</v>
      </c>
      <c r="AR8" s="283" t="s">
        <v>511</v>
      </c>
    </row>
    <row r="9" spans="1:46" ht="13.2" x14ac:dyDescent="0.2">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59" t="s">
        <v>512</v>
      </c>
      <c r="AL9" s="1160"/>
      <c r="AM9" s="1160"/>
      <c r="AN9" s="1161"/>
      <c r="AO9" s="284">
        <v>669513</v>
      </c>
      <c r="AP9" s="284">
        <v>117541</v>
      </c>
      <c r="AQ9" s="285">
        <v>135698</v>
      </c>
      <c r="AR9" s="286">
        <v>-13.4</v>
      </c>
    </row>
    <row r="10" spans="1:46" ht="13.5" customHeight="1" x14ac:dyDescent="0.2">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59" t="s">
        <v>513</v>
      </c>
      <c r="AL10" s="1160"/>
      <c r="AM10" s="1160"/>
      <c r="AN10" s="1161"/>
      <c r="AO10" s="287">
        <v>97248</v>
      </c>
      <c r="AP10" s="287">
        <v>17073</v>
      </c>
      <c r="AQ10" s="288">
        <v>15070</v>
      </c>
      <c r="AR10" s="289">
        <v>13.3</v>
      </c>
    </row>
    <row r="11" spans="1:46" ht="13.5" customHeight="1" x14ac:dyDescent="0.2">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59" t="s">
        <v>514</v>
      </c>
      <c r="AL11" s="1160"/>
      <c r="AM11" s="1160"/>
      <c r="AN11" s="1161"/>
      <c r="AO11" s="287" t="s">
        <v>515</v>
      </c>
      <c r="AP11" s="287" t="s">
        <v>515</v>
      </c>
      <c r="AQ11" s="288">
        <v>1204</v>
      </c>
      <c r="AR11" s="289" t="s">
        <v>515</v>
      </c>
    </row>
    <row r="12" spans="1:46" ht="13.5" customHeight="1" x14ac:dyDescent="0.2">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59" t="s">
        <v>516</v>
      </c>
      <c r="AL12" s="1160"/>
      <c r="AM12" s="1160"/>
      <c r="AN12" s="1161"/>
      <c r="AO12" s="287" t="s">
        <v>515</v>
      </c>
      <c r="AP12" s="287" t="s">
        <v>515</v>
      </c>
      <c r="AQ12" s="288" t="s">
        <v>515</v>
      </c>
      <c r="AR12" s="289" t="s">
        <v>515</v>
      </c>
    </row>
    <row r="13" spans="1:46" ht="13.5" customHeight="1" x14ac:dyDescent="0.2">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59" t="s">
        <v>517</v>
      </c>
      <c r="AL13" s="1160"/>
      <c r="AM13" s="1160"/>
      <c r="AN13" s="1161"/>
      <c r="AO13" s="287">
        <v>20372</v>
      </c>
      <c r="AP13" s="287">
        <v>3577</v>
      </c>
      <c r="AQ13" s="288">
        <v>5161</v>
      </c>
      <c r="AR13" s="289">
        <v>-30.7</v>
      </c>
    </row>
    <row r="14" spans="1:46" ht="13.5" customHeight="1" x14ac:dyDescent="0.2">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59" t="s">
        <v>518</v>
      </c>
      <c r="AL14" s="1160"/>
      <c r="AM14" s="1160"/>
      <c r="AN14" s="1161"/>
      <c r="AO14" s="287">
        <v>6736</v>
      </c>
      <c r="AP14" s="287">
        <v>1183</v>
      </c>
      <c r="AQ14" s="288">
        <v>2589</v>
      </c>
      <c r="AR14" s="289">
        <v>-54.3</v>
      </c>
    </row>
    <row r="15" spans="1:46" ht="13.5" customHeight="1" x14ac:dyDescent="0.2">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62" t="s">
        <v>519</v>
      </c>
      <c r="AL15" s="1163"/>
      <c r="AM15" s="1163"/>
      <c r="AN15" s="1164"/>
      <c r="AO15" s="287">
        <v>-41321</v>
      </c>
      <c r="AP15" s="287">
        <v>-7254</v>
      </c>
      <c r="AQ15" s="288">
        <v>-9993</v>
      </c>
      <c r="AR15" s="289">
        <v>-27.4</v>
      </c>
    </row>
    <row r="16" spans="1:46" ht="13.2" x14ac:dyDescent="0.2">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62" t="s">
        <v>185</v>
      </c>
      <c r="AL16" s="1163"/>
      <c r="AM16" s="1163"/>
      <c r="AN16" s="1164"/>
      <c r="AO16" s="287">
        <v>752548</v>
      </c>
      <c r="AP16" s="287">
        <v>132119</v>
      </c>
      <c r="AQ16" s="288">
        <v>149729</v>
      </c>
      <c r="AR16" s="289">
        <v>-11.8</v>
      </c>
    </row>
    <row r="17" spans="1:46" ht="13.2" x14ac:dyDescent="0.2">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ht="13.2" x14ac:dyDescent="0.2">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ht="13.2" x14ac:dyDescent="0.2">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520</v>
      </c>
      <c r="AL19" s="265"/>
      <c r="AM19" s="265"/>
      <c r="AN19" s="265"/>
      <c r="AO19" s="265"/>
      <c r="AP19" s="265"/>
      <c r="AQ19" s="265"/>
      <c r="AR19" s="265"/>
    </row>
    <row r="20" spans="1:46" ht="13.2" x14ac:dyDescent="0.2">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521</v>
      </c>
      <c r="AP20" s="296" t="s">
        <v>522</v>
      </c>
      <c r="AQ20" s="297" t="s">
        <v>523</v>
      </c>
      <c r="AR20" s="298"/>
    </row>
    <row r="21" spans="1:46" s="304" customFormat="1" ht="13.2" x14ac:dyDescent="0.2">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165" t="s">
        <v>524</v>
      </c>
      <c r="AL21" s="1166"/>
      <c r="AM21" s="1166"/>
      <c r="AN21" s="1167"/>
      <c r="AO21" s="300">
        <v>12.46</v>
      </c>
      <c r="AP21" s="301">
        <v>13.47</v>
      </c>
      <c r="AQ21" s="302">
        <v>-1.01</v>
      </c>
      <c r="AR21" s="270"/>
      <c r="AS21" s="303"/>
      <c r="AT21" s="299"/>
    </row>
    <row r="22" spans="1:46" s="304" customFormat="1" ht="13.2" x14ac:dyDescent="0.2">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165" t="s">
        <v>525</v>
      </c>
      <c r="AL22" s="1166"/>
      <c r="AM22" s="1166"/>
      <c r="AN22" s="1167"/>
      <c r="AO22" s="305">
        <v>97</v>
      </c>
      <c r="AP22" s="306">
        <v>96.1</v>
      </c>
      <c r="AQ22" s="307">
        <v>0.9</v>
      </c>
      <c r="AR22" s="291"/>
      <c r="AS22" s="303"/>
      <c r="AT22" s="299"/>
    </row>
    <row r="23" spans="1:46" s="304" customFormat="1" ht="13.2" x14ac:dyDescent="0.2">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ht="13.2" x14ac:dyDescent="0.2">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ht="13.2" x14ac:dyDescent="0.2">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ht="13.2" x14ac:dyDescent="0.2">
      <c r="A26" s="1158" t="s">
        <v>526</v>
      </c>
      <c r="B26" s="1158"/>
      <c r="C26" s="1158"/>
      <c r="D26" s="1158"/>
      <c r="E26" s="1158"/>
      <c r="F26" s="1158"/>
      <c r="G26" s="1158"/>
      <c r="H26" s="1158"/>
      <c r="I26" s="1158"/>
      <c r="J26" s="1158"/>
      <c r="K26" s="1158"/>
      <c r="L26" s="1158"/>
      <c r="M26" s="1158"/>
      <c r="N26" s="1158"/>
      <c r="O26" s="1158"/>
      <c r="P26" s="1158"/>
      <c r="Q26" s="1158"/>
      <c r="R26" s="1158"/>
      <c r="S26" s="1158"/>
      <c r="T26" s="1158"/>
      <c r="U26" s="1158"/>
      <c r="V26" s="1158"/>
      <c r="W26" s="1158"/>
      <c r="X26" s="1158"/>
      <c r="Y26" s="1158"/>
      <c r="Z26" s="1158"/>
      <c r="AA26" s="1158"/>
      <c r="AB26" s="1158"/>
      <c r="AC26" s="1158"/>
      <c r="AD26" s="1158"/>
      <c r="AE26" s="1158"/>
      <c r="AF26" s="1158"/>
      <c r="AG26" s="1158"/>
      <c r="AH26" s="1158"/>
      <c r="AI26" s="1158"/>
      <c r="AJ26" s="1158"/>
      <c r="AK26" s="1158"/>
      <c r="AL26" s="1158"/>
      <c r="AM26" s="1158"/>
      <c r="AN26" s="1158"/>
      <c r="AO26" s="1158"/>
      <c r="AP26" s="1158"/>
      <c r="AQ26" s="1158"/>
      <c r="AR26" s="1158"/>
      <c r="AS26" s="1158"/>
      <c r="AT26" s="270"/>
    </row>
    <row r="27" spans="1:46" ht="13.2" x14ac:dyDescent="0.2">
      <c r="A27" s="312"/>
      <c r="AO27" s="265"/>
      <c r="AP27" s="265"/>
      <c r="AQ27" s="265"/>
      <c r="AR27" s="265"/>
      <c r="AS27" s="265"/>
      <c r="AT27" s="265"/>
    </row>
    <row r="28" spans="1:46" ht="16.2" x14ac:dyDescent="0.2">
      <c r="A28" s="266" t="s">
        <v>527</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ht="13.2" x14ac:dyDescent="0.2">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528</v>
      </c>
      <c r="AL29" s="270"/>
      <c r="AM29" s="270"/>
      <c r="AN29" s="270"/>
      <c r="AO29" s="265"/>
      <c r="AP29" s="265"/>
      <c r="AQ29" s="265"/>
      <c r="AR29" s="265"/>
      <c r="AS29" s="314"/>
    </row>
    <row r="30" spans="1:46" ht="13.5" customHeight="1" x14ac:dyDescent="0.2">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47" t="s">
        <v>507</v>
      </c>
      <c r="AP30" s="275"/>
      <c r="AQ30" s="276" t="s">
        <v>508</v>
      </c>
      <c r="AR30" s="277"/>
    </row>
    <row r="31" spans="1:46" ht="13.2" x14ac:dyDescent="0.2">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48"/>
      <c r="AP31" s="281" t="s">
        <v>509</v>
      </c>
      <c r="AQ31" s="282" t="s">
        <v>510</v>
      </c>
      <c r="AR31" s="283" t="s">
        <v>511</v>
      </c>
    </row>
    <row r="32" spans="1:46" ht="27" customHeight="1" x14ac:dyDescent="0.2">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49" t="s">
        <v>529</v>
      </c>
      <c r="AL32" s="1150"/>
      <c r="AM32" s="1150"/>
      <c r="AN32" s="1151"/>
      <c r="AO32" s="315">
        <v>289301</v>
      </c>
      <c r="AP32" s="315">
        <v>50790</v>
      </c>
      <c r="AQ32" s="316">
        <v>77495</v>
      </c>
      <c r="AR32" s="317">
        <v>-34.5</v>
      </c>
    </row>
    <row r="33" spans="1:46" ht="13.5" customHeight="1" x14ac:dyDescent="0.2">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49" t="s">
        <v>530</v>
      </c>
      <c r="AL33" s="1150"/>
      <c r="AM33" s="1150"/>
      <c r="AN33" s="1151"/>
      <c r="AO33" s="315" t="s">
        <v>515</v>
      </c>
      <c r="AP33" s="315" t="s">
        <v>515</v>
      </c>
      <c r="AQ33" s="316" t="s">
        <v>515</v>
      </c>
      <c r="AR33" s="317" t="s">
        <v>515</v>
      </c>
    </row>
    <row r="34" spans="1:46" ht="27" customHeight="1" x14ac:dyDescent="0.2">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49" t="s">
        <v>531</v>
      </c>
      <c r="AL34" s="1150"/>
      <c r="AM34" s="1150"/>
      <c r="AN34" s="1151"/>
      <c r="AO34" s="315" t="s">
        <v>515</v>
      </c>
      <c r="AP34" s="315" t="s">
        <v>515</v>
      </c>
      <c r="AQ34" s="316" t="s">
        <v>515</v>
      </c>
      <c r="AR34" s="317" t="s">
        <v>515</v>
      </c>
    </row>
    <row r="35" spans="1:46" ht="27" customHeight="1" x14ac:dyDescent="0.2">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49" t="s">
        <v>532</v>
      </c>
      <c r="AL35" s="1150"/>
      <c r="AM35" s="1150"/>
      <c r="AN35" s="1151"/>
      <c r="AO35" s="315">
        <v>177377</v>
      </c>
      <c r="AP35" s="315">
        <v>31141</v>
      </c>
      <c r="AQ35" s="316">
        <v>26940</v>
      </c>
      <c r="AR35" s="317">
        <v>15.6</v>
      </c>
    </row>
    <row r="36" spans="1:46" ht="27" customHeight="1" x14ac:dyDescent="0.2">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49" t="s">
        <v>533</v>
      </c>
      <c r="AL36" s="1150"/>
      <c r="AM36" s="1150"/>
      <c r="AN36" s="1151"/>
      <c r="AO36" s="315">
        <v>20279</v>
      </c>
      <c r="AP36" s="315">
        <v>3560</v>
      </c>
      <c r="AQ36" s="316">
        <v>3757</v>
      </c>
      <c r="AR36" s="317">
        <v>-5.2</v>
      </c>
    </row>
    <row r="37" spans="1:46" ht="13.5" customHeight="1" x14ac:dyDescent="0.2">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49" t="s">
        <v>534</v>
      </c>
      <c r="AL37" s="1150"/>
      <c r="AM37" s="1150"/>
      <c r="AN37" s="1151"/>
      <c r="AO37" s="315" t="s">
        <v>515</v>
      </c>
      <c r="AP37" s="315" t="s">
        <v>515</v>
      </c>
      <c r="AQ37" s="316">
        <v>476</v>
      </c>
      <c r="AR37" s="317" t="s">
        <v>515</v>
      </c>
    </row>
    <row r="38" spans="1:46" ht="27" customHeight="1" x14ac:dyDescent="0.2">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52" t="s">
        <v>535</v>
      </c>
      <c r="AL38" s="1153"/>
      <c r="AM38" s="1153"/>
      <c r="AN38" s="1154"/>
      <c r="AO38" s="318" t="s">
        <v>515</v>
      </c>
      <c r="AP38" s="318" t="s">
        <v>515</v>
      </c>
      <c r="AQ38" s="319">
        <v>3</v>
      </c>
      <c r="AR38" s="307" t="s">
        <v>515</v>
      </c>
      <c r="AS38" s="314"/>
    </row>
    <row r="39" spans="1:46" ht="13.2" x14ac:dyDescent="0.2">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52" t="s">
        <v>536</v>
      </c>
      <c r="AL39" s="1153"/>
      <c r="AM39" s="1153"/>
      <c r="AN39" s="1154"/>
      <c r="AO39" s="315">
        <v>-14871</v>
      </c>
      <c r="AP39" s="315">
        <v>-2611</v>
      </c>
      <c r="AQ39" s="316">
        <v>-1869</v>
      </c>
      <c r="AR39" s="317">
        <v>39.700000000000003</v>
      </c>
      <c r="AS39" s="314"/>
    </row>
    <row r="40" spans="1:46" ht="27" customHeight="1" x14ac:dyDescent="0.2">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49" t="s">
        <v>537</v>
      </c>
      <c r="AL40" s="1150"/>
      <c r="AM40" s="1150"/>
      <c r="AN40" s="1151"/>
      <c r="AO40" s="315">
        <v>-258389</v>
      </c>
      <c r="AP40" s="315">
        <v>-45363</v>
      </c>
      <c r="AQ40" s="316">
        <v>-73868</v>
      </c>
      <c r="AR40" s="317">
        <v>-38.6</v>
      </c>
      <c r="AS40" s="314"/>
    </row>
    <row r="41" spans="1:46" ht="13.2" x14ac:dyDescent="0.2">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155" t="s">
        <v>296</v>
      </c>
      <c r="AL41" s="1156"/>
      <c r="AM41" s="1156"/>
      <c r="AN41" s="1157"/>
      <c r="AO41" s="315">
        <v>213697</v>
      </c>
      <c r="AP41" s="315">
        <v>37517</v>
      </c>
      <c r="AQ41" s="316">
        <v>32935</v>
      </c>
      <c r="AR41" s="317">
        <v>13.9</v>
      </c>
      <c r="AS41" s="314"/>
    </row>
    <row r="42" spans="1:46" ht="13.2" x14ac:dyDescent="0.2">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538</v>
      </c>
      <c r="AL42" s="265"/>
      <c r="AM42" s="265"/>
      <c r="AN42" s="265"/>
      <c r="AO42" s="265"/>
      <c r="AP42" s="265"/>
      <c r="AQ42" s="291"/>
      <c r="AR42" s="291"/>
      <c r="AS42" s="314"/>
    </row>
    <row r="43" spans="1:46" ht="13.2" x14ac:dyDescent="0.2">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ht="13.2" x14ac:dyDescent="0.2">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ht="13.2" x14ac:dyDescent="0.2">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ht="13.2" x14ac:dyDescent="0.2">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x14ac:dyDescent="0.2">
      <c r="A47" s="324" t="s">
        <v>539</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ht="13.2" x14ac:dyDescent="0.2">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540</v>
      </c>
      <c r="AL48" s="325"/>
      <c r="AM48" s="325"/>
      <c r="AN48" s="325"/>
      <c r="AO48" s="325"/>
      <c r="AP48" s="325"/>
      <c r="AQ48" s="326"/>
      <c r="AR48" s="325"/>
    </row>
    <row r="49" spans="1:44" ht="13.5" customHeight="1" x14ac:dyDescent="0.2">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42" t="s">
        <v>507</v>
      </c>
      <c r="AN49" s="1144" t="s">
        <v>541</v>
      </c>
      <c r="AO49" s="1145"/>
      <c r="AP49" s="1145"/>
      <c r="AQ49" s="1145"/>
      <c r="AR49" s="1146"/>
    </row>
    <row r="50" spans="1:44" ht="13.2" x14ac:dyDescent="0.2">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43"/>
      <c r="AN50" s="331" t="s">
        <v>542</v>
      </c>
      <c r="AO50" s="332" t="s">
        <v>543</v>
      </c>
      <c r="AP50" s="333" t="s">
        <v>544</v>
      </c>
      <c r="AQ50" s="334" t="s">
        <v>545</v>
      </c>
      <c r="AR50" s="335" t="s">
        <v>546</v>
      </c>
    </row>
    <row r="51" spans="1:44" ht="13.2" x14ac:dyDescent="0.2">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547</v>
      </c>
      <c r="AL51" s="328"/>
      <c r="AM51" s="336">
        <v>242696</v>
      </c>
      <c r="AN51" s="337">
        <v>42363</v>
      </c>
      <c r="AO51" s="338">
        <v>-4.8</v>
      </c>
      <c r="AP51" s="339">
        <v>122882</v>
      </c>
      <c r="AQ51" s="340">
        <v>-11.4</v>
      </c>
      <c r="AR51" s="341">
        <v>6.6</v>
      </c>
    </row>
    <row r="52" spans="1:44" ht="13.2" x14ac:dyDescent="0.2">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548</v>
      </c>
      <c r="AM52" s="344">
        <v>166981</v>
      </c>
      <c r="AN52" s="345">
        <v>29147</v>
      </c>
      <c r="AO52" s="346">
        <v>-0.2</v>
      </c>
      <c r="AP52" s="347">
        <v>65785</v>
      </c>
      <c r="AQ52" s="348">
        <v>-7.6</v>
      </c>
      <c r="AR52" s="349">
        <v>7.4</v>
      </c>
    </row>
    <row r="53" spans="1:44" ht="13.2" x14ac:dyDescent="0.2">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549</v>
      </c>
      <c r="AL53" s="328"/>
      <c r="AM53" s="336">
        <v>317318</v>
      </c>
      <c r="AN53" s="337">
        <v>55533</v>
      </c>
      <c r="AO53" s="338">
        <v>31.1</v>
      </c>
      <c r="AP53" s="339">
        <v>114790</v>
      </c>
      <c r="AQ53" s="340">
        <v>-6.6</v>
      </c>
      <c r="AR53" s="341">
        <v>37.700000000000003</v>
      </c>
    </row>
    <row r="54" spans="1:44" ht="13.2" x14ac:dyDescent="0.2">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548</v>
      </c>
      <c r="AM54" s="344">
        <v>228285</v>
      </c>
      <c r="AN54" s="345">
        <v>39952</v>
      </c>
      <c r="AO54" s="346">
        <v>37.1</v>
      </c>
      <c r="AP54" s="347">
        <v>55601</v>
      </c>
      <c r="AQ54" s="348">
        <v>-15.5</v>
      </c>
      <c r="AR54" s="349">
        <v>52.6</v>
      </c>
    </row>
    <row r="55" spans="1:44" ht="13.2" x14ac:dyDescent="0.2">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550</v>
      </c>
      <c r="AL55" s="328"/>
      <c r="AM55" s="336">
        <v>382762</v>
      </c>
      <c r="AN55" s="337">
        <v>66348</v>
      </c>
      <c r="AO55" s="338">
        <v>19.5</v>
      </c>
      <c r="AP55" s="339">
        <v>126262</v>
      </c>
      <c r="AQ55" s="340">
        <v>10</v>
      </c>
      <c r="AR55" s="341">
        <v>9.5</v>
      </c>
    </row>
    <row r="56" spans="1:44" ht="13.2" x14ac:dyDescent="0.2">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548</v>
      </c>
      <c r="AM56" s="344">
        <v>262544</v>
      </c>
      <c r="AN56" s="345">
        <v>45509</v>
      </c>
      <c r="AO56" s="346">
        <v>13.9</v>
      </c>
      <c r="AP56" s="347">
        <v>56769</v>
      </c>
      <c r="AQ56" s="348">
        <v>2.1</v>
      </c>
      <c r="AR56" s="349">
        <v>11.8</v>
      </c>
    </row>
    <row r="57" spans="1:44" ht="13.2" x14ac:dyDescent="0.2">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551</v>
      </c>
      <c r="AL57" s="328"/>
      <c r="AM57" s="336">
        <v>326237</v>
      </c>
      <c r="AN57" s="337">
        <v>56727</v>
      </c>
      <c r="AO57" s="338">
        <v>-14.5</v>
      </c>
      <c r="AP57" s="339">
        <v>126525</v>
      </c>
      <c r="AQ57" s="340">
        <v>0.2</v>
      </c>
      <c r="AR57" s="341">
        <v>-14.7</v>
      </c>
    </row>
    <row r="58" spans="1:44" ht="13.2" x14ac:dyDescent="0.2">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548</v>
      </c>
      <c r="AM58" s="344">
        <v>158738</v>
      </c>
      <c r="AN58" s="345">
        <v>27602</v>
      </c>
      <c r="AO58" s="346">
        <v>-39.299999999999997</v>
      </c>
      <c r="AP58" s="347">
        <v>67052</v>
      </c>
      <c r="AQ58" s="348">
        <v>18.100000000000001</v>
      </c>
      <c r="AR58" s="349">
        <v>-57.4</v>
      </c>
    </row>
    <row r="59" spans="1:44" ht="13.2" x14ac:dyDescent="0.2">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552</v>
      </c>
      <c r="AL59" s="328"/>
      <c r="AM59" s="336">
        <v>340061</v>
      </c>
      <c r="AN59" s="337">
        <v>59702</v>
      </c>
      <c r="AO59" s="338">
        <v>5.2</v>
      </c>
      <c r="AP59" s="339">
        <v>122054</v>
      </c>
      <c r="AQ59" s="340">
        <v>-3.5</v>
      </c>
      <c r="AR59" s="341">
        <v>8.6999999999999993</v>
      </c>
    </row>
    <row r="60" spans="1:44" ht="13.2" x14ac:dyDescent="0.2">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548</v>
      </c>
      <c r="AM60" s="344">
        <v>143046</v>
      </c>
      <c r="AN60" s="345">
        <v>25113</v>
      </c>
      <c r="AO60" s="346">
        <v>-9</v>
      </c>
      <c r="AP60" s="347">
        <v>68298</v>
      </c>
      <c r="AQ60" s="348">
        <v>1.9</v>
      </c>
      <c r="AR60" s="349">
        <v>-10.9</v>
      </c>
    </row>
    <row r="61" spans="1:44" ht="13.2" x14ac:dyDescent="0.2">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553</v>
      </c>
      <c r="AL61" s="350"/>
      <c r="AM61" s="351">
        <v>321815</v>
      </c>
      <c r="AN61" s="352">
        <v>56135</v>
      </c>
      <c r="AO61" s="353">
        <v>7.3</v>
      </c>
      <c r="AP61" s="354">
        <v>122503</v>
      </c>
      <c r="AQ61" s="355">
        <v>-2.2999999999999998</v>
      </c>
      <c r="AR61" s="341">
        <v>9.6</v>
      </c>
    </row>
    <row r="62" spans="1:44" ht="13.2" x14ac:dyDescent="0.2">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548</v>
      </c>
      <c r="AM62" s="344">
        <v>191919</v>
      </c>
      <c r="AN62" s="345">
        <v>33465</v>
      </c>
      <c r="AO62" s="346">
        <v>0.5</v>
      </c>
      <c r="AP62" s="347">
        <v>62701</v>
      </c>
      <c r="AQ62" s="348">
        <v>-0.2</v>
      </c>
      <c r="AR62" s="349">
        <v>0.7</v>
      </c>
    </row>
    <row r="63" spans="1:44" ht="13.2" x14ac:dyDescent="0.2">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ht="13.2" x14ac:dyDescent="0.2">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ht="13.2" x14ac:dyDescent="0.2">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ht="13.2" x14ac:dyDescent="0.2">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x14ac:dyDescent="0.2">
      <c r="AK67" s="265"/>
      <c r="AL67" s="265"/>
      <c r="AM67" s="265"/>
      <c r="AN67" s="265"/>
      <c r="AO67" s="265"/>
      <c r="AP67" s="265"/>
      <c r="AQ67" s="265"/>
      <c r="AR67" s="265"/>
      <c r="AS67" s="265"/>
      <c r="AT67" s="265"/>
    </row>
    <row r="68" spans="1:46" ht="13.5" hidden="1" customHeight="1" x14ac:dyDescent="0.2">
      <c r="AK68" s="265"/>
      <c r="AL68" s="265"/>
      <c r="AM68" s="265"/>
      <c r="AN68" s="265"/>
      <c r="AO68" s="265"/>
      <c r="AP68" s="265"/>
      <c r="AQ68" s="265"/>
      <c r="AR68" s="265"/>
    </row>
    <row r="69" spans="1:46" ht="13.5" hidden="1" customHeight="1" x14ac:dyDescent="0.2">
      <c r="AK69" s="265"/>
      <c r="AL69" s="265"/>
      <c r="AM69" s="265"/>
      <c r="AN69" s="265"/>
      <c r="AO69" s="265"/>
      <c r="AP69" s="265"/>
      <c r="AQ69" s="265"/>
      <c r="AR69" s="265"/>
    </row>
    <row r="70" spans="1:46" ht="13.2" hidden="1" x14ac:dyDescent="0.2">
      <c r="AK70" s="265"/>
      <c r="AL70" s="265"/>
      <c r="AM70" s="265"/>
      <c r="AN70" s="265"/>
      <c r="AO70" s="265"/>
      <c r="AP70" s="265"/>
      <c r="AQ70" s="265"/>
      <c r="AR70" s="265"/>
    </row>
    <row r="71" spans="1:46" ht="13.2" hidden="1" x14ac:dyDescent="0.2">
      <c r="AK71" s="265"/>
      <c r="AL71" s="265"/>
      <c r="AM71" s="265"/>
      <c r="AN71" s="265"/>
      <c r="AO71" s="265"/>
      <c r="AP71" s="265"/>
      <c r="AQ71" s="265"/>
      <c r="AR71" s="265"/>
    </row>
    <row r="72" spans="1:46" ht="13.2" hidden="1" x14ac:dyDescent="0.2">
      <c r="AK72" s="265"/>
      <c r="AL72" s="265"/>
      <c r="AM72" s="265"/>
      <c r="AN72" s="265"/>
      <c r="AO72" s="265"/>
      <c r="AP72" s="265"/>
      <c r="AQ72" s="265"/>
      <c r="AR72" s="265"/>
    </row>
    <row r="73" spans="1:46" ht="13.2" hidden="1" x14ac:dyDescent="0.2">
      <c r="AK73" s="265"/>
      <c r="AL73" s="265"/>
      <c r="AM73" s="265"/>
      <c r="AN73" s="265"/>
      <c r="AO73" s="265"/>
      <c r="AP73" s="265"/>
      <c r="AQ73" s="265"/>
      <c r="AR73" s="265"/>
    </row>
  </sheetData>
  <sheetProtection algorithmName="SHA-512" hashValue="97bmRm1ty+HGtpKRy+loElp32MO2I7XSOkULI5ZcLPUhYvSAQbXLXeuY+bTIwzY0Ysfn/r0Ehd4ny3TgJ6Ql2A==" saltValue="SDhkI1qUmwQJt1ZCellsH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63" customWidth="1"/>
    <col min="126" max="16384" width="9" style="262" hidden="1"/>
  </cols>
  <sheetData>
    <row r="1" spans="2:125" ht="13.5" customHeight="1"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ht="13.2" x14ac:dyDescent="0.2">
      <c r="B2" s="262"/>
      <c r="DG2" s="262"/>
    </row>
    <row r="3" spans="2:125" ht="13.2" x14ac:dyDescent="0.2">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ht="13.2" x14ac:dyDescent="0.2"/>
    <row r="5" spans="2:125" ht="13.2" x14ac:dyDescent="0.2"/>
    <row r="6" spans="2:125" ht="13.2" x14ac:dyDescent="0.2"/>
    <row r="7" spans="2:125" ht="13.2" x14ac:dyDescent="0.2"/>
    <row r="8" spans="2:125" ht="13.2" x14ac:dyDescent="0.2"/>
    <row r="9" spans="2:125" ht="13.2" x14ac:dyDescent="0.2">
      <c r="DU9" s="262"/>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62"/>
    </row>
    <row r="18" spans="125:125" ht="13.2" x14ac:dyDescent="0.2"/>
    <row r="19" spans="125:125" ht="13.2" x14ac:dyDescent="0.2"/>
    <row r="20" spans="125:125" ht="13.2" x14ac:dyDescent="0.2">
      <c r="DU20" s="262"/>
    </row>
    <row r="21" spans="125:125" ht="13.2" x14ac:dyDescent="0.2">
      <c r="DU21" s="262"/>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62"/>
    </row>
    <row r="29" spans="125:125" ht="13.2" x14ac:dyDescent="0.2"/>
    <row r="30" spans="125:125" ht="13.2" x14ac:dyDescent="0.2"/>
    <row r="31" spans="125:125" ht="13.2" x14ac:dyDescent="0.2"/>
    <row r="32" spans="125:125" ht="13.2" x14ac:dyDescent="0.2"/>
    <row r="33" spans="2:125" ht="13.2" x14ac:dyDescent="0.2">
      <c r="B33" s="262"/>
      <c r="G33" s="262"/>
      <c r="I33" s="262"/>
    </row>
    <row r="34" spans="2:125" ht="13.2" x14ac:dyDescent="0.2">
      <c r="C34" s="262"/>
      <c r="P34" s="262"/>
      <c r="DE34" s="262"/>
      <c r="DH34" s="262"/>
    </row>
    <row r="35" spans="2:125" ht="13.2" x14ac:dyDescent="0.2">
      <c r="D35" s="262"/>
      <c r="E35" s="262"/>
      <c r="DG35" s="262"/>
      <c r="DJ35" s="262"/>
      <c r="DP35" s="262"/>
      <c r="DQ35" s="262"/>
      <c r="DR35" s="262"/>
      <c r="DS35" s="262"/>
      <c r="DT35" s="262"/>
      <c r="DU35" s="262"/>
    </row>
    <row r="36" spans="2:125" ht="13.2" x14ac:dyDescent="0.2">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ht="13.2" x14ac:dyDescent="0.2">
      <c r="DU37" s="262"/>
    </row>
    <row r="38" spans="2:125" ht="13.2" x14ac:dyDescent="0.2">
      <c r="DT38" s="262"/>
      <c r="DU38" s="262"/>
    </row>
    <row r="39" spans="2:125" ht="13.2" x14ac:dyDescent="0.2"/>
    <row r="40" spans="2:125" ht="13.2" x14ac:dyDescent="0.2">
      <c r="DH40" s="262"/>
    </row>
    <row r="41" spans="2:125" ht="13.2" x14ac:dyDescent="0.2">
      <c r="DE41" s="262"/>
    </row>
    <row r="42" spans="2:125" ht="13.2" x14ac:dyDescent="0.2">
      <c r="DG42" s="262"/>
      <c r="DJ42" s="262"/>
    </row>
    <row r="43" spans="2:125" ht="13.2" x14ac:dyDescent="0.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ht="13.2" x14ac:dyDescent="0.2">
      <c r="DU44" s="262"/>
    </row>
    <row r="45" spans="2:125" ht="13.2" x14ac:dyDescent="0.2"/>
    <row r="46" spans="2:125" ht="13.2" x14ac:dyDescent="0.2"/>
    <row r="47" spans="2:125" ht="13.2" x14ac:dyDescent="0.2"/>
    <row r="48" spans="2:125" ht="13.2" x14ac:dyDescent="0.2">
      <c r="DT48" s="262"/>
      <c r="DU48" s="262"/>
    </row>
    <row r="49" spans="120:125" ht="13.2" x14ac:dyDescent="0.2">
      <c r="DU49" s="262"/>
    </row>
    <row r="50" spans="120:125" ht="13.2" x14ac:dyDescent="0.2">
      <c r="DU50" s="262"/>
    </row>
    <row r="51" spans="120:125" ht="13.2" x14ac:dyDescent="0.2">
      <c r="DP51" s="262"/>
      <c r="DQ51" s="262"/>
      <c r="DR51" s="262"/>
      <c r="DS51" s="262"/>
      <c r="DT51" s="262"/>
      <c r="DU51" s="262"/>
    </row>
    <row r="52" spans="120:125" ht="13.2" x14ac:dyDescent="0.2"/>
    <row r="53" spans="120:125" ht="13.2" x14ac:dyDescent="0.2"/>
    <row r="54" spans="120:125" ht="13.2" x14ac:dyDescent="0.2">
      <c r="DU54" s="262"/>
    </row>
    <row r="55" spans="120:125" ht="13.2" x14ac:dyDescent="0.2"/>
    <row r="56" spans="120:125" ht="13.2" x14ac:dyDescent="0.2"/>
    <row r="57" spans="120:125" ht="13.2" x14ac:dyDescent="0.2"/>
    <row r="58" spans="120:125" ht="13.2" x14ac:dyDescent="0.2">
      <c r="DU58" s="262"/>
    </row>
    <row r="59" spans="120:125" ht="13.2" x14ac:dyDescent="0.2"/>
    <row r="60" spans="120:125" ht="13.2" x14ac:dyDescent="0.2"/>
    <row r="61" spans="120:125" ht="13.2" x14ac:dyDescent="0.2"/>
    <row r="62" spans="120:125" ht="13.2" x14ac:dyDescent="0.2"/>
    <row r="63" spans="120:125" ht="13.2" x14ac:dyDescent="0.2">
      <c r="DU63" s="262"/>
    </row>
    <row r="64" spans="120:125" ht="13.2" x14ac:dyDescent="0.2">
      <c r="DT64" s="262"/>
      <c r="DU64" s="262"/>
    </row>
    <row r="65" spans="123:125" ht="13.2" x14ac:dyDescent="0.2"/>
    <row r="66" spans="123:125" ht="13.2" x14ac:dyDescent="0.2"/>
    <row r="67" spans="123:125" ht="13.2" x14ac:dyDescent="0.2"/>
    <row r="68" spans="123:125" ht="13.2" x14ac:dyDescent="0.2"/>
    <row r="69" spans="123:125" ht="13.2" x14ac:dyDescent="0.2">
      <c r="DS69" s="262"/>
      <c r="DT69" s="262"/>
      <c r="DU69" s="262"/>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62"/>
    </row>
    <row r="83" spans="116:125" ht="13.2" x14ac:dyDescent="0.2">
      <c r="DM83" s="262"/>
      <c r="DN83" s="262"/>
      <c r="DO83" s="262"/>
      <c r="DP83" s="262"/>
      <c r="DQ83" s="262"/>
      <c r="DR83" s="262"/>
      <c r="DS83" s="262"/>
      <c r="DT83" s="262"/>
      <c r="DU83" s="262"/>
    </row>
    <row r="84" spans="116:125" ht="13.2" x14ac:dyDescent="0.2"/>
    <row r="85" spans="116:125" ht="13.2" x14ac:dyDescent="0.2"/>
    <row r="86" spans="116:125" ht="13.2" x14ac:dyDescent="0.2"/>
    <row r="87" spans="116:125" ht="13.2" x14ac:dyDescent="0.2"/>
    <row r="88" spans="116:125" ht="13.2" x14ac:dyDescent="0.2">
      <c r="DU88" s="262"/>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62"/>
      <c r="DT94" s="262"/>
      <c r="DU94" s="262"/>
    </row>
    <row r="95" spans="116:125" ht="13.5" customHeight="1" x14ac:dyDescent="0.2">
      <c r="DU95" s="26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62"/>
    </row>
    <row r="102" spans="124:125" ht="13.5" customHeight="1" x14ac:dyDescent="0.2"/>
    <row r="103" spans="124:125" ht="13.5" customHeight="1" x14ac:dyDescent="0.2"/>
    <row r="104" spans="124:125" ht="13.5" customHeight="1" x14ac:dyDescent="0.2">
      <c r="DT104" s="262"/>
      <c r="DU104" s="26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2" t="s">
        <v>555</v>
      </c>
    </row>
    <row r="120" spans="125:125" ht="13.5" hidden="1" customHeight="1" x14ac:dyDescent="0.2"/>
    <row r="121" spans="125:125" ht="13.5" hidden="1" customHeight="1" x14ac:dyDescent="0.2">
      <c r="DU121" s="262"/>
    </row>
  </sheetData>
  <sheetProtection algorithmName="SHA-512" hashValue="WntX7ExGoilf3Sx0I+DxSPt5pf0bPOOyR8K3mEEEMkaIRsPTjxNTWK8lAsopFCNwc1CwrGayydOk6h/FT4HxHQ==" saltValue="H4qzBVsF3SYgVQR5OaPZt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63" customWidth="1"/>
    <col min="126" max="142" width="0" style="262" hidden="1" customWidth="1"/>
    <col min="143" max="16384" width="9" style="262" hidden="1"/>
  </cols>
  <sheetData>
    <row r="1" spans="1:125" ht="13.5" customHeight="1"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ht="13.2" x14ac:dyDescent="0.2">
      <c r="B2" s="262"/>
      <c r="T2" s="262"/>
    </row>
    <row r="3" spans="1:125" ht="13.2"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62"/>
      <c r="G33" s="262"/>
      <c r="I33" s="262"/>
    </row>
    <row r="34" spans="2:125" ht="13.2" x14ac:dyDescent="0.2">
      <c r="C34" s="262"/>
      <c r="P34" s="262"/>
      <c r="R34" s="262"/>
      <c r="U34" s="262"/>
    </row>
    <row r="35" spans="2:125" ht="13.2" x14ac:dyDescent="0.2">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ht="13.2" x14ac:dyDescent="0.2">
      <c r="F36" s="262"/>
      <c r="H36" s="262"/>
      <c r="J36" s="262"/>
      <c r="K36" s="262"/>
      <c r="L36" s="262"/>
      <c r="M36" s="262"/>
      <c r="N36" s="262"/>
      <c r="O36" s="262"/>
      <c r="Q36" s="262"/>
      <c r="S36" s="262"/>
      <c r="V36" s="262"/>
    </row>
    <row r="37" spans="2:125" ht="13.2" x14ac:dyDescent="0.2"/>
    <row r="38" spans="2:125" ht="13.2" x14ac:dyDescent="0.2"/>
    <row r="39" spans="2:125" ht="13.2" x14ac:dyDescent="0.2"/>
    <row r="40" spans="2:125" ht="13.2" x14ac:dyDescent="0.2">
      <c r="U40" s="262"/>
    </row>
    <row r="41" spans="2:125" ht="13.2" x14ac:dyDescent="0.2">
      <c r="R41" s="262"/>
    </row>
    <row r="42" spans="2:125" ht="13.2" x14ac:dyDescent="0.2">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ht="13.2" x14ac:dyDescent="0.2">
      <c r="Q43" s="262"/>
      <c r="S43" s="262"/>
      <c r="V43" s="262"/>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3" t="s">
        <v>556</v>
      </c>
    </row>
  </sheetData>
  <sheetProtection algorithmName="SHA-512" hashValue="SkqSVcBjx7XUo0uDn4ysYTofnzNIvhzxpsebjzSzG1Y/eMHl+BCTGIu+Qes9uAUO20ehBSbGm58J77hswGiVsg==" saltValue="5e0X9asrf6KFOJAfZrMBM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557</v>
      </c>
      <c r="G46" s="8" t="s">
        <v>558</v>
      </c>
      <c r="H46" s="8" t="s">
        <v>559</v>
      </c>
      <c r="I46" s="8" t="s">
        <v>560</v>
      </c>
      <c r="J46" s="9" t="s">
        <v>561</v>
      </c>
    </row>
    <row r="47" spans="2:10" ht="57.75" customHeight="1" x14ac:dyDescent="0.2">
      <c r="B47" s="10"/>
      <c r="C47" s="1168" t="s">
        <v>3</v>
      </c>
      <c r="D47" s="1168"/>
      <c r="E47" s="1169"/>
      <c r="F47" s="11">
        <v>62.65</v>
      </c>
      <c r="G47" s="12">
        <v>62.25</v>
      </c>
      <c r="H47" s="12">
        <v>59.2</v>
      </c>
      <c r="I47" s="12">
        <v>51.74</v>
      </c>
      <c r="J47" s="13">
        <v>59.42</v>
      </c>
    </row>
    <row r="48" spans="2:10" ht="57.75" customHeight="1" x14ac:dyDescent="0.2">
      <c r="B48" s="14"/>
      <c r="C48" s="1170" t="s">
        <v>4</v>
      </c>
      <c r="D48" s="1170"/>
      <c r="E48" s="1171"/>
      <c r="F48" s="15">
        <v>13.14</v>
      </c>
      <c r="G48" s="16">
        <v>7.61</v>
      </c>
      <c r="H48" s="16">
        <v>4.16</v>
      </c>
      <c r="I48" s="16">
        <v>9.27</v>
      </c>
      <c r="J48" s="17">
        <v>8.8699999999999992</v>
      </c>
    </row>
    <row r="49" spans="2:10" ht="57.75" customHeight="1" thickBot="1" x14ac:dyDescent="0.25">
      <c r="B49" s="18"/>
      <c r="C49" s="1172" t="s">
        <v>5</v>
      </c>
      <c r="D49" s="1172"/>
      <c r="E49" s="1173"/>
      <c r="F49" s="19">
        <v>10.68</v>
      </c>
      <c r="G49" s="20" t="s">
        <v>562</v>
      </c>
      <c r="H49" s="20" t="s">
        <v>563</v>
      </c>
      <c r="I49" s="20">
        <v>1</v>
      </c>
      <c r="J49" s="21">
        <v>12.21</v>
      </c>
    </row>
    <row r="50" spans="2:10" ht="13.2" x14ac:dyDescent="0.2"/>
  </sheetData>
  <sheetProtection algorithmName="SHA-512" hashValue="H0bMPQ/peiGoTl8qwPGsG5YJwfCpxFHW3W37p7wvEVLYydl4HJ2V1LttHsIbSO2FdvtXLvTSHYPRVhOCwaI8Jw==" saltValue="bnUmqJJDTnLJ9MDxsQXkt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2023-03-03T09:48:53Z</cp:lastPrinted>
  <dcterms:created xsi:type="dcterms:W3CDTF">2023-02-20T05:32:43Z</dcterms:created>
  <dcterms:modified xsi:type="dcterms:W3CDTF">2023-10-04T08:06:59Z</dcterms:modified>
  <cp:category/>
</cp:coreProperties>
</file>