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BG37" i="10" l="1"/>
  <c r="BG36" i="10"/>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<sst xmlns="http://schemas.openxmlformats.org/spreadsheetml/2006/main" count="1215" uniqueCount="609">
  <si>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</si>
  <si>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</si>
  <si>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</si>
  <si>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</si>
  <si>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</si>
  <si>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</si>
  <si>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</si>
  <si>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</si>
  <si>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</si>
  <si>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</si>
  <si>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</si>
  <si>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</si>
  <si>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</si>
  <si>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</si>
  <si>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</si>
  <si>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</si>
  <si>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</si>
  <si>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</si>
  <si>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</si>
  <si>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</si>
  <si>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</si>
  <si>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</si>
  <si>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</si>
  <si>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</si>
  <si>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</si>
  <si>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</si>
  <si>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</si>
  <si>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</si>
  <si>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</si>
  <si>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</si>
  <si>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</si>
  <si>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</si>
  <si>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</si>
  <si>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</si>
  <si>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</si>
  <si>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</si>
  <si>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</si>
  <si>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</si>
  <si>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</si>
  <si>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</si>
  <si>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</si>
  <si>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</si>
  <si>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</si>
  <si>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</si>
  <si>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</si>
  <si>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</si>
  <si>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</si>
  <si>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</si>
  <si>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</si>
  <si>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</si>
  <si>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</si>
  <si>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</si>
  <si>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</si>
  <si>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</si>
  <si>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</si>
  <si>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</si>
  <si>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</si>
  <si>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</si>
  <si>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</si>
  <si>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</si>
  <si>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</si>
  <si>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</si>
  <si>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</si>
  <si>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</si>
  <si>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</si>
  <si>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</si>
  <si>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</si>
  <si>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</si>
  <si>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</si>
  <si>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</si>
  <si>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</si>
  <si>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</si>
  <si>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</si>
  <si>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</si>
  <si>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</si>
  <si>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</si>
  <si>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</si>
  <si>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</si>
  <si>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</si>
  <si>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</si>
  <si>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</si>
  <si>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</si>
  <si>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</si>
  <si>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</si>
  <si>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</si>
  <si>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</si>
  <si>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</si>
  <si>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</si>
  <si>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</si>
  <si>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</si>
  <si>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</si>
  <si>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</si>
  <si>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</si>
  <si>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</si>
  <si>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</si>
  <si>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</si>
  <si>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</si>
  <si>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</si>
  <si>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</si>
  <si>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</si>
  <si>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</si>
  <si>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</si>
  <si>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</si>
  <si>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</si>
  <si>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</si>
  <si>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</si>
  <si>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</si>
  <si>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</si>
  <si>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</si>
  <si>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</si>
  <si>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</si>
  <si>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</si>
  <si>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</si>
  <si>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</si>
  <si>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</si>
  <si>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</si>
  <si>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</si>
  <si>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</si>
  <si>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</si>
  <si>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</si>
  <si>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</si>
  <si>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</si>
  <si>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</si>
  <si>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</si>
  <si>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</si>
  <si>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</si>
  <si>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</si>
  <si>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</si>
  <si>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</si>
  <si>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</si>
  <si>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</si>
  <si>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</si>
  <si>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</si>
  <si>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</si>
  <si>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</si>
  <si>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</si>
  <si>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</si>
  <si>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</si>
  <si>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</si>
  <si>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</si>
  <si>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</si>
  <si>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</si>
  <si>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</si>
  <si>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</si>
  <si>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</si>
  <si>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</si>
  <si>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</si>
  <si>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</si>
  <si>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</si>
  <si>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</si>
  <si>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</si>
  <si>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</si>
  <si>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</si>
  <si>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</si>
  <si>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</si>
  <si>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</si>
  <si>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</si>
  <si>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</si>
  <si>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</si>
  <si>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</si>
  <si>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</si>
  <si>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</si>
  <si>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</si>
  <si>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</si>
  <si>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</si>
  <si>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</si>
  <si>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</si>
  <si>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</si>
  <si>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</si>
  <si>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</si>
  <si>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</si>
  <si>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</si>
  <si>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</si>
  <si>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</si>
  <si>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</si>
  <si>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</si>
  <si>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</si>
  <si>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</si>
  <si>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</si>
  <si>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</si>
  <si>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</si>
  <si>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</si>
  <si>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</si>
  <si>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</si>
  <si>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</si>
  <si>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</si>
  <si>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</si>
  <si>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</si>
  <si>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</si>
  <si>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</si>
  <si>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</si>
  <si>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</si>
  <si>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</si>
  <si>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</si>
  <si>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</si>
  <si>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</si>
  <si>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</si>
  <si>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</si>
  <si>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</si>
  <si>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</si>
  <si>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</si>
  <si>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</si>
  <si>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</si>
  <si>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</si>
  <si>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</si>
  <si>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</si>
  <si>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</si>
  <si>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</si>
  <si>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</si>
  <si>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</si>
  <si>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</si>
  <si>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</si>
  <si>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</si>
  <si>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</si>
  <si>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</si>
  <si>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</si>
  <si>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</si>
  <si>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</si>
  <si>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</si>
  <si>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</si>
  <si>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</si>
  <si>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</si>
  <si>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</si>
  <si>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</si>
  <si>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</si>
  <si>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</si>
  <si>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</si>
  <si>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</si>
  <si>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</si>
  <si>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</si>
  <si>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</si>
  <si>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</si>
  <si>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</si>
  <si>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</si>
  <si>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</si>
  <si>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</si>
  <si>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</si>
  <si>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</si>
  <si>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</si>
  <si>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</si>
  <si>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</si>
  <si>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</si>
  <si>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</si>
  <si>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</si>
  <si>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</si>
  <si>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</si>
  <si>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</si>
  <si>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</si>
  <si>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</si>
  <si>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</si>
  <si>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</si>
  <si>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</si>
  <si>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</si>
  <si>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</si>
  <si>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</si>
  <si>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</si>
  <si>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</si>
  <si>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</si>
  <si>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</si>
  <si>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</si>
  <si>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</si>
  <si>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</si>
  <si>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</si>
  <si>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</si>
  <si>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</si>
  <si>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</si>
  <si>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</si>
  <si>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</si>
  <si>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</si>
  <si>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</si>
  <si>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</si>
  <si>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</si>
  <si>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</si>
  <si>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</si>
  <si>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</si>
  <si>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</si>
  <si>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</si>
  <si>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</si>
  <si>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</si>
  <si>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</si>
  <si>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</si>
  <si>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</si>
  <si>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</si>
  <si>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</si>
  <si>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</si>
  <si>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</si>
  <si>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</si>
  <si>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</si>
  <si>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</si>
  <si>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</si>
  <si>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</si>
  <si>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</si>
  <si>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</si>
  <si>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</si>
  <si>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</si>
  <si>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</si>
  <si>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</si>
  <si>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</si>
  <si>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</si>
  <si>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</si>
  <si>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</si>
  <si>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</si>
  <si>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</si>
  <si>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</si>
  <si>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</si>
  <si>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</si>
  <si>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</si>
  <si>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</si>
  <si>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</si>
  <si>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</si>
  <si>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</si>
  <si>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</si>
  <si>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</si>
  <si>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</si>
  <si>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</si>
  <si>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</si>
  <si>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</si>
  <si>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</si>
  <si>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</si>
  <si>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</si>
  <si>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</si>
  <si>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</si>
  <si>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</si>
  <si>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</si>
  <si>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</si>
  <si>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</si>
  <si>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</si>
  <si>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</si>
  <si>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</si>
  <si>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</si>
  <si>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</si>
  <si>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</si>
  <si>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</si>
  <si>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</si>
  <si>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</si>
  <si>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</si>
  <si>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</si>
  <si>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</si>
  <si>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</si>
  <si>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</si>
  <si>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</si>
  <si>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</si>
  <si>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</si>
  <si>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</si>
  <si>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</si>
  <si>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</si>
  <si>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</si>
  <si>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</si>
  <si>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</si>
  <si>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</si>
  <si>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</si>
  <si>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</si>
  <si>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</si>
  <si>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</si>
  <si>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</si>
  <si>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</si>
  <si>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</si>
  <si>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</si>
  <si>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</si>
  <si>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</si>
  <si>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</si>
  <si>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</si>
  <si>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</si>
  <si>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</si>
  <si>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</si>
  <si>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</si>
  <si>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</si>
  <si>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</si>
  <si>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</si>
  <si>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</si>
  <si>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</si>
  <si>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</si>
  <si>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</si>
  <si>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</si>
  <si>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</si>
  <si>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</si>
  <si>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</si>
  <si>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</si>
  <si>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</si>
  <si>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</si>
  <si>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</si>
  <si>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</si>
  <si>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</si>
  <si>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</si>
  <si>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</si>
  <si>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</si>
  <si>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</si>
  <si>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</si>
  <si>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</si>
  <si>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</si>
  <si>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</si>
  <si>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</si>
  <si>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</si>
  <si>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</si>
  <si>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</si>
  <si>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</si>
  <si>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</si>
  <si>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</si>
  <si>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</si>
  <si>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</si>
  <si>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</si>
  <si>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</si>
  <si>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</si>
  <si>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</si>
  <si>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</si>
  <si>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</si>
  <si>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</si>
  <si>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</si>
  <si>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温泉施設特別会計</t>
    <phoneticPr fontId="5"/>
  </si>
  <si>
    <t>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</si>
  <si>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</si>
  <si>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</si>
  <si>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</si>
  <si>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</si>
  <si>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</si>
  <si>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</si>
  <si>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</si>
  <si>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</si>
  <si>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</si>
  <si>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</si>
  <si>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</si>
  <si>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</si>
  <si>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</si>
  <si>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</si>
  <si>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</si>
  <si>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</si>
  <si>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</si>
  <si>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</si>
  <si>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</si>
  <si>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</si>
  <si>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</si>
  <si>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</si>
  <si>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</si>
  <si>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</si>
  <si>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</si>
  <si>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</si>
  <si>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</si>
  <si>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</si>
  <si>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</si>
  <si>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</si>
  <si>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</si>
  <si>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</si>
  <si>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</si>
  <si>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</si>
  <si>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</si>
  <si>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</si>
  <si>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</si>
  <si>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</si>
  <si>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</si>
  <si>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</si>
  <si>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</si>
  <si>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</si>
  <si>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</si>
  <si>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</si>
  <si>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</si>
  <si>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</si>
  <si>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</si>
  <si>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</si>
  <si>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</si>
  <si>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</si>
  <si>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</si>
  <si>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</si>
  <si>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</si>
  <si>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</si>
  <si>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</si>
  <si>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</si>
  <si>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</si>
  <si>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</si>
  <si>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</si>
  <si>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</si>
  <si>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</si>
  <si>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</si>
  <si>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</si>
  <si>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</si>
  <si>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</si>
  <si>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</si>
  <si>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</si>
  <si>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</si>
  <si>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</si>
  <si>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</si>
  <si>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</si>
  <si>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</si>
  <si>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</si>
  <si>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</si>
  <si>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</si>
  <si>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</si>
  <si>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</si>
  <si>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</si>
  <si>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</si>
  <si>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</si>
  <si>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</si>
  <si>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</si>
  <si>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</si>
  <si>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</si>
  <si>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</si>
  <si>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</si>
  <si>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</si>
  <si>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</si>
  <si>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</si>
  <si>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</si>
  <si>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</si>
  <si>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</si>
  <si>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</si>
  <si>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</si>
  <si>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</si>
  <si>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</si>
  <si>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</si>
  <si>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</si>
  <si>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</si>
  <si>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</si>
  <si>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</si>
  <si>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</si>
  <si>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</si>
  <si>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</si>
  <si>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</si>
  <si>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</si>
  <si>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</si>
  <si>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</si>
  <si>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</si>
  <si>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</si>
  <si>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</si>
  <si>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</si>
  <si>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</si>
  <si>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</si>
  <si>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</si>
  <si>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</si>
  <si>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</si>
  <si>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</si>
  <si>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</si>
  <si>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</si>
  <si>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</si>
  <si>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</si>
  <si>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</si>
  <si>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</si>
  <si>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</si>
  <si>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</si>
  <si>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</si>
  <si>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</si>
  <si>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</si>
  <si>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</si>
  <si>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</si>
  <si>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</si>
  <si>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</si>
  <si>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</si>
  <si>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</si>
  <si>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</si>
  <si>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</si>
  <si>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</si>
  <si>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</si>
  <si>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</si>
  <si>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</si>
  <si>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</si>
  <si>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</si>
  <si>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1.27</t>
  </si>
  <si>
    <t>一般会計</t>
  </si>
  <si>
    <t>水道事業会計</t>
  </si>
  <si>
    <t>国民健康保険特別会計</t>
  </si>
  <si>
    <t>温泉施設特別会計</t>
  </si>
  <si>
    <t>後期高齢者医療事業特別会計</t>
  </si>
  <si>
    <t>農業集落排水事業特別会計</t>
  </si>
  <si>
    <t>公共下水道事業特別会計</t>
  </si>
  <si>
    <t>小水力発電事業特別会計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</si>
  <si>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</si>
  <si>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</si>
  <si>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</si>
  <si>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</si>
  <si>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</si>
  <si>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</si>
  <si>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</si>
  <si>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</si>
  <si>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基金から267百万円繰入</t>
    <rPh sb="0" eb="2">
      <t>キキン</t>
    </rPh>
    <rPh sb="7" eb="10">
      <t>ヒャクマンエン</t>
    </rPh>
    <rPh sb="10" eb="12">
      <t>クリイレ</t>
    </rPh>
    <phoneticPr fontId="2"/>
  </si>
  <si>
    <t>-</t>
    <phoneticPr fontId="2"/>
  </si>
  <si>
    <t>池田町土地開発公社</t>
    <rPh sb="0" eb="3">
      <t>イケダチョウ</t>
    </rPh>
    <rPh sb="3" eb="5">
      <t>トチ</t>
    </rPh>
    <rPh sb="5" eb="7">
      <t>カイハツ</t>
    </rPh>
    <rPh sb="7" eb="9">
      <t>コウシャ</t>
    </rPh>
    <phoneticPr fontId="2"/>
  </si>
  <si>
    <t>〇</t>
    <phoneticPr fontId="2"/>
  </si>
  <si>
    <t>大垣衛生施設組合</t>
    <rPh sb="0" eb="2">
      <t>オオガキ</t>
    </rPh>
    <rPh sb="2" eb="4">
      <t>エイセイ</t>
    </rPh>
    <rPh sb="4" eb="6">
      <t>シセツ</t>
    </rPh>
    <rPh sb="6" eb="8">
      <t>クミアイ</t>
    </rPh>
    <phoneticPr fontId="2"/>
  </si>
  <si>
    <t>揖斐川水防事務組合</t>
    <rPh sb="0" eb="3">
      <t>イビガワ</t>
    </rPh>
    <rPh sb="3" eb="5">
      <t>スイボウ</t>
    </rPh>
    <rPh sb="5" eb="7">
      <t>ジム</t>
    </rPh>
    <rPh sb="7" eb="9">
      <t>クミアイ</t>
    </rPh>
    <phoneticPr fontId="2"/>
  </si>
  <si>
    <t>揖斐郡養基小学校養基保育所組合</t>
    <rPh sb="0" eb="3">
      <t>イビグン</t>
    </rPh>
    <rPh sb="3" eb="4">
      <t>ヨウ</t>
    </rPh>
    <rPh sb="4" eb="5">
      <t>キ</t>
    </rPh>
    <rPh sb="5" eb="8">
      <t>ショウガッコウ</t>
    </rPh>
    <rPh sb="8" eb="10">
      <t>ヨウキ</t>
    </rPh>
    <rPh sb="10" eb="12">
      <t>ホイク</t>
    </rPh>
    <rPh sb="12" eb="13">
      <t>ジョ</t>
    </rPh>
    <rPh sb="13" eb="15">
      <t>クミアイ</t>
    </rPh>
    <phoneticPr fontId="2"/>
  </si>
  <si>
    <t>岐阜県市町村会館組合</t>
    <rPh sb="0" eb="3">
      <t>ギフケン</t>
    </rPh>
    <rPh sb="3" eb="6">
      <t>シチョウソン</t>
    </rPh>
    <rPh sb="6" eb="8">
      <t>カイカン</t>
    </rPh>
    <rPh sb="8" eb="10">
      <t>クミアイ</t>
    </rPh>
    <phoneticPr fontId="2"/>
  </si>
  <si>
    <t>樫原谷林野組合</t>
    <rPh sb="0" eb="1">
      <t>カシ</t>
    </rPh>
    <rPh sb="1" eb="3">
      <t>ハラタニ</t>
    </rPh>
    <rPh sb="3" eb="5">
      <t>リンヤ</t>
    </rPh>
    <rPh sb="5" eb="7">
      <t>クミアイ</t>
    </rPh>
    <phoneticPr fontId="2"/>
  </si>
  <si>
    <t>足打谷林野組合</t>
    <rPh sb="0" eb="1">
      <t>アシ</t>
    </rPh>
    <rPh sb="1" eb="2">
      <t>ウ</t>
    </rPh>
    <rPh sb="2" eb="3">
      <t>タニ</t>
    </rPh>
    <rPh sb="3" eb="5">
      <t>リンヤ</t>
    </rPh>
    <rPh sb="5" eb="7">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</si>
  <si>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</si>
  <si>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大垣消防組合</t>
    <rPh sb="0" eb="2">
      <t>オオガキ</t>
    </rPh>
    <rPh sb="2" eb="4">
      <t>ショウボウ</t>
    </rPh>
    <rPh sb="4" eb="6">
      <t>クミアイ</t>
    </rPh>
    <phoneticPr fontId="2"/>
  </si>
  <si>
    <t>西濃環境整備組合</t>
    <rPh sb="0" eb="2">
      <t>セイノウ</t>
    </rPh>
    <rPh sb="2" eb="4">
      <t>カンキョウ</t>
    </rPh>
    <rPh sb="4" eb="6">
      <t>セイビ</t>
    </rPh>
    <rPh sb="6" eb="8">
      <t>クミアイ</t>
    </rPh>
    <phoneticPr fontId="2"/>
  </si>
  <si>
    <t>揖斐広域連合（一般会計分）</t>
    <rPh sb="0" eb="2">
      <t>イビ</t>
    </rPh>
    <rPh sb="2" eb="4">
      <t>コウイキ</t>
    </rPh>
    <rPh sb="4" eb="6">
      <t>レンゴウ</t>
    </rPh>
    <rPh sb="7" eb="9">
      <t>イッパン</t>
    </rPh>
    <rPh sb="9" eb="11">
      <t>カイケイ</t>
    </rPh>
    <rPh sb="11" eb="12">
      <t>ブン</t>
    </rPh>
    <phoneticPr fontId="2"/>
  </si>
  <si>
    <t>揖斐広域連合（介護保険事業会計分）</t>
    <rPh sb="0" eb="2">
      <t>イビ</t>
    </rPh>
    <rPh sb="2" eb="4">
      <t>コウイキ</t>
    </rPh>
    <rPh sb="4" eb="6">
      <t>レンゴウ</t>
    </rPh>
    <rPh sb="7" eb="9">
      <t>カイゴ</t>
    </rPh>
    <rPh sb="9" eb="11">
      <t>ホケン</t>
    </rPh>
    <rPh sb="11" eb="13">
      <t>ジギョウ</t>
    </rPh>
    <rPh sb="13" eb="15">
      <t>カイケイ</t>
    </rPh>
    <rPh sb="15" eb="16">
      <t>ブン</t>
    </rPh>
    <phoneticPr fontId="2"/>
  </si>
  <si>
    <t>岐阜県後期高齢者医療広域連合（一般会計分）</t>
  </si>
  <si>
    <t>岐阜県後期高齢者医療広域連合（特別会計分）</t>
  </si>
  <si>
    <t>西美濃さくら苑介護老人保健施設事務組合</t>
  </si>
  <si>
    <t>基金から23百万円繰入</t>
    <rPh sb="0" eb="2">
      <t>キキン</t>
    </rPh>
    <rPh sb="6" eb="9">
      <t>ヒャクマンエン</t>
    </rPh>
    <rPh sb="9" eb="11">
      <t>クリイレ</t>
    </rPh>
    <phoneticPr fontId="2"/>
  </si>
  <si>
    <t>基金から115百万円繰入</t>
    <rPh sb="0" eb="2">
      <t>キキン</t>
    </rPh>
    <rPh sb="7" eb="10">
      <t>ヒャクマンエン</t>
    </rPh>
    <rPh sb="10" eb="12">
      <t>クリイレ</t>
    </rPh>
    <phoneticPr fontId="2"/>
  </si>
  <si>
    <t>ふるさと支援まちづくり基金</t>
    <rPh sb="4" eb="6">
      <t>シエン</t>
    </rPh>
    <rPh sb="11" eb="13">
      <t>キキン</t>
    </rPh>
    <phoneticPr fontId="11"/>
  </si>
  <si>
    <t>地域福祉事業基金</t>
  </si>
  <si>
    <t>公共下水道基金</t>
  </si>
  <si>
    <t>ふるさと農村活性化対策基金</t>
  </si>
  <si>
    <t>森林環境譲与税基金</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</si>
  <si>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</si>
  <si>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</si>
  <si>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</si>
  <si>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</si>
  <si>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</si>
  <si>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</si>
  <si>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</si>
  <si>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</si>
  <si>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比率ともに類似団体平均値よりも高い水準にある。老朽化した施設の更新を控えているため、今後は新規起債発行の抑制や高金利起債の繰上償還など、これまで以上に公債費の適正化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</si>
  <si>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</si>
  <si>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</si>
  <si>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</si>
  <si>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と同水準であるが、将来負担比率は、類似団体と比べ高い傾向にある。財務面の厳しさから老朽化した施設の更新が進んでいないため、今後は少子高齢化や人口減少などに伴う将来の需要を見通した上で、公共施設の規模の縮小や統合、廃止なども検討し、老朽化した施設を長寿命化し、新規施設の抑制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</si>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</sst>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43DD-4C23-8112-C5D862D062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49229</c:v>
                </c:pt>
                <c:pt idx="1">
                  <c:v>65429</c:v>
                </c:pt>
                <c:pt idx="2">
                  <c:v>39701</c:v>
                </c:pt>
                <c:pt idx="3">
                  <c:v>37558</c:v>
                </c:pt>
                <c:pt idx="4">
                  <c:v>25154</c:v>
                </c:pt>
              </c:numCache>
            </c:numRef>
          </c:val>
          <c:smooth val="0"/>
          <c:extLst>
            <c:ext xmlns:c16="http://schemas.microsoft.com/office/drawing/2014/chart" uri="{C3380CC4-5D6E-409C-BE32-E72D297353CC}">
              <c16:uniqueId val="{00000001-43DD-4C23-8112-C5D862D062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5.48</c:v>
                </c:pt>
                <c:pt idx="1">
                  <c:v>8</c:v>
                </c:pt>
                <c:pt idx="2">
                  <c:v>6.61</c:v>
                </c:pt>
                <c:pt idx="3">
                  <c:v>8.11</c:v>
                </c:pt>
                <c:pt idx="4">
                  <c:v>15.89</c:v>
                </c:pt>
              </c:numCache>
            </c:numRef>
          </c:val>
          <c:extLst>
            <c:ext xmlns:c16="http://schemas.microsoft.com/office/drawing/2014/chart" uri="{C3380CC4-5D6E-409C-BE32-E72D297353CC}">
              <c16:uniqueId val="{00000000-9A5E-43BD-8830-E642F6E8D6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29.21</c:v>
                </c:pt>
                <c:pt idx="1">
                  <c:v>27.93</c:v>
                </c:pt>
                <c:pt idx="2">
                  <c:v>30.07</c:v>
                </c:pt>
                <c:pt idx="3">
                  <c:v>28.63</c:v>
                </c:pt>
                <c:pt idx="4">
                  <c:v>27.91</c:v>
                </c:pt>
              </c:numCache>
            </c:numRef>
          </c:val>
          <c:extLst>
            <c:ext xmlns:c16="http://schemas.microsoft.com/office/drawing/2014/chart" uri="{C3380CC4-5D6E-409C-BE32-E72D297353CC}">
              <c16:uniqueId val="{00000001-9A5E-43BD-8830-E642F6E8D6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-1.27</c:v>
                </c:pt>
                <c:pt idx="1">
                  <c:v>1.8</c:v>
                </c:pt>
                <c:pt idx="2">
                  <c:v>0.56000000000000005</c:v>
                </c:pt>
                <c:pt idx="3">
                  <c:v>1.7</c:v>
                </c:pt>
                <c:pt idx="4">
                  <c:v>8.89</c:v>
                </c:pt>
              </c:numCache>
            </c:numRef>
          </c:val>
          <c:smooth val="0"/>
          <c:extLst>
            <c:ext xmlns:c16="http://schemas.microsoft.com/office/drawing/2014/chart" uri="{C3380CC4-5D6E-409C-BE32-E72D297353CC}">
              <c16:uniqueId val="{00000002-9A5E-43BD-8830-E642F6E8D6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8A-4AA7-A8EB-D00E2E3B59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8A-4AA7-A8EB-D00E2E3B590E}"/>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88A-4AA7-A8EB-D00E2E3B590E}"/>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88A-4AA7-A8EB-D00E2E3B590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88A-4AA7-A8EB-D00E2E3B590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88A-4AA7-A8EB-D00E2E3B590E}"/>
            </c:ext>
          </c:extLst>
        </c:ser>
        <c:ser>
          <c:idx val="6"/>
          <c:order val="6"/>
          <c:tx>
            <c:strRef>
              <c:f>データシート!$A$33</c:f>
              <c:strCache>
                <c:ptCount val="1"/>
                <c:pt idx="0">
                  <c:v>温泉施設特別会計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0.31</c:v>
                </c:pt>
                <c:pt idx="2">
                  <c:v>#N/A</c:v>
                </c:pt>
                <c:pt idx="3">
                  <c:v>0.18</c:v>
                </c:pt>
                <c:pt idx="4">
                  <c:v>#N/A</c:v>
                </c:pt>
                <c:pt idx="5">
                  <c:v>0.28999999999999998</c:v>
                </c:pt>
                <c:pt idx="6">
                  <c:v>#N/A</c:v>
                </c:pt>
                <c:pt idx="7">
                  <c:v>0.39</c:v>
                </c:pt>
                <c:pt idx="8">
                  <c:v>#N/A</c:v>
                </c:pt>
                <c:pt idx="9">
                  <c:v>0.37</c:v>
                </c:pt>
              </c:numCache>
            </c:numRef>
          </c:val>
          <c:extLst>
            <c:ext xmlns:c16="http://schemas.microsoft.com/office/drawing/2014/chart" uri="{C3380CC4-5D6E-409C-BE32-E72D297353CC}">
              <c16:uniqueId val="{00000006-388A-4AA7-A8EB-D00E2E3B590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4.04</c:v>
                </c:pt>
                <c:pt idx="2">
                  <c:v>#N/A</c:v>
                </c:pt>
                <c:pt idx="3">
                  <c:v>3.96</c:v>
                </c:pt>
                <c:pt idx="4">
                  <c:v>#N/A</c:v>
                </c:pt>
                <c:pt idx="5">
                  <c:v>3.46</c:v>
                </c:pt>
                <c:pt idx="6">
                  <c:v>#N/A</c:v>
                </c:pt>
                <c:pt idx="7">
                  <c:v>2.9</c:v>
                </c:pt>
                <c:pt idx="8">
                  <c:v>#N/A</c:v>
                </c:pt>
                <c:pt idx="9">
                  <c:v>2.67</c:v>
                </c:pt>
              </c:numCache>
            </c:numRef>
          </c:val>
          <c:extLst>
            <c:ext xmlns:c16="http://schemas.microsoft.com/office/drawing/2014/chart" uri="{C3380CC4-5D6E-409C-BE32-E72D297353CC}">
              <c16:uniqueId val="{00000007-388A-4AA7-A8EB-D00E2E3B590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13.29</c:v>
                </c:pt>
                <c:pt idx="2">
                  <c:v>#N/A</c:v>
                </c:pt>
                <c:pt idx="3">
                  <c:v>13.57</c:v>
                </c:pt>
                <c:pt idx="4">
                  <c:v>#N/A</c:v>
                </c:pt>
                <c:pt idx="5">
                  <c:v>14.05</c:v>
                </c:pt>
                <c:pt idx="6">
                  <c:v>#N/A</c:v>
                </c:pt>
                <c:pt idx="7">
                  <c:v>13.95</c:v>
                </c:pt>
                <c:pt idx="8">
                  <c:v>#N/A</c:v>
                </c:pt>
                <c:pt idx="9">
                  <c:v>12.56</c:v>
                </c:pt>
              </c:numCache>
            </c:numRef>
          </c:val>
          <c:extLst>
            <c:ext xmlns:c16="http://schemas.microsoft.com/office/drawing/2014/chart" uri="{C3380CC4-5D6E-409C-BE32-E72D297353CC}">
              <c16:uniqueId val="{00000008-388A-4AA7-A8EB-D00E2E3B59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5.47</c:v>
                </c:pt>
                <c:pt idx="2">
                  <c:v>#N/A</c:v>
                </c:pt>
                <c:pt idx="3">
                  <c:v>8</c:v>
                </c:pt>
                <c:pt idx="4">
                  <c:v>#N/A</c:v>
                </c:pt>
                <c:pt idx="5">
                  <c:v>6.61</c:v>
                </c:pt>
                <c:pt idx="6">
                  <c:v>#N/A</c:v>
                </c:pt>
                <c:pt idx="7">
                  <c:v>8.11</c:v>
                </c:pt>
                <c:pt idx="8">
                  <c:v>#N/A</c:v>
                </c:pt>
                <c:pt idx="9">
                  <c:v>15.89</c:v>
                </c:pt>
              </c:numCache>
            </c:numRef>
          </c:val>
          <c:extLst>
            <c:ext xmlns:c16="http://schemas.microsoft.com/office/drawing/2014/chart" uri="{C3380CC4-5D6E-409C-BE32-E72D297353CC}">
              <c16:uniqueId val="{00000009-388A-4AA7-A8EB-D00E2E3B59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753</c:v>
                </c:pt>
                <c:pt idx="5">
                  <c:v>730</c:v>
                </c:pt>
                <c:pt idx="8">
                  <c:v>718</c:v>
                </c:pt>
                <c:pt idx="11">
                  <c:v>716</c:v>
                </c:pt>
                <c:pt idx="14">
                  <c:v>720</c:v>
                </c:pt>
              </c:numCache>
            </c:numRef>
          </c:val>
          <c:extLst>
            <c:ext xmlns:c16="http://schemas.microsoft.com/office/drawing/2014/chart" uri="{C3380CC4-5D6E-409C-BE32-E72D297353CC}">
              <c16:uniqueId val="{00000000-2E03-4165-AAAA-0CDD599F53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03-4165-AAAA-0CDD599F53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2E03-4165-AAAA-0CDD599F53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60</c:v>
                </c:pt>
                <c:pt idx="3">
                  <c:v>61</c:v>
                </c:pt>
                <c:pt idx="6">
                  <c:v>55</c:v>
                </c:pt>
                <c:pt idx="9">
                  <c:v>56</c:v>
                </c:pt>
                <c:pt idx="12">
                  <c:v>58</c:v>
                </c:pt>
              </c:numCache>
            </c:numRef>
          </c:val>
          <c:extLst>
            <c:ext xmlns:c16="http://schemas.microsoft.com/office/drawing/2014/chart" uri="{C3380CC4-5D6E-409C-BE32-E72D297353CC}">
              <c16:uniqueId val="{00000003-2E03-4165-AAAA-0CDD599F53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370</c:v>
                </c:pt>
                <c:pt idx="3">
                  <c:v>419</c:v>
                </c:pt>
                <c:pt idx="6">
                  <c:v>399</c:v>
                </c:pt>
                <c:pt idx="9">
                  <c:v>406</c:v>
                </c:pt>
                <c:pt idx="12">
                  <c:v>396</c:v>
                </c:pt>
              </c:numCache>
            </c:numRef>
          </c:val>
          <c:extLst>
            <c:ext xmlns:c16="http://schemas.microsoft.com/office/drawing/2014/chart" uri="{C3380CC4-5D6E-409C-BE32-E72D297353CC}">
              <c16:uniqueId val="{00000004-2E03-4165-AAAA-0CDD599F53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03-4165-AAAA-0CDD599F53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03-4165-AAAA-0CDD599F53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690</c:v>
                </c:pt>
                <c:pt idx="3">
                  <c:v>714</c:v>
                </c:pt>
                <c:pt idx="6">
                  <c:v>753</c:v>
                </c:pt>
                <c:pt idx="9">
                  <c:v>750</c:v>
                </c:pt>
                <c:pt idx="12">
                  <c:v>789</c:v>
                </c:pt>
              </c:numCache>
            </c:numRef>
          </c:val>
          <c:extLst>
            <c:ext xmlns:c16="http://schemas.microsoft.com/office/drawing/2014/chart" uri="{C3380CC4-5D6E-409C-BE32-E72D297353CC}">
              <c16:uniqueId val="{00000007-2E03-4165-AAAA-0CDD599F53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369</c:v>
                </c:pt>
                <c:pt idx="2">
                  <c:v>#N/A</c:v>
                </c:pt>
                <c:pt idx="3">
                  <c:v>#N/A</c:v>
                </c:pt>
                <c:pt idx="4">
                  <c:v>466</c:v>
                </c:pt>
                <c:pt idx="5">
                  <c:v>#N/A</c:v>
                </c:pt>
                <c:pt idx="6">
                  <c:v>#N/A</c:v>
                </c:pt>
                <c:pt idx="7">
                  <c:v>491</c:v>
                </c:pt>
                <c:pt idx="8">
                  <c:v>#N/A</c:v>
                </c:pt>
                <c:pt idx="9">
                  <c:v>#N/A</c:v>
                </c:pt>
                <c:pt idx="10">
                  <c:v>498</c:v>
                </c:pt>
                <c:pt idx="11">
                  <c:v>#N/A</c:v>
                </c:pt>
                <c:pt idx="12">
                  <c:v>#N/A</c:v>
                </c:pt>
                <c:pt idx="13">
                  <c:v>523</c:v>
                </c:pt>
                <c:pt idx="14">
                  <c:v>#N/A</c:v>
                </c:pt>
              </c:numCache>
            </c:numRef>
          </c:val>
          <c:smooth val="0"/>
          <c:extLst>
            <c:ext xmlns:c16="http://schemas.microsoft.com/office/drawing/2014/chart" uri="{C3380CC4-5D6E-409C-BE32-E72D297353CC}">
              <c16:uniqueId val="{00000008-2E03-4165-AAAA-0CDD599F53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8580</c:v>
                </c:pt>
                <c:pt idx="5">
                  <c:v>8705</c:v>
                </c:pt>
                <c:pt idx="8">
                  <c:v>8558</c:v>
                </c:pt>
                <c:pt idx="11">
                  <c:v>8620</c:v>
                </c:pt>
                <c:pt idx="14">
                  <c:v>8399</c:v>
                </c:pt>
              </c:numCache>
            </c:numRef>
          </c:val>
          <c:extLst>
            <c:ext xmlns:c16="http://schemas.microsoft.com/office/drawing/2014/chart" uri="{C3380CC4-5D6E-409C-BE32-E72D297353CC}">
              <c16:uniqueId val="{00000000-E1F8-460D-ABF4-66BA1C2F8C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c:v>
                </c:pt>
                <c:pt idx="5">
                  <c:v>0</c:v>
                </c:pt>
                <c:pt idx="8">
                  <c:v>0</c:v>
                </c:pt>
                <c:pt idx="11">
                  <c:v>0</c:v>
                </c:pt>
                <c:pt idx="14">
                  <c:v>0</c:v>
                </c:pt>
              </c:numCache>
            </c:numRef>
          </c:val>
          <c:extLst>
            <c:ext xmlns:c16="http://schemas.microsoft.com/office/drawing/2014/chart" uri="{C3380CC4-5D6E-409C-BE32-E72D297353CC}">
              <c16:uniqueId val="{00000001-E1F8-460D-ABF4-66BA1C2F8C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3044</c:v>
                </c:pt>
                <c:pt idx="5">
                  <c:v>3163</c:v>
                </c:pt>
                <c:pt idx="8">
                  <c:v>3287</c:v>
                </c:pt>
                <c:pt idx="11">
                  <c:v>3478</c:v>
                </c:pt>
                <c:pt idx="14">
                  <c:v>3773</c:v>
                </c:pt>
              </c:numCache>
            </c:numRef>
          </c:val>
          <c:extLst>
            <c:ext xmlns:c16="http://schemas.microsoft.com/office/drawing/2014/chart" uri="{C3380CC4-5D6E-409C-BE32-E72D297353CC}">
              <c16:uniqueId val="{00000002-E1F8-460D-ABF4-66BA1C2F8C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F8-460D-ABF4-66BA1C2F8C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F8-460D-ABF4-66BA1C2F8C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F8-460D-ABF4-66BA1C2F8C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739</c:v>
                </c:pt>
                <c:pt idx="3">
                  <c:v>684</c:v>
                </c:pt>
                <c:pt idx="6">
                  <c:v>704</c:v>
                </c:pt>
                <c:pt idx="9">
                  <c:v>736</c:v>
                </c:pt>
                <c:pt idx="12">
                  <c:v>584</c:v>
                </c:pt>
              </c:numCache>
            </c:numRef>
          </c:val>
          <c:extLst>
            <c:ext xmlns:c16="http://schemas.microsoft.com/office/drawing/2014/chart" uri="{C3380CC4-5D6E-409C-BE32-E72D297353CC}">
              <c16:uniqueId val="{00000006-E1F8-460D-ABF4-66BA1C2F8C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531</c:v>
                </c:pt>
                <c:pt idx="3">
                  <c:v>505</c:v>
                </c:pt>
                <c:pt idx="6">
                  <c:v>495</c:v>
                </c:pt>
                <c:pt idx="9">
                  <c:v>520</c:v>
                </c:pt>
                <c:pt idx="12">
                  <c:v>482</c:v>
                </c:pt>
              </c:numCache>
            </c:numRef>
          </c:val>
          <c:extLst>
            <c:ext xmlns:c16="http://schemas.microsoft.com/office/drawing/2014/chart" uri="{C3380CC4-5D6E-409C-BE32-E72D297353CC}">
              <c16:uniqueId val="{00000007-E1F8-460D-ABF4-66BA1C2F8C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5121</c:v>
                </c:pt>
                <c:pt idx="3">
                  <c:v>5487</c:v>
                </c:pt>
                <c:pt idx="6">
                  <c:v>5687</c:v>
                </c:pt>
                <c:pt idx="9">
                  <c:v>5826</c:v>
                </c:pt>
                <c:pt idx="12">
                  <c:v>5427</c:v>
                </c:pt>
              </c:numCache>
            </c:numRef>
          </c:val>
          <c:extLst>
            <c:ext xmlns:c16="http://schemas.microsoft.com/office/drawing/2014/chart" uri="{C3380CC4-5D6E-409C-BE32-E72D297353CC}">
              <c16:uniqueId val="{00000008-E1F8-460D-ABF4-66BA1C2F8C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194</c:v>
                </c:pt>
                <c:pt idx="3">
                  <c:v>191</c:v>
                </c:pt>
                <c:pt idx="6">
                  <c:v>121</c:v>
                </c:pt>
                <c:pt idx="9">
                  <c:v>285</c:v>
                </c:pt>
                <c:pt idx="12">
                  <c:v>2</c:v>
                </c:pt>
              </c:numCache>
            </c:numRef>
          </c:val>
          <c:extLst>
            <c:ext xmlns:c16="http://schemas.microsoft.com/office/drawing/2014/chart" uri="{C3380CC4-5D6E-409C-BE32-E72D297353CC}">
              <c16:uniqueId val="{00000009-E1F8-460D-ABF4-66BA1C2F8C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8300</c:v>
                </c:pt>
                <c:pt idx="3">
                  <c:v>8736</c:v>
                </c:pt>
                <c:pt idx="6">
                  <c:v>8780</c:v>
                </c:pt>
                <c:pt idx="9">
                  <c:v>8874</c:v>
                </c:pt>
                <c:pt idx="12">
                  <c:v>8786</c:v>
                </c:pt>
              </c:numCache>
            </c:numRef>
          </c:val>
          <c:extLst>
            <c:ext xmlns:c16="http://schemas.microsoft.com/office/drawing/2014/chart" uri="{C3380CC4-5D6E-409C-BE32-E72D297353CC}">
              <c16:uniqueId val="{0000000A-E1F8-460D-ABF4-66BA1C2F8C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3256</c:v>
                </c:pt>
                <c:pt idx="2">
                  <c:v>#N/A</c:v>
                </c:pt>
                <c:pt idx="3">
                  <c:v>#N/A</c:v>
                </c:pt>
                <c:pt idx="4">
                  <c:v>3735</c:v>
                </c:pt>
                <c:pt idx="5">
                  <c:v>#N/A</c:v>
                </c:pt>
                <c:pt idx="6">
                  <c:v>#N/A</c:v>
                </c:pt>
                <c:pt idx="7">
                  <c:v>3942</c:v>
                </c:pt>
                <c:pt idx="8">
                  <c:v>#N/A</c:v>
                </c:pt>
                <c:pt idx="9">
                  <c:v>#N/A</c:v>
                </c:pt>
                <c:pt idx="10">
                  <c:v>4143</c:v>
                </c:pt>
                <c:pt idx="11">
                  <c:v>#N/A</c:v>
                </c:pt>
                <c:pt idx="12">
                  <c:v>#N/A</c:v>
                </c:pt>
                <c:pt idx="13">
                  <c:v>3111</c:v>
                </c:pt>
                <c:pt idx="14">
                  <c:v>#N/A</c:v>
                </c:pt>
              </c:numCache>
            </c:numRef>
          </c:val>
          <c:smooth val="0"/>
          <c:extLst>
            <c:ext xmlns:c16="http://schemas.microsoft.com/office/drawing/2014/chart" uri="{C3380CC4-5D6E-409C-BE32-E72D297353CC}">
              <c16:uniqueId val="{0000000B-E1F8-460D-ABF4-66BA1C2F8C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1644</c:v>
                </c:pt>
                <c:pt idx="1">
                  <c:v>1638</c:v>
                </c:pt>
                <c:pt idx="2">
                  <c:v>1681</c:v>
                </c:pt>
              </c:numCache>
            </c:numRef>
          </c:val>
          <c:extLst>
            <c:ext xmlns:c16="http://schemas.microsoft.com/office/drawing/2014/chart" uri="{C3380CC4-5D6E-409C-BE32-E72D297353CC}">
              <c16:uniqueId val="{00000000-F097-45C3-A2DA-D1EC604B09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F097-45C3-A2DA-D1EC604B09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1207</c:v>
                </c:pt>
                <c:pt idx="1">
                  <c:v>1222</c:v>
                </c:pt>
                <c:pt idx="2">
                  <c:v>1373</c:v>
                </c:pt>
              </c:numCache>
            </c:numRef>
          </c:val>
          <c:extLst>
            <c:ext xmlns:c16="http://schemas.microsoft.com/office/drawing/2014/chart" uri="{C3380CC4-5D6E-409C-BE32-E72D297353CC}">
              <c16:uniqueId val="{00000002-F097-45C3-A2DA-D1EC604B09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{F84F51A9-B48E-4B0E-A3A1-6698BE3ADFBD}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785-48AD-A7B4-112E576A90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{FDBA28BD-E7B0-4EC2-ADDE-AD07928DC3E0}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85-48AD-A7B4-112E576A90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{CAEDB618-FF83-40B6-B7D1-CEB2A9BDA42B}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85-48AD-A7B4-112E576A90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{D55359C5-BBB6-4846-8936-908FB9CDF737}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85-48AD-A7B4-112E576A90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{4AD99289-3997-4DB4-A277-563E9A948352}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85-48AD-A7B4-112E576A90E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{CF949089-7A9F-486C-A081-50B3D5435EC6}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785-48AD-A7B4-112E576A90E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{12D0A647-1FB5-4B9A-B44F-77DB8C78B51B}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785-48AD-A7B4-112E576A90E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{4C3F2413-4ADD-450B-8BB8-75ED2080731B}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785-48AD-A7B4-112E576A90E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{954F5C7D-4A4B-40FF-A49E-C01D3014B281}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785-48AD-A7B4-112E576A90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59.7</c:v>
                </c:pt>
                <c:pt idx="16">
                  <c:v>60.4</c:v>
                </c:pt>
                <c:pt idx="24">
                  <c:v>61.6</c:v>
                </c:pt>
                <c:pt idx="32">
                  <c:v>62.6</c:v>
                </c:pt>
              </c:numCache>
            </c:numRef>
          </c:xVal>
          <c:yVal>
            <c:numRef>
              <c:f>公会計指標分析・財政指標組合せ分析表!$BP$51:$DC$51</c:f>
              <c:numCache>
                <c:formatCode>#,##0.0;"▲ "#,##0.0</c:formatCode>
                <c:ptCount val="40"/>
                <c:pt idx="0">
                  <c:v>69.8</c:v>
                </c:pt>
                <c:pt idx="8">
                  <c:v>78.2</c:v>
                </c:pt>
                <c:pt idx="16">
                  <c:v>83</c:v>
                </c:pt>
                <c:pt idx="24">
                  <c:v>82.7</c:v>
                </c:pt>
                <c:pt idx="32">
                  <c:v>58.6</c:v>
                </c:pt>
              </c:numCache>
            </c:numRef>
          </c:yVal>
          <c:smooth val="0"/>
          <c:extLst>
            <c:ext xmlns:c16="http://schemas.microsoft.com/office/drawing/2014/chart" uri="{C3380CC4-5D6E-409C-BE32-E72D297353CC}">
              <c16:uniqueId val="{00000009-F785-48AD-A7B4-112E576A90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{6B1EE02B-2D67-4B90-A9AF-5588A645F8F0}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785-48AD-A7B4-112E576A90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{A2824B55-ABF1-4C32-A3F0-E96B8F98892A}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85-48AD-A7B4-112E576A90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{8EBF1038-EE3A-4416-A211-C66EE969986B}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85-48AD-A7B4-112E576A90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{8FD341FA-755D-4C70-BCF3-8139DF5DBD4E}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85-48AD-A7B4-112E576A90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{DA4BC2BC-84C2-4613-9D1F-E0156E51ED2D}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85-48AD-A7B4-112E576A90E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{7863CE7D-0274-4C45-8D9C-AFB0E126F4DD}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785-48AD-A7B4-112E576A90E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{BC6773FE-4E8E-4F4B-96AC-CFCED22609C2}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785-48AD-A7B4-112E576A90E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{52B81882-77D1-4D6D-B05A-757463B1D85C}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785-48AD-A7B4-112E576A90E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{65634C95-CCED-4BA3-9784-EFA8485BF90E}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785-48AD-A7B4-112E576A90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F785-48AD-A7B4-112E576A90EB}"/>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{BAB844B1-EB71-42C3-B633-88B7F94711E9}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4BE-42F7-92B4-2E6375C789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{57D5C11C-48F3-45E5-9E62-F8EF7FC449D2}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BE-42F7-92B4-2E6375C789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{E073FE13-886B-41EF-A964-40CB3621C495}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BE-42F7-92B4-2E6375C789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{DCA361BC-9B68-4011-B143-11FC632FF985}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BE-42F7-92B4-2E6375C789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{9FC2B2FB-22BA-4E6D-9B44-3364DEFA9178}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BE-42F7-92B4-2E6375C789F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{1EEBBA63-3F51-4205-9432-7C222E4A4FF1}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4BE-42F7-92B4-2E6375C789F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{DF34B621-D5A3-4593-AC24-B52A0B23BCD0}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4BE-42F7-92B4-2E6375C789F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{443E46C4-B2D4-49A2-B15E-A9E86200B8C0}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4BE-42F7-92B4-2E6375C789F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{065ACE5C-17EF-4173-919D-1F0F5D8B3BB0}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4BE-42F7-92B4-2E6375C789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8.3000000000000007</c:v>
                </c:pt>
                <c:pt idx="16">
                  <c:v>9.3000000000000007</c:v>
                </c:pt>
                <c:pt idx="24">
                  <c:v>10</c:v>
                </c:pt>
                <c:pt idx="32">
                  <c:v>10</c:v>
                </c:pt>
              </c:numCache>
            </c:numRef>
          </c:xVal>
          <c:yVal>
            <c:numRef>
              <c:f>公会計指標分析・財政指標組合せ分析表!$BP$73:$DC$73</c:f>
              <c:numCache>
                <c:formatCode>#,##0.0;"▲ "#,##0.0</c:formatCode>
                <c:ptCount val="40"/>
                <c:pt idx="0">
                  <c:v>69.8</c:v>
                </c:pt>
                <c:pt idx="8">
                  <c:v>78.2</c:v>
                </c:pt>
                <c:pt idx="16">
                  <c:v>83</c:v>
                </c:pt>
                <c:pt idx="24">
                  <c:v>82.7</c:v>
                </c:pt>
                <c:pt idx="32">
                  <c:v>58.6</c:v>
                </c:pt>
              </c:numCache>
            </c:numRef>
          </c:yVal>
          <c:smooth val="0"/>
          <c:extLst>
            <c:ext xmlns:c16="http://schemas.microsoft.com/office/drawing/2014/chart" uri="{C3380CC4-5D6E-409C-BE32-E72D297353CC}">
              <c16:uniqueId val="{00000009-04BE-42F7-92B4-2E6375C789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234635610509329E-2"/>
                  <c:y val="-5.518296713420786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{6330876B-82A2-4CB4-8323-38C4533C5690}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4BE-42F7-92B4-2E6375C789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{E7EEE70F-2519-486E-A3D8-F853547B7985}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BE-42F7-92B4-2E6375C789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{9274ACA3-A163-4F84-AEE4-2B8E0240BD9F}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BE-42F7-92B4-2E6375C789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{53E7F502-E834-4B69-B988-34EEB3A111AA}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BE-42F7-92B4-2E6375C789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{3D20F83C-F27D-460C-87B0-06BC5656E974}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BE-42F7-92B4-2E6375C789F4}"/>
                </c:ext>
              </c:extLst>
            </c:dLbl>
            <c:dLbl>
              <c:idx val="8"/>
              <c:layout>
                <c:manualLayout>
                  <c:x val="-4.126541263474222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{886FEB80-2B89-4232-8EBC-6FDC0BEE6533}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4BE-42F7-92B4-2E6375C789F4}"/>
                </c:ext>
              </c:extLst>
            </c:dLbl>
            <c:dLbl>
              <c:idx val="16"/>
              <c:layout>
                <c:manualLayout>
                  <c:x val="-2.8466205924516857E-2"/>
                  <c:y val="-6.965032704138003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{80C9A36E-5385-44A2-92EC-0CFEB4528E75}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4BE-42F7-92B4-2E6375C789F4}"/>
                </c:ext>
              </c:extLst>
            </c:dLbl>
            <c:dLbl>
              <c:idx val="24"/>
              <c:layout>
                <c:manualLayout>
                  <c:x val="-4.4905057365901176E-2"/>
                  <c:y val="-5.778005037307173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{923F88E0-6CFB-48AF-9DE3-4788C0D140D7}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4BE-42F7-92B4-2E6375C789F4}"/>
                </c:ext>
              </c:extLst>
            </c:dLbl>
            <c:dLbl>
              <c:idx val="32"/>
              <c:layout>
                <c:manualLayout>
                  <c:x val="-1.8235628084250128E-2"/>
                  <c:y val="-6.705324380251619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{D366C06B-30C7-4DD8-825F-4B49BED32AC8}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4BE-42F7-92B4-2E6375C789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04BE-42F7-92B4-2E6375C789F4}"/>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年度以降大規模事業が集中しており、令和３年度は</a:t>
          </a:r>
          <a:r>
            <a:rPr kumimoji="1" lang="en-US" altLang="ja-JP" sz="1400">
              <a:latin typeface="ＭＳ ゴシック" pitchFamily="49" charset="-128"/>
              <a:ea typeface="ＭＳ ゴシック" pitchFamily="49" charset="-128"/>
            </a:rPr>
            <a:t>523</a:t>
          </a:r>
          <a:r>
            <a:rPr kumimoji="1" lang="ja-JP" altLang="en-US" sz="1400">
              <a:latin typeface="ＭＳ ゴシック" pitchFamily="49" charset="-128"/>
              <a:ea typeface="ＭＳ ゴシック" pitchFamily="49" charset="-128"/>
            </a:rPr>
            <a:t>百万円と前年度より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789</a:t>
          </a:r>
          <a:r>
            <a:rPr kumimoji="1" lang="ja-JP" altLang="en-US" sz="1400">
              <a:latin typeface="ＭＳ ゴシック" pitchFamily="49" charset="-128"/>
              <a:ea typeface="ＭＳ ゴシック" pitchFamily="49" charset="-128"/>
            </a:rPr>
            <a:t>百円台となり、小中学校の整備事業や、デジタル同報無線システムの整備事業が集中したこと、臨時財政対策債現在高の増加により元利償還金が増加傾向にあるため、令和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年度までは地方債の元利償還金が重い負担となる見込みである。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令和３年度の将来負担比率の分子は、前年度より</a:t>
          </a:r>
          <a:r>
            <a:rPr kumimoji="1" lang="en-US" altLang="ja-JP" sz="1400">
              <a:latin typeface="ＭＳ ゴシック" pitchFamily="49" charset="-128"/>
              <a:ea typeface="ＭＳ ゴシック" pitchFamily="49" charset="-128"/>
            </a:rPr>
            <a:t>1,032</a:t>
          </a:r>
          <a:r>
            <a:rPr kumimoji="1" lang="ja-JP" altLang="en-US" sz="1400">
              <a:latin typeface="ＭＳ ゴシック" pitchFamily="49" charset="-128"/>
              <a:ea typeface="ＭＳ ゴシック" pitchFamily="49" charset="-128"/>
            </a:rPr>
            <a:t>百万円の減となった。要因として、債務負担行為に基づく支出予定額が前年度より</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百万円減少したこと、公営企業債等繰入見込額が前年度より</a:t>
          </a:r>
          <a:r>
            <a:rPr kumimoji="1" lang="en-US" altLang="ja-JP" sz="1400">
              <a:latin typeface="ＭＳ ゴシック" pitchFamily="49" charset="-128"/>
              <a:ea typeface="ＭＳ ゴシック" pitchFamily="49" charset="-128"/>
            </a:rPr>
            <a:t>399</a:t>
          </a:r>
          <a:r>
            <a:rPr kumimoji="1" lang="ja-JP" altLang="en-US" sz="1400">
              <a:latin typeface="ＭＳ ゴシック" pitchFamily="49" charset="-128"/>
              <a:ea typeface="ＭＳ ゴシック" pitchFamily="49" charset="-128"/>
            </a:rPr>
            <a:t>百万円減少したためである。　　</a:t>
          </a:r>
        </a:p>
        <a:p>
          <a:r>
            <a:rPr kumimoji="1" lang="ja-JP" altLang="en-US" sz="1400">
              <a:latin typeface="ＭＳ ゴシック" pitchFamily="49" charset="-128"/>
              <a:ea typeface="ＭＳ ゴシック" pitchFamily="49" charset="-128"/>
            </a:rPr>
            <a:t>　後世への負担を少しでも軽減するよう、新規事業の実施などについて総点検を図り、財政の健全化を図っていく。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（増減理由）</a:t>
          </a:r>
          <a:endParaRPr kumimoji="1" lang="en-US" altLang="ja-JP" sz="1400">
            <a:solidFill>
              <a:schemeClr val="dk1"/>
            </a:solidFill>
            <a:effectLst/>
            <a:latin typeface="+mn-ea"/>
            <a:ea typeface="+mn-ea"/>
            <a:cs typeface="+mn-cs"/>
          </a:endParaRPr>
        </a:p>
        <a:p>
          <a:pPr eaLnBrk="1" fontAlgn="auto" latinLnBrk="0" hangingPunct="1"/>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財政調整基金の取り崩し額の減少とその他特定目的基金（ふるさと支援まちづくり基金）への積立額の増加により、基金全体として</a:t>
          </a:r>
          <a:r>
            <a:rPr kumimoji="1" lang="en-US" altLang="ja-JP" sz="1400">
              <a:solidFill>
                <a:schemeClr val="dk1"/>
              </a:solidFill>
              <a:effectLst/>
              <a:latin typeface="+mn-ea"/>
              <a:ea typeface="+mn-ea"/>
              <a:cs typeface="+mn-cs"/>
            </a:rPr>
            <a:t>194</a:t>
          </a:r>
          <a:r>
            <a:rPr kumimoji="1" lang="ja-JP" altLang="ja-JP" sz="1400">
              <a:solidFill>
                <a:schemeClr val="dk1"/>
              </a:solidFill>
              <a:effectLst/>
              <a:latin typeface="+mn-ea"/>
              <a:ea typeface="+mn-ea"/>
              <a:cs typeface="+mn-cs"/>
            </a:rPr>
            <a:t>百万円の増となった。</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（今後の方針）</a:t>
          </a:r>
          <a:endParaRPr kumimoji="1" lang="en-US" altLang="ja-JP" sz="1400">
            <a:solidFill>
              <a:schemeClr val="dk1"/>
            </a:solidFill>
            <a:effectLst/>
            <a:latin typeface="+mn-ea"/>
            <a:ea typeface="+mn-ea"/>
            <a:cs typeface="+mn-cs"/>
          </a:endParaRPr>
        </a:p>
        <a:p>
          <a:pPr eaLnBrk="1" fontAlgn="auto" latinLnBrk="0" hangingPunct="1"/>
          <a:r>
            <a:rPr kumimoji="1" lang="ja-JP" altLang="ja-JP" sz="1400">
              <a:solidFill>
                <a:schemeClr val="dk1"/>
              </a:solidFill>
              <a:effectLst/>
              <a:latin typeface="+mn-ea"/>
              <a:ea typeface="+mn-ea"/>
              <a:cs typeface="+mn-cs"/>
            </a:rPr>
            <a:t>　極限まで経常経費を削減し、また一層の自主財源の確保に努め、町の発展に必要な施策に重点化を図るとともに基金の取り崩しを抑制しながら、全体基金残高を</a:t>
          </a:r>
          <a:r>
            <a:rPr kumimoji="1" lang="en-US" altLang="ja-JP" sz="1400">
              <a:solidFill>
                <a:schemeClr val="dk1"/>
              </a:solidFill>
              <a:effectLst/>
              <a:latin typeface="+mn-ea"/>
              <a:ea typeface="+mn-ea"/>
              <a:cs typeface="+mn-cs"/>
            </a:rPr>
            <a:t>30</a:t>
          </a:r>
          <a:r>
            <a:rPr kumimoji="1" lang="ja-JP" altLang="ja-JP" sz="1400">
              <a:solidFill>
                <a:schemeClr val="dk1"/>
              </a:solidFill>
              <a:effectLst/>
              <a:latin typeface="+mn-ea"/>
              <a:ea typeface="+mn-ea"/>
              <a:cs typeface="+mn-cs"/>
            </a:rPr>
            <a:t>億円</a:t>
          </a:r>
          <a:r>
            <a:rPr kumimoji="1" lang="ja-JP" altLang="en-US" sz="1400">
              <a:solidFill>
                <a:schemeClr val="dk1"/>
              </a:solidFill>
              <a:effectLst/>
              <a:latin typeface="+mn-ea"/>
              <a:ea typeface="+mn-ea"/>
              <a:cs typeface="+mn-cs"/>
            </a:rPr>
            <a:t>前後</a:t>
          </a:r>
          <a:r>
            <a:rPr kumimoji="1" lang="ja-JP" altLang="ja-JP" sz="1400">
              <a:solidFill>
                <a:schemeClr val="dk1"/>
              </a:solidFill>
              <a:effectLst/>
              <a:latin typeface="+mn-ea"/>
              <a:ea typeface="+mn-ea"/>
              <a:cs typeface="+mn-cs"/>
            </a:rPr>
            <a:t>で推移する。</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（基金の使途）</a:t>
          </a:r>
        </a:p>
        <a:p>
          <a:r>
            <a:rPr kumimoji="1" lang="ja-JP" altLang="en-US" sz="1400">
              <a:solidFill>
                <a:schemeClr val="dk1"/>
              </a:solidFill>
              <a:effectLst/>
              <a:latin typeface="+mn-ea"/>
              <a:ea typeface="+mn-ea"/>
              <a:cs typeface="+mn-cs"/>
            </a:rPr>
            <a:t>　ふるさと支援まちづくり基金：安全で支え合う安心づくり、便利でうるおいのある快適づくり、機能的で創意ある活力づくり、</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人と地域が輝く文化づくり、協働体制による連帯づくりに関する施策。</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地域福祉事業基金：　　　　　高齢者保健福祉の増進に関する施策。</a:t>
          </a:r>
        </a:p>
        <a:p>
          <a:r>
            <a:rPr kumimoji="1" lang="ja-JP" altLang="en-US" sz="1400">
              <a:solidFill>
                <a:schemeClr val="dk1"/>
              </a:solidFill>
              <a:effectLst/>
              <a:latin typeface="+mn-ea"/>
              <a:ea typeface="+mn-ea"/>
              <a:cs typeface="+mn-cs"/>
            </a:rPr>
            <a:t>　公共下水道基金：　　　　　　公共下水道事業に関する施策。</a:t>
          </a:r>
        </a:p>
        <a:p>
          <a:r>
            <a:rPr kumimoji="1" lang="ja-JP" altLang="en-US" sz="1400">
              <a:solidFill>
                <a:schemeClr val="dk1"/>
              </a:solidFill>
              <a:effectLst/>
              <a:latin typeface="+mn-ea"/>
              <a:ea typeface="+mn-ea"/>
              <a:cs typeface="+mn-cs"/>
            </a:rPr>
            <a:t>　ふるさと農村活性化対策基金：土地改良施設等の利活用に係る、集落共同活動を支援し、農村の活性化を図るための施策。</a:t>
          </a:r>
        </a:p>
        <a:p>
          <a:r>
            <a:rPr kumimoji="1" lang="ja-JP" altLang="en-US" sz="1400">
              <a:solidFill>
                <a:schemeClr val="dk1"/>
              </a:solidFill>
              <a:effectLst/>
              <a:latin typeface="+mn-ea"/>
              <a:ea typeface="+mn-ea"/>
              <a:cs typeface="+mn-cs"/>
            </a:rPr>
            <a:t>　森林環境譲与税基金：　　　　森林の整備に関する施策及び森林整備の促進に関する施策。</a:t>
          </a:r>
        </a:p>
        <a:p>
          <a:endParaRPr kumimoji="1" lang="ja-JP" altLang="en-US"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（増減理由）</a:t>
          </a:r>
        </a:p>
        <a:p>
          <a:r>
            <a:rPr kumimoji="1" lang="ja-JP" altLang="en-US" sz="1400">
              <a:solidFill>
                <a:schemeClr val="dk1"/>
              </a:solidFill>
              <a:effectLst/>
              <a:latin typeface="+mn-ea"/>
              <a:ea typeface="+mn-ea"/>
              <a:cs typeface="+mn-cs"/>
            </a:rPr>
            <a:t>　ふるさと支援まちづくり基金：養老鉄道鉄道存続支援事業や子育て支援事業等の財源として</a:t>
          </a:r>
          <a:r>
            <a:rPr kumimoji="1" lang="en-US" altLang="ja-JP" sz="1400">
              <a:solidFill>
                <a:schemeClr val="dk1"/>
              </a:solidFill>
              <a:effectLst/>
              <a:latin typeface="+mn-ea"/>
              <a:ea typeface="+mn-ea"/>
              <a:cs typeface="+mn-cs"/>
            </a:rPr>
            <a:t>60</a:t>
          </a:r>
          <a:r>
            <a:rPr kumimoji="1" lang="ja-JP" altLang="en-US" sz="1400">
              <a:solidFill>
                <a:schemeClr val="dk1"/>
              </a:solidFill>
              <a:effectLst/>
              <a:latin typeface="+mn-ea"/>
              <a:ea typeface="+mn-ea"/>
              <a:cs typeface="+mn-cs"/>
            </a:rPr>
            <a:t>百万円取り崩した一方、町の活</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性化に必要な事業のため</a:t>
          </a:r>
          <a:r>
            <a:rPr kumimoji="1" lang="en-US" altLang="ja-JP" sz="1400">
              <a:solidFill>
                <a:schemeClr val="dk1"/>
              </a:solidFill>
              <a:effectLst/>
              <a:latin typeface="+mn-ea"/>
              <a:ea typeface="+mn-ea"/>
              <a:cs typeface="+mn-cs"/>
            </a:rPr>
            <a:t>211</a:t>
          </a:r>
          <a:r>
            <a:rPr kumimoji="1" lang="ja-JP" altLang="en-US" sz="1400">
              <a:solidFill>
                <a:schemeClr val="dk1"/>
              </a:solidFill>
              <a:effectLst/>
              <a:latin typeface="+mn-ea"/>
              <a:ea typeface="+mn-ea"/>
              <a:cs typeface="+mn-cs"/>
            </a:rPr>
            <a:t>百万円積立てたことにより増加。</a:t>
          </a:r>
        </a:p>
        <a:p>
          <a:endParaRPr kumimoji="1" lang="ja-JP" altLang="en-US"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（今後の方針）</a:t>
          </a:r>
        </a:p>
        <a:p>
          <a:r>
            <a:rPr kumimoji="1" lang="ja-JP" altLang="en-US" sz="1400">
              <a:solidFill>
                <a:schemeClr val="dk1"/>
              </a:solidFill>
              <a:effectLst/>
              <a:latin typeface="+mn-ea"/>
              <a:ea typeface="+mn-ea"/>
              <a:cs typeface="+mn-cs"/>
            </a:rPr>
            <a:t>　ふるさと支援まちづくり基金：令和３年度はふるさと支援まちづくり寄附金の増加に伴い、基金残高も増加した。今後も町の</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活性化に必要な事業に、基金（寄附金）を有効に活用するために一定額を確保していく。</a:t>
          </a:r>
        </a:p>
        <a:p>
          <a:endParaRPr kumimoji="1" lang="ja-JP" altLang="en-US" sz="1400">
            <a:solidFill>
              <a:schemeClr val="dk1"/>
            </a:solidFill>
            <a:effectLst/>
            <a:latin typeface="+mn-ea"/>
            <a:ea typeface="+mn-ea"/>
            <a:cs typeface="+mn-cs"/>
          </a:endParaRPr>
        </a:p>
        <a:p>
          <a:endParaRPr kumimoji="1" lang="ja-JP" altLang="en-US"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（増減理由）</a:t>
          </a:r>
        </a:p>
        <a:p>
          <a:r>
            <a:rPr kumimoji="1" lang="ja-JP" altLang="en-US" sz="1400">
              <a:solidFill>
                <a:schemeClr val="dk1"/>
              </a:solidFill>
              <a:effectLst/>
              <a:latin typeface="+mn-ea"/>
              <a:ea typeface="+mn-ea"/>
              <a:cs typeface="+mn-cs"/>
            </a:rPr>
            <a:t>　新型コロナウイルス感染症対策や災害対策に備えて</a:t>
          </a:r>
          <a:r>
            <a:rPr kumimoji="1" lang="en-US" altLang="ja-JP" sz="1400">
              <a:solidFill>
                <a:schemeClr val="dk1"/>
              </a:solidFill>
              <a:effectLst/>
              <a:latin typeface="+mn-ea"/>
              <a:ea typeface="+mn-ea"/>
              <a:cs typeface="+mn-cs"/>
            </a:rPr>
            <a:t>240</a:t>
          </a:r>
          <a:r>
            <a:rPr kumimoji="1" lang="ja-JP" altLang="en-US" sz="1400">
              <a:solidFill>
                <a:schemeClr val="dk1"/>
              </a:solidFill>
              <a:effectLst/>
              <a:latin typeface="+mn-ea"/>
              <a:ea typeface="+mn-ea"/>
              <a:cs typeface="+mn-cs"/>
            </a:rPr>
            <a:t>百万円積立てた一方、社会保障関係経費の増加による財源不足に対応するため</a:t>
          </a:r>
          <a:r>
            <a:rPr kumimoji="1" lang="en-US" altLang="ja-JP" sz="1400">
              <a:solidFill>
                <a:schemeClr val="dk1"/>
              </a:solidFill>
              <a:effectLst/>
              <a:latin typeface="+mn-ea"/>
              <a:ea typeface="+mn-ea"/>
              <a:cs typeface="+mn-cs"/>
            </a:rPr>
            <a:t>200</a:t>
          </a:r>
          <a:r>
            <a:rPr kumimoji="1" lang="ja-JP" altLang="en-US" sz="1400">
              <a:solidFill>
                <a:schemeClr val="dk1"/>
              </a:solidFill>
              <a:effectLst/>
              <a:latin typeface="+mn-ea"/>
              <a:ea typeface="+mn-ea"/>
              <a:cs typeface="+mn-cs"/>
            </a:rPr>
            <a:t>百万円取り崩したことによる減少。</a:t>
          </a:r>
        </a:p>
        <a:p>
          <a:endParaRPr kumimoji="1" lang="ja-JP" altLang="en-US"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（今後の方針）</a:t>
          </a:r>
        </a:p>
        <a:p>
          <a:r>
            <a:rPr kumimoji="1" lang="ja-JP" altLang="en-US" sz="1400">
              <a:solidFill>
                <a:schemeClr val="dk1"/>
              </a:solidFill>
              <a:effectLst/>
              <a:latin typeface="+mn-ea"/>
              <a:ea typeface="+mn-ea"/>
              <a:cs typeface="+mn-cs"/>
            </a:rPr>
            <a:t>　一般的に財政調整基金残高は標準財政規模の</a:t>
          </a:r>
          <a:r>
            <a:rPr kumimoji="1" lang="en-US" altLang="ja-JP" sz="1400">
              <a:solidFill>
                <a:schemeClr val="dk1"/>
              </a:solidFill>
              <a:effectLst/>
              <a:latin typeface="+mn-ea"/>
              <a:ea typeface="+mn-ea"/>
              <a:cs typeface="+mn-cs"/>
            </a:rPr>
            <a:t>10</a:t>
          </a:r>
          <a:r>
            <a:rPr kumimoji="1" lang="ja-JP" altLang="en-US" sz="1400">
              <a:solidFill>
                <a:schemeClr val="dk1"/>
              </a:solidFill>
              <a:effectLst/>
              <a:latin typeface="+mn-ea"/>
              <a:ea typeface="+mn-ea"/>
              <a:cs typeface="+mn-cs"/>
            </a:rPr>
            <a:t>％～</a:t>
          </a:r>
          <a:r>
            <a:rPr kumimoji="1" lang="en-US" altLang="ja-JP" sz="1400">
              <a:solidFill>
                <a:schemeClr val="dk1"/>
              </a:solidFill>
              <a:effectLst/>
              <a:latin typeface="+mn-ea"/>
              <a:ea typeface="+mn-ea"/>
              <a:cs typeface="+mn-cs"/>
            </a:rPr>
            <a:t>20</a:t>
          </a:r>
          <a:r>
            <a:rPr kumimoji="1" lang="ja-JP" altLang="en-US" sz="1400">
              <a:solidFill>
                <a:schemeClr val="dk1"/>
              </a:solidFill>
              <a:effectLst/>
              <a:latin typeface="+mn-ea"/>
              <a:ea typeface="+mn-ea"/>
              <a:cs typeface="+mn-cs"/>
            </a:rPr>
            <a:t>％が適正と言われており、現状では標準財政規模に対する割合は</a:t>
          </a:r>
          <a:r>
            <a:rPr kumimoji="1" lang="en-US" altLang="ja-JP" sz="1400">
              <a:solidFill>
                <a:schemeClr val="dk1"/>
              </a:solidFill>
              <a:effectLst/>
              <a:latin typeface="+mn-ea"/>
              <a:ea typeface="+mn-ea"/>
              <a:cs typeface="+mn-cs"/>
            </a:rPr>
            <a:t>28.6</a:t>
          </a:r>
          <a:r>
            <a:rPr kumimoji="1" lang="ja-JP" altLang="en-US" sz="1400">
              <a:solidFill>
                <a:schemeClr val="dk1"/>
              </a:solidFill>
              <a:effectLst/>
              <a:latin typeface="+mn-ea"/>
              <a:ea typeface="+mn-ea"/>
              <a:cs typeface="+mn-cs"/>
            </a:rPr>
            <a:t>％で適正な水準である。しかし、災害など予期せぬ事態に備える必要があるため、今後は基金の取り崩しを抑え、そして過去の実績等を踏まえ、</a:t>
          </a:r>
          <a:r>
            <a:rPr kumimoji="1" lang="en-US" altLang="ja-JP" sz="1400">
              <a:solidFill>
                <a:schemeClr val="dk1"/>
              </a:solidFill>
              <a:effectLst/>
              <a:latin typeface="+mn-ea"/>
              <a:ea typeface="+mn-ea"/>
              <a:cs typeface="+mn-cs"/>
            </a:rPr>
            <a:t>20</a:t>
          </a:r>
          <a:r>
            <a:rPr kumimoji="1" lang="ja-JP" altLang="en-US" sz="1400">
              <a:solidFill>
                <a:schemeClr val="dk1"/>
              </a:solidFill>
              <a:effectLst/>
              <a:latin typeface="+mn-ea"/>
              <a:ea typeface="+mn-ea"/>
              <a:cs typeface="+mn-cs"/>
            </a:rPr>
            <a:t>億円以上を目処に積立を行う。</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基金の利子</a:t>
          </a:r>
          <a:r>
            <a:rPr kumimoji="1" lang="en-US" altLang="ja-JP" sz="1400">
              <a:solidFill>
                <a:schemeClr val="dk1"/>
              </a:solidFill>
              <a:effectLst/>
              <a:latin typeface="+mn-lt"/>
              <a:ea typeface="+mn-ea"/>
              <a:cs typeface="+mn-cs"/>
            </a:rPr>
            <a:t>115</a:t>
          </a:r>
          <a:r>
            <a:rPr kumimoji="1" lang="ja-JP" altLang="en-US" sz="1400">
              <a:solidFill>
                <a:schemeClr val="dk1"/>
              </a:solidFill>
              <a:effectLst/>
              <a:latin typeface="+mn-lt"/>
              <a:ea typeface="+mn-ea"/>
              <a:cs typeface="+mn-cs"/>
            </a:rPr>
            <a:t>千円を積立たことによる増加。</a:t>
          </a: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令和４年度に地方債償還のピークを迎える予定である。持続可能な財政運営を行うために財政の健全化を図り、決算見込みの状況を加味して積立を行う。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23,186
22,686
38.80
10,727,908
9,770,710
957,198
6,022,482
8,786,003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当町の有形固定資産減価償却比率は全国平均よりも低い水準であるが、築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年を経過した施設が町内施設全体の</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％を占めている。令和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月に改訂した総合管理計画を元に施設の維持管理、長寿命化を進めていく。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206240" y="4501261"/>
          <a:ext cx="1270" cy="136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258945"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119245" y="58654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258945" y="42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119245" y="45012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258945" y="5004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157345" y="5026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537585" y="4978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2867025" y="4939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196465" y="4892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525905" y="4801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157345" y="4996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157370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258945" y="485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91313</xdr:rowOff>
    </xdr:from>
    <xdr:to>
      <xdr:col>19</xdr:col>
      <xdr:colOff>187325</xdr:colOff>
      <xdr:row>30</xdr:row>
      <xdr:rowOff>21463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3537585" y="49528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142113</xdr:rowOff>
    </xdr:from>
    <xdr:to>
      <xdr:col>23</xdr:col>
      <xdr:colOff>85725</xdr:colOff>
      <xdr:row>30</xdr:row>
      <xdr:rowOff>13843</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3588385" y="5003673"/>
          <a:ext cx="6197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2867025" y="49010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90297</xdr:rowOff>
    </xdr:from>
    <xdr:to>
      <xdr:col>19</xdr:col>
      <xdr:colOff>136525</xdr:colOff>
      <xdr:row>29</xdr:row>
      <xdr:rowOff>142113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2917825" y="4951857"/>
          <a:ext cx="67056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9271</xdr:rowOff>
    </xdr:from>
    <xdr:to>
      <xdr:col>11</xdr:col>
      <xdr:colOff>187325</xdr:colOff>
      <xdr:row>29</xdr:row>
      <xdr:rowOff>110871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196465" y="48708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60071</xdr:rowOff>
    </xdr:from>
    <xdr:to>
      <xdr:col>15</xdr:col>
      <xdr:colOff>136525</xdr:colOff>
      <xdr:row>29</xdr:row>
      <xdr:rowOff>90297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247265" y="4921631"/>
          <a:ext cx="6705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94361</xdr:rowOff>
    </xdr:from>
    <xdr:to>
      <xdr:col>7</xdr:col>
      <xdr:colOff>187325</xdr:colOff>
      <xdr:row>29</xdr:row>
      <xdr:rowOff>24511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525905" y="47882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145161</xdr:rowOff>
    </xdr:from>
    <xdr:to>
      <xdr:col>11</xdr:col>
      <xdr:colOff>136525</xdr:colOff>
      <xdr:row>29</xdr:row>
      <xdr:rowOff>60071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576705" y="4839081"/>
          <a:ext cx="67056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38498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395989" y="5067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2738129" y="503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067569" y="498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28592</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397009" y="489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37990</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395989" y="4731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2738129" y="4683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127398</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067569" y="46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397009" y="4567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当町の債務償還可能年数は県平均より高い水準にあるため、今後は公債費の適正化に努めていく。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3027660" y="4390843"/>
          <a:ext cx="1269" cy="130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3080365" y="570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2963525" y="5700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3080365" y="478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001625" y="4931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359005" y="509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688445" y="509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017885" y="509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0347325" y="51102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124161</xdr:rowOff>
    </xdr:from>
    <xdr:to>
      <xdr:col>76</xdr:col>
      <xdr:colOff>73025</xdr:colOff>
      <xdr:row>30</xdr:row>
      <xdr:rowOff>54311</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3001625" y="49857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102588</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3080365" y="496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121575</xdr:rowOff>
    </xdr:from>
    <xdr:to>
      <xdr:col>72</xdr:col>
      <xdr:colOff>123825</xdr:colOff>
      <xdr:row>31</xdr:row>
      <xdr:rowOff>51725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2359005" y="5150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3511</xdr:rowOff>
    </xdr:from>
    <xdr:to>
      <xdr:col>76</xdr:col>
      <xdr:colOff>22225</xdr:colOff>
      <xdr:row>31</xdr:row>
      <xdr:rowOff>925</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2409805" y="5032711"/>
          <a:ext cx="619760" cy="16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134067</xdr:rowOff>
    </xdr:from>
    <xdr:to>
      <xdr:col>68</xdr:col>
      <xdr:colOff>123825</xdr:colOff>
      <xdr:row>31</xdr:row>
      <xdr:rowOff>64217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1688445" y="51632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925</xdr:rowOff>
    </xdr:from>
    <xdr:to>
      <xdr:col>72</xdr:col>
      <xdr:colOff>73025</xdr:colOff>
      <xdr:row>31</xdr:row>
      <xdr:rowOff>13417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1739245" y="5197765"/>
          <a:ext cx="67056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140852</xdr:rowOff>
    </xdr:from>
    <xdr:to>
      <xdr:col>64</xdr:col>
      <xdr:colOff>123825</xdr:colOff>
      <xdr:row>31</xdr:row>
      <xdr:rowOff>71002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017885" y="5170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13417</xdr:rowOff>
    </xdr:from>
    <xdr:to>
      <xdr:col>68</xdr:col>
      <xdr:colOff>73025</xdr:colOff>
      <xdr:row>31</xdr:row>
      <xdr:rowOff>20202</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068685" y="5210257"/>
          <a:ext cx="67056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119262</xdr:rowOff>
    </xdr:from>
    <xdr:to>
      <xdr:col>60</xdr:col>
      <xdr:colOff>123825</xdr:colOff>
      <xdr:row>31</xdr:row>
      <xdr:rowOff>49412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0347325" y="5148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170062</xdr:rowOff>
    </xdr:from>
    <xdr:to>
      <xdr:col>64</xdr:col>
      <xdr:colOff>73025</xdr:colOff>
      <xdr:row>31</xdr:row>
      <xdr:rowOff>20202</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0398125" y="5199262"/>
          <a:ext cx="67056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2185092" y="486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1527232" y="48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0856672"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0186112" y="488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42852</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2185092" y="523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55344</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1527232" y="525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62129</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0856672" y="525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40539</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0186112" y="52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23,186
22,686
38.80
10,727,908
9,770,710
957,198
6,022,482
8,786,003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4940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49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80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10160</xdr:rowOff>
    </xdr:from>
    <xdr:to>
      <xdr:col>24</xdr:col>
      <xdr:colOff>114300</xdr:colOff>
      <xdr:row>39</xdr:row>
      <xdr:rowOff>111760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160037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132080</xdr:rowOff>
    </xdr:from>
    <xdr:to>
      <xdr:col>20</xdr:col>
      <xdr:colOff>38100</xdr:colOff>
      <xdr:row>39</xdr:row>
      <xdr:rowOff>62230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502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xdr:rowOff>
    </xdr:from>
    <xdr:to>
      <xdr:col>24</xdr:col>
      <xdr:colOff>63500</xdr:colOff>
      <xdr:row>39</xdr:row>
      <xdr:rowOff>60960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6549390"/>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90170</xdr:rowOff>
    </xdr:from>
    <xdr:to>
      <xdr:col>15</xdr:col>
      <xdr:colOff>101600</xdr:colOff>
      <xdr:row>39</xdr:row>
      <xdr:rowOff>20320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46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140970</xdr:rowOff>
    </xdr:from>
    <xdr:to>
      <xdr:col>19</xdr:col>
      <xdr:colOff>177800</xdr:colOff>
      <xdr:row>39</xdr:row>
      <xdr:rowOff>11430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651129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140970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45795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132080</xdr:rowOff>
    </xdr:from>
    <xdr:to>
      <xdr:col>6</xdr:col>
      <xdr:colOff>38100</xdr:colOff>
      <xdr:row>38</xdr:row>
      <xdr:rowOff>62230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334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11430</xdr:rowOff>
    </xdr:from>
    <xdr:to>
      <xdr:col>10</xdr:col>
      <xdr:colOff>114300</xdr:colOff>
      <xdr:row>38</xdr:row>
      <xdr:rowOff>87630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638175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53357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53357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9219565" y="5501831"/>
          <a:ext cx="0" cy="1576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9258300" y="70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7078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9258300" y="528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5501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9258300" y="6659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192260" y="6804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445500" y="6814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670800" y="67848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873240" y="678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0985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103480</xdr:rowOff>
    </xdr:from>
    <xdr:to>
      <xdr:col>55</xdr:col>
      <xdr:colOff>50800</xdr:colOff>
      <xdr:row>41</xdr:row>
      <xdr:rowOff>33630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192260" y="680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81907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9258300" y="678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113208</xdr:rowOff>
    </xdr:from>
    <xdr:to>
      <xdr:col>50</xdr:col>
      <xdr:colOff>165100</xdr:colOff>
      <xdr:row>41</xdr:row>
      <xdr:rowOff>43358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445500" y="68188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154280</xdr:rowOff>
    </xdr:from>
    <xdr:to>
      <xdr:col>55</xdr:col>
      <xdr:colOff>0</xdr:colOff>
      <xdr:row>40</xdr:row>
      <xdr:rowOff>164008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496300" y="6859880"/>
          <a:ext cx="7239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115239</xdr:rowOff>
    </xdr:from>
    <xdr:to>
      <xdr:col>46</xdr:col>
      <xdr:colOff>38100</xdr:colOff>
      <xdr:row>41</xdr:row>
      <xdr:rowOff>45389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670800" y="68208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164008</xdr:rowOff>
    </xdr:from>
    <xdr:to>
      <xdr:col>50</xdr:col>
      <xdr:colOff>114300</xdr:colOff>
      <xdr:row>40</xdr:row>
      <xdr:rowOff>166039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713980" y="6869608"/>
          <a:ext cx="78232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117119</xdr:rowOff>
    </xdr:from>
    <xdr:to>
      <xdr:col>41</xdr:col>
      <xdr:colOff>101600</xdr:colOff>
      <xdr:row>41</xdr:row>
      <xdr:rowOff>47269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873240" y="6822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166039</xdr:rowOff>
    </xdr:from>
    <xdr:to>
      <xdr:col>45</xdr:col>
      <xdr:colOff>177800</xdr:colOff>
      <xdr:row>40</xdr:row>
      <xdr:rowOff>167919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24040" y="6871639"/>
          <a:ext cx="78994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119532</xdr:rowOff>
    </xdr:from>
    <xdr:to>
      <xdr:col>36</xdr:col>
      <xdr:colOff>165100</xdr:colOff>
      <xdr:row>41</xdr:row>
      <xdr:rowOff>49682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098540" y="6825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167919</xdr:rowOff>
    </xdr:from>
    <xdr:to>
      <xdr:col>41</xdr:col>
      <xdr:colOff>50800</xdr:colOff>
      <xdr:row>40</xdr:row>
      <xdr:rowOff>170332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149340" y="6873519"/>
          <a:ext cx="7747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8239271" y="65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7477271" y="65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6702571" y="65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590501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34485</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8239271" y="69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36516</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7477271" y="690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38396</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6702571" y="69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40809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5905011" y="69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086225" y="94449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12496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02082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124960" y="922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124960" y="10342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036060" y="1036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312160" y="1031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51460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73990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965200" y="10280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133985</xdr:rowOff>
    </xdr:from>
    <xdr:to>
      <xdr:col>24</xdr:col>
      <xdr:colOff>114300</xdr:colOff>
      <xdr:row>62</xdr:row>
      <xdr:rowOff>64135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036060" y="10360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156862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124960"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133985</xdr:rowOff>
    </xdr:from>
    <xdr:to>
      <xdr:col>20</xdr:col>
      <xdr:colOff>38100</xdr:colOff>
      <xdr:row>62</xdr:row>
      <xdr:rowOff>64135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312160" y="10360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xdr:rowOff>
    </xdr:from>
    <xdr:to>
      <xdr:col>24</xdr:col>
      <xdr:colOff>63500</xdr:colOff>
      <xdr:row>62</xdr:row>
      <xdr:rowOff>13335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355340" y="1040701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114935</xdr:rowOff>
    </xdr:from>
    <xdr:to>
      <xdr:col>15</xdr:col>
      <xdr:colOff>101600</xdr:colOff>
      <xdr:row>62</xdr:row>
      <xdr:rowOff>45085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514600" y="10340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62</xdr:row>
      <xdr:rowOff>13335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565400" y="10391775"/>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73990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62</xdr:row>
      <xdr:rowOff>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1790700" y="1039177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105410</xdr:rowOff>
    </xdr:from>
    <xdr:to>
      <xdr:col>6</xdr:col>
      <xdr:colOff>38100</xdr:colOff>
      <xdr:row>62</xdr:row>
      <xdr:rowOff>35560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965200" y="10331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156210</xdr:rowOff>
    </xdr:from>
    <xdr:to>
      <xdr:col>10</xdr:col>
      <xdr:colOff>114300</xdr:colOff>
      <xdr:row>62</xdr:row>
      <xdr:rowOff>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08380" y="1038225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17056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38570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61100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8363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55262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36212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26687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9219565" y="9409404"/>
          <a:ext cx="0" cy="131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9258300" y="107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9154160" y="10725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9258300" y="919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9154160" y="9409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9258300" y="1010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192260" y="10249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445500" y="10296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670800" y="10266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87324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0985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68804</xdr:rowOff>
    </xdr:from>
    <xdr:to>
      <xdr:col>55</xdr:col>
      <xdr:colOff>50800</xdr:colOff>
      <xdr:row>61</xdr:row>
      <xdr:rowOff>170404</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9192260" y="102948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47231</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9258300" y="1027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58567</xdr:rowOff>
    </xdr:from>
    <xdr:to>
      <xdr:col>50</xdr:col>
      <xdr:colOff>165100</xdr:colOff>
      <xdr:row>61</xdr:row>
      <xdr:rowOff>160167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8445500" y="102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109367</xdr:rowOff>
    </xdr:from>
    <xdr:to>
      <xdr:col>55</xdr:col>
      <xdr:colOff>0</xdr:colOff>
      <xdr:row>61</xdr:row>
      <xdr:rowOff>119604</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8496300" y="10335407"/>
          <a:ext cx="7239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54795</xdr:rowOff>
    </xdr:from>
    <xdr:to>
      <xdr:col>46</xdr:col>
      <xdr:colOff>38100</xdr:colOff>
      <xdr:row>61</xdr:row>
      <xdr:rowOff>156395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7670800" y="102808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105595</xdr:rowOff>
    </xdr:from>
    <xdr:to>
      <xdr:col>50</xdr:col>
      <xdr:colOff>114300</xdr:colOff>
      <xdr:row>61</xdr:row>
      <xdr:rowOff>109367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713980" y="10331635"/>
          <a:ext cx="78232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38240</xdr:rowOff>
    </xdr:from>
    <xdr:to>
      <xdr:col>41</xdr:col>
      <xdr:colOff>101600</xdr:colOff>
      <xdr:row>61</xdr:row>
      <xdr:rowOff>139840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6873240" y="102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89040</xdr:rowOff>
    </xdr:from>
    <xdr:to>
      <xdr:col>45</xdr:col>
      <xdr:colOff>177800</xdr:colOff>
      <xdr:row>61</xdr:row>
      <xdr:rowOff>105595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6924040" y="10315080"/>
          <a:ext cx="78994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32273</xdr:rowOff>
    </xdr:from>
    <xdr:to>
      <xdr:col>36</xdr:col>
      <xdr:colOff>165100</xdr:colOff>
      <xdr:row>61</xdr:row>
      <xdr:rowOff>133873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098540" y="102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83073</xdr:rowOff>
    </xdr:from>
    <xdr:to>
      <xdr:col>41</xdr:col>
      <xdr:colOff>50800</xdr:colOff>
      <xdr:row>61</xdr:row>
      <xdr:rowOff>89040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6149340" y="10309113"/>
          <a:ext cx="7747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214575" y="1038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444955" y="1004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0255" y="100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5872695" y="1035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5244</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21457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147522</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444955" y="1037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130967</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0255" y="10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150400</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5872695" y="1004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100-000019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flipV="1">
          <a:off x="4086225" y="1301953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100-00001B010000}"/>
            </a:ext>
          </a:extLst>
        </xdr:cNvPr>
        <xdr:cNvSpPr txBox="1"/>
      </xdr:nvSpPr>
      <xdr:spPr>
        <a:xfrm>
          <a:off x="412496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402082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100-00001D010000}"/>
            </a:ext>
          </a:extLst>
        </xdr:cNvPr>
        <xdr:cNvSpPr txBox="1"/>
      </xdr:nvSpPr>
      <xdr:spPr>
        <a:xfrm>
          <a:off x="412496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02082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100-00001F010000}"/>
            </a:ext>
          </a:extLst>
        </xdr:cNvPr>
        <xdr:cNvSpPr txBox="1"/>
      </xdr:nvSpPr>
      <xdr:spPr>
        <a:xfrm>
          <a:off x="4124960" y="13716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403606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3312160" y="13705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2514600" y="13664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73990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96520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4036060" y="136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69614</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100-00002B010000}"/>
            </a:ext>
          </a:extLst>
        </xdr:cNvPr>
        <xdr:cNvSpPr txBox="1"/>
      </xdr:nvSpPr>
      <xdr:spPr>
        <a:xfrm>
          <a:off x="4124960"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167894</xdr:rowOff>
    </xdr:from>
    <xdr:to>
      <xdr:col>20</xdr:col>
      <xdr:colOff>38100</xdr:colOff>
      <xdr:row>81</xdr:row>
      <xdr:rowOff>98044</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3312160" y="135790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47244</xdr:rowOff>
    </xdr:from>
    <xdr:to>
      <xdr:col>24</xdr:col>
      <xdr:colOff>63500</xdr:colOff>
      <xdr:row>81</xdr:row>
      <xdr:rowOff>97537</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3355340" y="13626084"/>
          <a:ext cx="73152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115315</xdr:rowOff>
    </xdr:from>
    <xdr:to>
      <xdr:col>15</xdr:col>
      <xdr:colOff>101600</xdr:colOff>
      <xdr:row>81</xdr:row>
      <xdr:rowOff>45465</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2514600" y="13526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166115</xdr:rowOff>
    </xdr:from>
    <xdr:to>
      <xdr:col>19</xdr:col>
      <xdr:colOff>177800</xdr:colOff>
      <xdr:row>81</xdr:row>
      <xdr:rowOff>47244</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2565400" y="13577315"/>
          <a:ext cx="78994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65024</xdr:rowOff>
    </xdr:from>
    <xdr:to>
      <xdr:col>10</xdr:col>
      <xdr:colOff>165100</xdr:colOff>
      <xdr:row>80</xdr:row>
      <xdr:rowOff>166624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1739900" y="134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115824</xdr:rowOff>
    </xdr:from>
    <xdr:to>
      <xdr:col>15</xdr:col>
      <xdr:colOff>50800</xdr:colOff>
      <xdr:row>80</xdr:row>
      <xdr:rowOff>166115</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790700" y="13527024"/>
          <a:ext cx="7747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12446</xdr:rowOff>
    </xdr:from>
    <xdr:to>
      <xdr:col>6</xdr:col>
      <xdr:colOff>38100</xdr:colOff>
      <xdr:row>80</xdr:row>
      <xdr:rowOff>114046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965200" y="134236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63246</xdr:rowOff>
    </xdr:from>
    <xdr:to>
      <xdr:col>10</xdr:col>
      <xdr:colOff>114300</xdr:colOff>
      <xdr:row>80</xdr:row>
      <xdr:rowOff>115824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008380" y="13474446"/>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48023</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100-000034010000}"/>
            </a:ext>
          </a:extLst>
        </xdr:cNvPr>
        <xdr:cNvSpPr txBox="1"/>
      </xdr:nvSpPr>
      <xdr:spPr>
        <a:xfrm>
          <a:off x="3170564" y="1379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100-000035010000}"/>
            </a:ext>
          </a:extLst>
        </xdr:cNvPr>
        <xdr:cNvSpPr txBox="1"/>
      </xdr:nvSpPr>
      <xdr:spPr>
        <a:xfrm>
          <a:off x="2385704" y="13753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100-000036010000}"/>
            </a:ext>
          </a:extLst>
        </xdr:cNvPr>
        <xdr:cNvSpPr txBox="1"/>
      </xdr:nvSpPr>
      <xdr:spPr>
        <a:xfrm>
          <a:off x="1611004" y="1376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100-000037010000}"/>
            </a:ext>
          </a:extLst>
        </xdr:cNvPr>
        <xdr:cNvSpPr txBox="1"/>
      </xdr:nvSpPr>
      <xdr:spPr>
        <a:xfrm>
          <a:off x="8363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114571</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100-000038010000}"/>
            </a:ext>
          </a:extLst>
        </xdr:cNvPr>
        <xdr:cNvSpPr txBox="1"/>
      </xdr:nvSpPr>
      <xdr:spPr>
        <a:xfrm>
          <a:off x="3170564" y="133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61992</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100-000039010000}"/>
            </a:ext>
          </a:extLst>
        </xdr:cNvPr>
        <xdr:cNvSpPr txBox="1"/>
      </xdr:nvSpPr>
      <xdr:spPr>
        <a:xfrm>
          <a:off x="2385704" y="1330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11701</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100-00003A010000}"/>
            </a:ext>
          </a:extLst>
        </xdr:cNvPr>
        <xdr:cNvSpPr txBox="1"/>
      </xdr:nvSpPr>
      <xdr:spPr>
        <a:xfrm>
          <a:off x="1611004" y="132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130573</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100-00003B010000}"/>
            </a:ext>
          </a:extLst>
        </xdr:cNvPr>
        <xdr:cNvSpPr txBox="1"/>
      </xdr:nvSpPr>
      <xdr:spPr>
        <a:xfrm>
          <a:off x="836304" y="1320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100-000052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9219565" y="13036295"/>
          <a:ext cx="0" cy="147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100-00005401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100-000056010000}"/>
            </a:ext>
          </a:extLst>
        </xdr:cNvPr>
        <xdr:cNvSpPr txBox="1"/>
      </xdr:nvSpPr>
      <xdr:spPr>
        <a:xfrm>
          <a:off x="9258300" y="1281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9154160" y="13036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100-000058010000}"/>
            </a:ext>
          </a:extLst>
        </xdr:cNvPr>
        <xdr:cNvSpPr txBox="1"/>
      </xdr:nvSpPr>
      <xdr:spPr>
        <a:xfrm>
          <a:off x="9258300" y="13968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9192260" y="14113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8445500" y="1412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7670800" y="140888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687324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0985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9192260" y="142527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100-000064010000}"/>
            </a:ext>
          </a:extLst>
        </xdr:cNvPr>
        <xdr:cNvSpPr txBox="1"/>
      </xdr:nvSpPr>
      <xdr:spPr>
        <a:xfrm>
          <a:off x="9258300"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7113</xdr:rowOff>
    </xdr:from>
    <xdr:to>
      <xdr:col>50</xdr:col>
      <xdr:colOff>165100</xdr:colOff>
      <xdr:row>85</xdr:row>
      <xdr:rowOff>108713</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8445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57913</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8496300" y="14303502"/>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xdr:rowOff>
    </xdr:from>
    <xdr:to>
      <xdr:col>46</xdr:col>
      <xdr:colOff>38100</xdr:colOff>
      <xdr:row>85</xdr:row>
      <xdr:rowOff>110998</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7670800" y="142587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57913</xdr:rowOff>
    </xdr:from>
    <xdr:to>
      <xdr:col>50</xdr:col>
      <xdr:colOff>114300</xdr:colOff>
      <xdr:row>85</xdr:row>
      <xdr:rowOff>60198</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7713980" y="14307313"/>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11685</xdr:rowOff>
    </xdr:from>
    <xdr:to>
      <xdr:col>41</xdr:col>
      <xdr:colOff>101600</xdr:colOff>
      <xdr:row>85</xdr:row>
      <xdr:rowOff>113285</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687324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60198</xdr:rowOff>
    </xdr:from>
    <xdr:to>
      <xdr:col>45</xdr:col>
      <xdr:colOff>177800</xdr:colOff>
      <xdr:row>85</xdr:row>
      <xdr:rowOff>62485</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6924040" y="14309598"/>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13970</xdr:rowOff>
    </xdr:from>
    <xdr:to>
      <xdr:col>36</xdr:col>
      <xdr:colOff>165100</xdr:colOff>
      <xdr:row>85</xdr:row>
      <xdr:rowOff>115570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09854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62485</xdr:rowOff>
    </xdr:from>
    <xdr:to>
      <xdr:col>41</xdr:col>
      <xdr:colOff>50800</xdr:colOff>
      <xdr:row>85</xdr:row>
      <xdr:rowOff>64770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149340" y="14311885"/>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5" name="n_1aveValue【公営住宅】&#10;一人当たり面積">
          <a:extLst>
            <a:ext uri="{FF2B5EF4-FFF2-40B4-BE49-F238E27FC236}">
              <a16:creationId xmlns:a16="http://schemas.microsoft.com/office/drawing/2014/main" id="{00000000-0008-0000-0100-00006D010000}"/>
            </a:ext>
          </a:extLst>
        </xdr:cNvPr>
        <xdr:cNvSpPr txBox="1"/>
      </xdr:nvSpPr>
      <xdr:spPr>
        <a:xfrm>
          <a:off x="8271587" y="1390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a:extLst>
            <a:ext uri="{FF2B5EF4-FFF2-40B4-BE49-F238E27FC236}">
              <a16:creationId xmlns:a16="http://schemas.microsoft.com/office/drawing/2014/main" id="{00000000-0008-0000-0100-00006E010000}"/>
            </a:ext>
          </a:extLst>
        </xdr:cNvPr>
        <xdr:cNvSpPr txBox="1"/>
      </xdr:nvSpPr>
      <xdr:spPr>
        <a:xfrm>
          <a:off x="7509587" y="138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a:extLst>
            <a:ext uri="{FF2B5EF4-FFF2-40B4-BE49-F238E27FC236}">
              <a16:creationId xmlns:a16="http://schemas.microsoft.com/office/drawing/2014/main" id="{00000000-0008-0000-0100-00006F010000}"/>
            </a:ext>
          </a:extLst>
        </xdr:cNvPr>
        <xdr:cNvSpPr txBox="1"/>
      </xdr:nvSpPr>
      <xdr:spPr>
        <a:xfrm>
          <a:off x="671202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a:extLst>
            <a:ext uri="{FF2B5EF4-FFF2-40B4-BE49-F238E27FC236}">
              <a16:creationId xmlns:a16="http://schemas.microsoft.com/office/drawing/2014/main" id="{00000000-0008-0000-0100-000070010000}"/>
            </a:ext>
          </a:extLst>
        </xdr:cNvPr>
        <xdr:cNvSpPr txBox="1"/>
      </xdr:nvSpPr>
      <xdr:spPr>
        <a:xfrm>
          <a:off x="5937327" y="138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99840</xdr:rowOff>
    </xdr:from>
    <xdr:ext cx="469744" cy="259045"/>
    <xdr:sp macro="" textlink="">
      <xdr:nvSpPr>
        <xdr:cNvPr id="369" name="n_1mainValue【公営住宅】&#10;一人当たり面積">
          <a:extLst>
            <a:ext uri="{FF2B5EF4-FFF2-40B4-BE49-F238E27FC236}">
              <a16:creationId xmlns:a16="http://schemas.microsoft.com/office/drawing/2014/main" id="{00000000-0008-0000-0100-000071010000}"/>
            </a:ext>
          </a:extLst>
        </xdr:cNvPr>
        <xdr:cNvSpPr txBox="1"/>
      </xdr:nvSpPr>
      <xdr:spPr>
        <a:xfrm>
          <a:off x="827158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102125</xdr:rowOff>
    </xdr:from>
    <xdr:ext cx="469744" cy="259045"/>
    <xdr:sp macro="" textlink="">
      <xdr:nvSpPr>
        <xdr:cNvPr id="370" name="n_2mainValue【公営住宅】&#10;一人当たり面積">
          <a:extLst>
            <a:ext uri="{FF2B5EF4-FFF2-40B4-BE49-F238E27FC236}">
              <a16:creationId xmlns:a16="http://schemas.microsoft.com/office/drawing/2014/main" id="{00000000-0008-0000-0100-000072010000}"/>
            </a:ext>
          </a:extLst>
        </xdr:cNvPr>
        <xdr:cNvSpPr txBox="1"/>
      </xdr:nvSpPr>
      <xdr:spPr>
        <a:xfrm>
          <a:off x="7509587" y="1435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104412</xdr:rowOff>
    </xdr:from>
    <xdr:ext cx="469744" cy="259045"/>
    <xdr:sp macro="" textlink="">
      <xdr:nvSpPr>
        <xdr:cNvPr id="371" name="n_3mainValue【公営住宅】&#10;一人当たり面積">
          <a:extLst>
            <a:ext uri="{FF2B5EF4-FFF2-40B4-BE49-F238E27FC236}">
              <a16:creationId xmlns:a16="http://schemas.microsoft.com/office/drawing/2014/main" id="{00000000-0008-0000-0100-000073010000}"/>
            </a:ext>
          </a:extLst>
        </xdr:cNvPr>
        <xdr:cNvSpPr txBox="1"/>
      </xdr:nvSpPr>
      <xdr:spPr>
        <a:xfrm>
          <a:off x="67120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106697</xdr:rowOff>
    </xdr:from>
    <xdr:ext cx="469744" cy="259045"/>
    <xdr:sp macro="" textlink="">
      <xdr:nvSpPr>
        <xdr:cNvPr id="372" name="n_4mainValue【公営住宅】&#10;一人当たり面積">
          <a:extLst>
            <a:ext uri="{FF2B5EF4-FFF2-40B4-BE49-F238E27FC236}">
              <a16:creationId xmlns:a16="http://schemas.microsoft.com/office/drawing/2014/main" id="{00000000-0008-0000-0100-000074010000}"/>
            </a:ext>
          </a:extLst>
        </xdr:cNvPr>
        <xdr:cNvSpPr txBox="1"/>
      </xdr:nvSpPr>
      <xdr:spPr>
        <a:xfrm>
          <a:off x="59373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4375764" y="5685064"/>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44145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428750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4414500" y="54641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4287500" y="5685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4414500" y="6380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4325600" y="64022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3578840" y="63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28041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202944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123188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4325600" y="63957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48277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44145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141333</xdr:rowOff>
    </xdr:from>
    <xdr:to>
      <xdr:col>81</xdr:col>
      <xdr:colOff>101600</xdr:colOff>
      <xdr:row>38</xdr:row>
      <xdr:rowOff>71482</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3578840" y="634401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20683</xdr:rowOff>
    </xdr:from>
    <xdr:to>
      <xdr:col>85</xdr:col>
      <xdr:colOff>127000</xdr:colOff>
      <xdr:row>38</xdr:row>
      <xdr:rowOff>76200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3629640" y="6391003"/>
          <a:ext cx="7467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2804140" y="63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20683</xdr:rowOff>
    </xdr:from>
    <xdr:to>
      <xdr:col>81</xdr:col>
      <xdr:colOff>50800</xdr:colOff>
      <xdr:row>38</xdr:row>
      <xdr:rowOff>68035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2854940" y="6391003"/>
          <a:ext cx="7747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40096</xdr:rowOff>
    </xdr:from>
    <xdr:to>
      <xdr:col>72</xdr:col>
      <xdr:colOff>38100</xdr:colOff>
      <xdr:row>39</xdr:row>
      <xdr:rowOff>141696</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2029440" y="6578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68035</xdr:rowOff>
    </xdr:from>
    <xdr:to>
      <xdr:col>76</xdr:col>
      <xdr:colOff>114300</xdr:colOff>
      <xdr:row>39</xdr:row>
      <xdr:rowOff>90896</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2072620" y="6438355"/>
          <a:ext cx="782320" cy="19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151130</xdr:rowOff>
    </xdr:from>
    <xdr:to>
      <xdr:col>67</xdr:col>
      <xdr:colOff>101600</xdr:colOff>
      <xdr:row>39</xdr:row>
      <xdr:rowOff>81280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1231880" y="652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30480</xdr:rowOff>
    </xdr:from>
    <xdr:to>
      <xdr:col>71</xdr:col>
      <xdr:colOff>177800</xdr:colOff>
      <xdr:row>39</xdr:row>
      <xdr:rowOff>90896</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1282680" y="6568440"/>
          <a:ext cx="78994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109962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3437244" y="648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26752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19005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110298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88010</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4372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75244" y="648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132823</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19005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72407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110298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19509104" y="562203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19547840" y="54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9443700" y="562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19547840" y="6440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9458940" y="6462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8735040" y="64825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7162780" y="6473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638808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50546</xdr:rowOff>
    </xdr:from>
    <xdr:to>
      <xdr:col>116</xdr:col>
      <xdr:colOff>114300</xdr:colOff>
      <xdr:row>38</xdr:row>
      <xdr:rowOff>152146</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9458940" y="64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73423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19547840" y="62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55118</xdr:rowOff>
    </xdr:from>
    <xdr:to>
      <xdr:col>112</xdr:col>
      <xdr:colOff>38100</xdr:colOff>
      <xdr:row>38</xdr:row>
      <xdr:rowOff>156718</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8735040" y="64254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101346</xdr:rowOff>
    </xdr:from>
    <xdr:to>
      <xdr:col>116</xdr:col>
      <xdr:colOff>63500</xdr:colOff>
      <xdr:row>38</xdr:row>
      <xdr:rowOff>105918</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18778220" y="647166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59690</xdr:rowOff>
    </xdr:from>
    <xdr:to>
      <xdr:col>107</xdr:col>
      <xdr:colOff>101600</xdr:colOff>
      <xdr:row>38</xdr:row>
      <xdr:rowOff>161290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793748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105918</xdr:rowOff>
    </xdr:from>
    <xdr:to>
      <xdr:col>111</xdr:col>
      <xdr:colOff>177800</xdr:colOff>
      <xdr:row>38</xdr:row>
      <xdr:rowOff>110490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17988280" y="647623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716278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110490</xdr:rowOff>
    </xdr:from>
    <xdr:to>
      <xdr:col>107</xdr:col>
      <xdr:colOff>50800</xdr:colOff>
      <xdr:row>39</xdr:row>
      <xdr:rowOff>105918</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7213580" y="6480810"/>
          <a:ext cx="7747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6388080" y="6597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105918</xdr:rowOff>
    </xdr:from>
    <xdr:to>
      <xdr:col>102</xdr:col>
      <xdr:colOff>114300</xdr:colOff>
      <xdr:row>39</xdr:row>
      <xdr:rowOff>110490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6431260" y="664387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18561127" y="65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77762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7001567"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62268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1795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8561127"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6367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777626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7001567"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152417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622686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100-00000E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4375764" y="924687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100-000010020000}"/>
            </a:ext>
          </a:extLst>
        </xdr:cNvPr>
        <xdr:cNvSpPr txBox="1"/>
      </xdr:nvSpPr>
      <xdr:spPr>
        <a:xfrm>
          <a:off x="144145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4287500" y="1082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100-000012020000}"/>
            </a:ext>
          </a:extLst>
        </xdr:cNvPr>
        <xdr:cNvSpPr txBox="1"/>
      </xdr:nvSpPr>
      <xdr:spPr>
        <a:xfrm>
          <a:off x="14414500" y="902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4287500" y="924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100-000014020000}"/>
            </a:ext>
          </a:extLst>
        </xdr:cNvPr>
        <xdr:cNvSpPr txBox="1"/>
      </xdr:nvSpPr>
      <xdr:spPr>
        <a:xfrm>
          <a:off x="14414500" y="9906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4325600" y="99275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3578840" y="9893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28041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123188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143510</xdr:rowOff>
    </xdr:from>
    <xdr:to>
      <xdr:col>85</xdr:col>
      <xdr:colOff>177800</xdr:colOff>
      <xdr:row>56</xdr:row>
      <xdr:rowOff>73660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4325600" y="93637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166387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100-000020020000}"/>
            </a:ext>
          </a:extLst>
        </xdr:cNvPr>
        <xdr:cNvSpPr txBox="1"/>
      </xdr:nvSpPr>
      <xdr:spPr>
        <a:xfrm>
          <a:off x="14414500"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139700</xdr:rowOff>
    </xdr:from>
    <xdr:to>
      <xdr:col>81</xdr:col>
      <xdr:colOff>101600</xdr:colOff>
      <xdr:row>56</xdr:row>
      <xdr:rowOff>69850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3578840" y="9359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19050</xdr:rowOff>
    </xdr:from>
    <xdr:to>
      <xdr:col>85</xdr:col>
      <xdr:colOff>127000</xdr:colOff>
      <xdr:row>56</xdr:row>
      <xdr:rowOff>22860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3629640" y="9406890"/>
          <a:ext cx="7467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82550</xdr:rowOff>
    </xdr:from>
    <xdr:to>
      <xdr:col>76</xdr:col>
      <xdr:colOff>165100</xdr:colOff>
      <xdr:row>56</xdr:row>
      <xdr:rowOff>12700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2804140" y="9302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133350</xdr:rowOff>
    </xdr:from>
    <xdr:to>
      <xdr:col>81</xdr:col>
      <xdr:colOff>50800</xdr:colOff>
      <xdr:row>56</xdr:row>
      <xdr:rowOff>19050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854940" y="935355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82550</xdr:rowOff>
    </xdr:from>
    <xdr:to>
      <xdr:col>72</xdr:col>
      <xdr:colOff>38100</xdr:colOff>
      <xdr:row>57</xdr:row>
      <xdr:rowOff>12700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2029440" y="9470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133350</xdr:rowOff>
    </xdr:from>
    <xdr:to>
      <xdr:col>76</xdr:col>
      <xdr:colOff>114300</xdr:colOff>
      <xdr:row>56</xdr:row>
      <xdr:rowOff>133350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2072620" y="9353550"/>
          <a:ext cx="78232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2540</xdr:rowOff>
    </xdr:from>
    <xdr:to>
      <xdr:col>67</xdr:col>
      <xdr:colOff>101600</xdr:colOff>
      <xdr:row>55</xdr:row>
      <xdr:rowOff>104140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1231880" y="922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53340</xdr:rowOff>
    </xdr:from>
    <xdr:to>
      <xdr:col>71</xdr:col>
      <xdr:colOff>177800</xdr:colOff>
      <xdr:row>56</xdr:row>
      <xdr:rowOff>133350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1282680" y="9273540"/>
          <a:ext cx="78994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100-000029020000}"/>
            </a:ext>
          </a:extLst>
        </xdr:cNvPr>
        <xdr:cNvSpPr txBox="1"/>
      </xdr:nvSpPr>
      <xdr:spPr>
        <a:xfrm>
          <a:off x="13437244" y="998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100-00002A020000}"/>
            </a:ext>
          </a:extLst>
        </xdr:cNvPr>
        <xdr:cNvSpPr txBox="1"/>
      </xdr:nvSpPr>
      <xdr:spPr>
        <a:xfrm>
          <a:off x="12675244" y="990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100-00002B020000}"/>
            </a:ext>
          </a:extLst>
        </xdr:cNvPr>
        <xdr:cNvSpPr txBox="1"/>
      </xdr:nvSpPr>
      <xdr:spPr>
        <a:xfrm>
          <a:off x="119005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100-00002C020000}"/>
            </a:ext>
          </a:extLst>
        </xdr:cNvPr>
        <xdr:cNvSpPr txBox="1"/>
      </xdr:nvSpPr>
      <xdr:spPr>
        <a:xfrm>
          <a:off x="1110298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86377</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100-00002D020000}"/>
            </a:ext>
          </a:extLst>
        </xdr:cNvPr>
        <xdr:cNvSpPr txBox="1"/>
      </xdr:nvSpPr>
      <xdr:spPr>
        <a:xfrm>
          <a:off x="13437244" y="913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29227</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100-00002E020000}"/>
            </a:ext>
          </a:extLst>
        </xdr:cNvPr>
        <xdr:cNvSpPr txBox="1"/>
      </xdr:nvSpPr>
      <xdr:spPr>
        <a:xfrm>
          <a:off x="12675244" y="908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29227</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100-00002F020000}"/>
            </a:ext>
          </a:extLst>
        </xdr:cNvPr>
        <xdr:cNvSpPr txBox="1"/>
      </xdr:nvSpPr>
      <xdr:spPr>
        <a:xfrm>
          <a:off x="1190054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120667</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100-000030020000}"/>
            </a:ext>
          </a:extLst>
        </xdr:cNvPr>
        <xdr:cNvSpPr txBox="1"/>
      </xdr:nvSpPr>
      <xdr:spPr>
        <a:xfrm>
          <a:off x="11102984" y="900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100-00004A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19509104" y="9477974"/>
          <a:ext cx="0" cy="125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100-00004C020000}"/>
            </a:ext>
          </a:extLst>
        </xdr:cNvPr>
        <xdr:cNvSpPr txBox="1"/>
      </xdr:nvSpPr>
      <xdr:spPr>
        <a:xfrm>
          <a:off x="19547840" y="1073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9443700" y="10730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100-00004E020000}"/>
            </a:ext>
          </a:extLst>
        </xdr:cNvPr>
        <xdr:cNvSpPr txBox="1"/>
      </xdr:nvSpPr>
      <xdr:spPr>
        <a:xfrm>
          <a:off x="19547840" y="92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9443700" y="9477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100-000050020000}"/>
            </a:ext>
          </a:extLst>
        </xdr:cNvPr>
        <xdr:cNvSpPr txBox="1"/>
      </xdr:nvSpPr>
      <xdr:spPr>
        <a:xfrm>
          <a:off x="19547840" y="10199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9458940" y="10344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8735040" y="1038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7937480" y="10366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7162780" y="10355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6388080" y="10351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98116</xdr:rowOff>
    </xdr:from>
    <xdr:to>
      <xdr:col>116</xdr:col>
      <xdr:colOff>114300</xdr:colOff>
      <xdr:row>63</xdr:row>
      <xdr:rowOff>28266</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9458940" y="10491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76543</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100-00005C020000}"/>
            </a:ext>
          </a:extLst>
        </xdr:cNvPr>
        <xdr:cNvSpPr txBox="1"/>
      </xdr:nvSpPr>
      <xdr:spPr>
        <a:xfrm>
          <a:off x="19547840" y="1047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8735040" y="1050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148916</xdr:rowOff>
    </xdr:from>
    <xdr:to>
      <xdr:col>116</xdr:col>
      <xdr:colOff>63500</xdr:colOff>
      <xdr:row>62</xdr:row>
      <xdr:rowOff>164592</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18778220" y="10542596"/>
          <a:ext cx="73152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7937480" y="10484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164592</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7988280" y="10535412"/>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92891</xdr:rowOff>
    </xdr:from>
    <xdr:to>
      <xdr:col>102</xdr:col>
      <xdr:colOff>165100</xdr:colOff>
      <xdr:row>63</xdr:row>
      <xdr:rowOff>23041</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7162780" y="10486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143691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7213580" y="10535412"/>
          <a:ext cx="7747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57622</xdr:rowOff>
    </xdr:from>
    <xdr:to>
      <xdr:col>98</xdr:col>
      <xdr:colOff>38100</xdr:colOff>
      <xdr:row>62</xdr:row>
      <xdr:rowOff>159222</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6388080" y="104513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108422</xdr:rowOff>
    </xdr:from>
    <xdr:to>
      <xdr:col>102</xdr:col>
      <xdr:colOff>114300</xdr:colOff>
      <xdr:row>62</xdr:row>
      <xdr:rowOff>143691</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6431260" y="10502102"/>
          <a:ext cx="78232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613" name="n_1aveValue【学校施設】&#10;一人当たり面積">
          <a:extLst>
            <a:ext uri="{FF2B5EF4-FFF2-40B4-BE49-F238E27FC236}">
              <a16:creationId xmlns:a16="http://schemas.microsoft.com/office/drawing/2014/main" id="{00000000-0008-0000-0100-000065020000}"/>
            </a:ext>
          </a:extLst>
        </xdr:cNvPr>
        <xdr:cNvSpPr txBox="1"/>
      </xdr:nvSpPr>
      <xdr:spPr>
        <a:xfrm>
          <a:off x="18561127" y="101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614" name="n_2aveValue【学校施設】&#10;一人当たり面積">
          <a:extLst>
            <a:ext uri="{FF2B5EF4-FFF2-40B4-BE49-F238E27FC236}">
              <a16:creationId xmlns:a16="http://schemas.microsoft.com/office/drawing/2014/main" id="{00000000-0008-0000-0100-000066020000}"/>
            </a:ext>
          </a:extLst>
        </xdr:cNvPr>
        <xdr:cNvSpPr txBox="1"/>
      </xdr:nvSpPr>
      <xdr:spPr>
        <a:xfrm>
          <a:off x="17776267" y="1014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615" name="n_3aveValue【学校施設】&#10;一人当たり面積">
          <a:extLst>
            <a:ext uri="{FF2B5EF4-FFF2-40B4-BE49-F238E27FC236}">
              <a16:creationId xmlns:a16="http://schemas.microsoft.com/office/drawing/2014/main" id="{00000000-0008-0000-0100-000067020000}"/>
            </a:ext>
          </a:extLst>
        </xdr:cNvPr>
        <xdr:cNvSpPr txBox="1"/>
      </xdr:nvSpPr>
      <xdr:spPr>
        <a:xfrm>
          <a:off x="17001567" y="101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616" name="n_4aveValue【学校施設】&#10;一人当たり面積">
          <a:extLst>
            <a:ext uri="{FF2B5EF4-FFF2-40B4-BE49-F238E27FC236}">
              <a16:creationId xmlns:a16="http://schemas.microsoft.com/office/drawing/2014/main" id="{00000000-0008-0000-0100-000068020000}"/>
            </a:ext>
          </a:extLst>
        </xdr:cNvPr>
        <xdr:cNvSpPr txBox="1"/>
      </xdr:nvSpPr>
      <xdr:spPr>
        <a:xfrm>
          <a:off x="162268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35069</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1856112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1777626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14168</xdr:rowOff>
    </xdr:from>
    <xdr:ext cx="469744" cy="259045"/>
    <xdr:sp macro="" textlink="">
      <xdr:nvSpPr>
        <xdr:cNvPr id="619" name="n_3mainValue【学校施設】&#10;一人当たり面積">
          <a:extLst>
            <a:ext uri="{FF2B5EF4-FFF2-40B4-BE49-F238E27FC236}">
              <a16:creationId xmlns:a16="http://schemas.microsoft.com/office/drawing/2014/main" id="{00000000-0008-0000-0100-00006B020000}"/>
            </a:ext>
          </a:extLst>
        </xdr:cNvPr>
        <xdr:cNvSpPr txBox="1"/>
      </xdr:nvSpPr>
      <xdr:spPr>
        <a:xfrm>
          <a:off x="17001567" y="1057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150349</xdr:rowOff>
    </xdr:from>
    <xdr:ext cx="469744" cy="259045"/>
    <xdr:sp macro="" textlink="">
      <xdr:nvSpPr>
        <xdr:cNvPr id="620" name="n_4mainValue【学校施設】&#10;一人当たり面積">
          <a:extLst>
            <a:ext uri="{FF2B5EF4-FFF2-40B4-BE49-F238E27FC236}">
              <a16:creationId xmlns:a16="http://schemas.microsoft.com/office/drawing/2014/main" id="{00000000-0008-0000-0100-00006C020000}"/>
            </a:ext>
          </a:extLst>
        </xdr:cNvPr>
        <xdr:cNvSpPr txBox="1"/>
      </xdr:nvSpPr>
      <xdr:spPr>
        <a:xfrm>
          <a:off x="16226867" y="105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100-000082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flipV="1">
          <a:off x="14375764" y="13116307"/>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44" name="【児童館】&#10;有形固定資産減価償却率最小値テキスト">
          <a:extLst>
            <a:ext uri="{FF2B5EF4-FFF2-40B4-BE49-F238E27FC236}">
              <a16:creationId xmlns:a16="http://schemas.microsoft.com/office/drawing/2014/main" id="{00000000-0008-0000-0100-000084020000}"/>
            </a:ext>
          </a:extLst>
        </xdr:cNvPr>
        <xdr:cNvSpPr txBox="1"/>
      </xdr:nvSpPr>
      <xdr:spPr>
        <a:xfrm>
          <a:off x="144145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428750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646" name="【児童館】&#10;有形固定資産減価償却率最大値テキスト">
          <a:extLst>
            <a:ext uri="{FF2B5EF4-FFF2-40B4-BE49-F238E27FC236}">
              <a16:creationId xmlns:a16="http://schemas.microsoft.com/office/drawing/2014/main" id="{00000000-0008-0000-0100-000086020000}"/>
            </a:ext>
          </a:extLst>
        </xdr:cNvPr>
        <xdr:cNvSpPr txBox="1"/>
      </xdr:nvSpPr>
      <xdr:spPr>
        <a:xfrm>
          <a:off x="14414500" y="1289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4287500" y="13116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113047</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100-000088020000}"/>
            </a:ext>
          </a:extLst>
        </xdr:cNvPr>
        <xdr:cNvSpPr txBox="1"/>
      </xdr:nvSpPr>
      <xdr:spPr>
        <a:xfrm>
          <a:off x="14414500" y="13356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4325600" y="135013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357884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2804140" y="1347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2029440" y="13419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123188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92456</xdr:rowOff>
    </xdr:from>
    <xdr:to>
      <xdr:col>85</xdr:col>
      <xdr:colOff>177800</xdr:colOff>
      <xdr:row>81</xdr:row>
      <xdr:rowOff>22606</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4325600" y="135036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70883</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100-000094020000}"/>
            </a:ext>
          </a:extLst>
        </xdr:cNvPr>
        <xdr:cNvSpPr txBox="1"/>
      </xdr:nvSpPr>
      <xdr:spPr>
        <a:xfrm>
          <a:off x="14414500" y="13482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28448</xdr:rowOff>
    </xdr:from>
    <xdr:to>
      <xdr:col>81</xdr:col>
      <xdr:colOff>101600</xdr:colOff>
      <xdr:row>80</xdr:row>
      <xdr:rowOff>130048</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3578840" y="134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79248</xdr:rowOff>
    </xdr:from>
    <xdr:to>
      <xdr:col>85</xdr:col>
      <xdr:colOff>127000</xdr:colOff>
      <xdr:row>80</xdr:row>
      <xdr:rowOff>143256</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3629640" y="13490448"/>
          <a:ext cx="74676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133604</xdr:rowOff>
    </xdr:from>
    <xdr:to>
      <xdr:col>76</xdr:col>
      <xdr:colOff>165100</xdr:colOff>
      <xdr:row>80</xdr:row>
      <xdr:rowOff>63754</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2804140" y="13377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12954</xdr:rowOff>
    </xdr:from>
    <xdr:to>
      <xdr:col>81</xdr:col>
      <xdr:colOff>50800</xdr:colOff>
      <xdr:row>80</xdr:row>
      <xdr:rowOff>79248</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854940" y="13424154"/>
          <a:ext cx="7747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69596</xdr:rowOff>
    </xdr:from>
    <xdr:to>
      <xdr:col>72</xdr:col>
      <xdr:colOff>38100</xdr:colOff>
      <xdr:row>79</xdr:row>
      <xdr:rowOff>171196</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2029440" y="133131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120396</xdr:rowOff>
    </xdr:from>
    <xdr:to>
      <xdr:col>76</xdr:col>
      <xdr:colOff>114300</xdr:colOff>
      <xdr:row>80</xdr:row>
      <xdr:rowOff>12954</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072620" y="13363956"/>
          <a:ext cx="78232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3302</xdr:rowOff>
    </xdr:from>
    <xdr:to>
      <xdr:col>67</xdr:col>
      <xdr:colOff>101600</xdr:colOff>
      <xdr:row>79</xdr:row>
      <xdr:rowOff>104902</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1231880" y="132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54102</xdr:rowOff>
    </xdr:from>
    <xdr:to>
      <xdr:col>71</xdr:col>
      <xdr:colOff>177800</xdr:colOff>
      <xdr:row>79</xdr:row>
      <xdr:rowOff>120396</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1282680" y="13297662"/>
          <a:ext cx="78994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100-00009D020000}"/>
            </a:ext>
          </a:extLst>
        </xdr:cNvPr>
        <xdr:cNvSpPr txBox="1"/>
      </xdr:nvSpPr>
      <xdr:spPr>
        <a:xfrm>
          <a:off x="13437244" y="1359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155464</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100-00009E020000}"/>
            </a:ext>
          </a:extLst>
        </xdr:cNvPr>
        <xdr:cNvSpPr txBox="1"/>
      </xdr:nvSpPr>
      <xdr:spPr>
        <a:xfrm>
          <a:off x="12675244" y="13566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100601</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100-00009F020000}"/>
            </a:ext>
          </a:extLst>
        </xdr:cNvPr>
        <xdr:cNvSpPr txBox="1"/>
      </xdr:nvSpPr>
      <xdr:spPr>
        <a:xfrm>
          <a:off x="11900544" y="13511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102888</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100-0000A0020000}"/>
            </a:ext>
          </a:extLst>
        </xdr:cNvPr>
        <xdr:cNvSpPr txBox="1"/>
      </xdr:nvSpPr>
      <xdr:spPr>
        <a:xfrm>
          <a:off x="11102984"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146575</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100-0000A1020000}"/>
            </a:ext>
          </a:extLst>
        </xdr:cNvPr>
        <xdr:cNvSpPr txBox="1"/>
      </xdr:nvSpPr>
      <xdr:spPr>
        <a:xfrm>
          <a:off x="134372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80281</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100-0000A2020000}"/>
            </a:ext>
          </a:extLst>
        </xdr:cNvPr>
        <xdr:cNvSpPr txBox="1"/>
      </xdr:nvSpPr>
      <xdr:spPr>
        <a:xfrm>
          <a:off x="12675244"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16273</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100-0000A3020000}"/>
            </a:ext>
          </a:extLst>
        </xdr:cNvPr>
        <xdr:cNvSpPr txBox="1"/>
      </xdr:nvSpPr>
      <xdr:spPr>
        <a:xfrm>
          <a:off x="11900544" y="1309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121429</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100-0000A4020000}"/>
            </a:ext>
          </a:extLst>
        </xdr:cNvPr>
        <xdr:cNvSpPr txBox="1"/>
      </xdr:nvSpPr>
      <xdr:spPr>
        <a:xfrm>
          <a:off x="11102984" y="1302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100-0000BB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flipV="1">
          <a:off x="19509104" y="1321562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100-0000BD020000}"/>
            </a:ext>
          </a:extLst>
        </xdr:cNvPr>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100-0000BF020000}"/>
            </a:ext>
          </a:extLst>
        </xdr:cNvPr>
        <xdr:cNvSpPr txBox="1"/>
      </xdr:nvSpPr>
      <xdr:spPr>
        <a:xfrm>
          <a:off x="19547840"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944370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35577</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100-0000C1020000}"/>
            </a:ext>
          </a:extLst>
        </xdr:cNvPr>
        <xdr:cNvSpPr txBox="1"/>
      </xdr:nvSpPr>
      <xdr:spPr>
        <a:xfrm>
          <a:off x="19547840" y="13949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1945894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873504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716278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945894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717" name="【児童館】&#10;一人当たり面積該当値テキスト">
          <a:extLst>
            <a:ext uri="{FF2B5EF4-FFF2-40B4-BE49-F238E27FC236}">
              <a16:creationId xmlns:a16="http://schemas.microsoft.com/office/drawing/2014/main" id="{00000000-0008-0000-0100-0000CD020000}"/>
            </a:ext>
          </a:extLst>
        </xdr:cNvPr>
        <xdr:cNvSpPr txBox="1"/>
      </xdr:nvSpPr>
      <xdr:spPr>
        <a:xfrm>
          <a:off x="19547840"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57150</xdr:rowOff>
    </xdr:from>
    <xdr:to>
      <xdr:col>112</xdr:col>
      <xdr:colOff>38100</xdr:colOff>
      <xdr:row>79</xdr:row>
      <xdr:rowOff>158750</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8735040" y="13300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79</xdr:row>
      <xdr:rowOff>107950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18778220" y="1333881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69850</xdr:rowOff>
    </xdr:from>
    <xdr:to>
      <xdr:col>107</xdr:col>
      <xdr:colOff>101600</xdr:colOff>
      <xdr:row>80</xdr:row>
      <xdr:rowOff>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7937480" y="13313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107950</xdr:rowOff>
    </xdr:from>
    <xdr:to>
      <xdr:col>111</xdr:col>
      <xdr:colOff>177800</xdr:colOff>
      <xdr:row>79</xdr:row>
      <xdr:rowOff>120650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17988280" y="1335151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82550</xdr:rowOff>
    </xdr:from>
    <xdr:to>
      <xdr:col>102</xdr:col>
      <xdr:colOff>165100</xdr:colOff>
      <xdr:row>80</xdr:row>
      <xdr:rowOff>12700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7162780" y="13326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120650</xdr:rowOff>
    </xdr:from>
    <xdr:to>
      <xdr:col>107</xdr:col>
      <xdr:colOff>50800</xdr:colOff>
      <xdr:row>79</xdr:row>
      <xdr:rowOff>133350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7213580" y="1336421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95250</xdr:rowOff>
    </xdr:from>
    <xdr:to>
      <xdr:col>98</xdr:col>
      <xdr:colOff>38100</xdr:colOff>
      <xdr:row>80</xdr:row>
      <xdr:rowOff>25400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6388080" y="13338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133350</xdr:rowOff>
    </xdr:from>
    <xdr:to>
      <xdr:col>102</xdr:col>
      <xdr:colOff>114300</xdr:colOff>
      <xdr:row>79</xdr:row>
      <xdr:rowOff>146050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6431260" y="1337691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726" name="n_1aveValue【児童館】&#10;一人当たり面積">
          <a:extLst>
            <a:ext uri="{FF2B5EF4-FFF2-40B4-BE49-F238E27FC236}">
              <a16:creationId xmlns:a16="http://schemas.microsoft.com/office/drawing/2014/main" id="{00000000-0008-0000-0100-0000D6020000}"/>
            </a:ext>
          </a:extLst>
        </xdr:cNvPr>
        <xdr:cNvSpPr txBox="1"/>
      </xdr:nvSpPr>
      <xdr:spPr>
        <a:xfrm>
          <a:off x="185611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27" name="n_2aveValue【児童館】&#10;一人当たり面積">
          <a:extLst>
            <a:ext uri="{FF2B5EF4-FFF2-40B4-BE49-F238E27FC236}">
              <a16:creationId xmlns:a16="http://schemas.microsoft.com/office/drawing/2014/main" id="{00000000-0008-0000-0100-0000D7020000}"/>
            </a:ext>
          </a:extLst>
        </xdr:cNvPr>
        <xdr:cNvSpPr txBox="1"/>
      </xdr:nvSpPr>
      <xdr:spPr>
        <a:xfrm>
          <a:off x="177762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728" name="n_3aveValue【児童館】&#10;一人当たり面積">
          <a:extLst>
            <a:ext uri="{FF2B5EF4-FFF2-40B4-BE49-F238E27FC236}">
              <a16:creationId xmlns:a16="http://schemas.microsoft.com/office/drawing/2014/main" id="{00000000-0008-0000-0100-0000D8020000}"/>
            </a:ext>
          </a:extLst>
        </xdr:cNvPr>
        <xdr:cNvSpPr txBox="1"/>
      </xdr:nvSpPr>
      <xdr:spPr>
        <a:xfrm>
          <a:off x="1700156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29" name="n_4aveValue【児童館】&#10;一人当たり面積">
          <a:extLst>
            <a:ext uri="{FF2B5EF4-FFF2-40B4-BE49-F238E27FC236}">
              <a16:creationId xmlns:a16="http://schemas.microsoft.com/office/drawing/2014/main" id="{00000000-0008-0000-0100-0000D9020000}"/>
            </a:ext>
          </a:extLst>
        </xdr:cNvPr>
        <xdr:cNvSpPr txBox="1"/>
      </xdr:nvSpPr>
      <xdr:spPr>
        <a:xfrm>
          <a:off x="162268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3827</xdr:rowOff>
    </xdr:from>
    <xdr:ext cx="469744" cy="259045"/>
    <xdr:sp macro="" textlink="">
      <xdr:nvSpPr>
        <xdr:cNvPr id="730" name="n_1mainValue【児童館】&#10;一人当たり面積">
          <a:extLst>
            <a:ext uri="{FF2B5EF4-FFF2-40B4-BE49-F238E27FC236}">
              <a16:creationId xmlns:a16="http://schemas.microsoft.com/office/drawing/2014/main" id="{00000000-0008-0000-0100-0000DA020000}"/>
            </a:ext>
          </a:extLst>
        </xdr:cNvPr>
        <xdr:cNvSpPr txBox="1"/>
      </xdr:nvSpPr>
      <xdr:spPr>
        <a:xfrm>
          <a:off x="18561127" y="1307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16527</xdr:rowOff>
    </xdr:from>
    <xdr:ext cx="469744" cy="259045"/>
    <xdr:sp macro="" textlink="">
      <xdr:nvSpPr>
        <xdr:cNvPr id="731" name="n_2mainValue【児童館】&#10;一人当たり面積">
          <a:extLst>
            <a:ext uri="{FF2B5EF4-FFF2-40B4-BE49-F238E27FC236}">
              <a16:creationId xmlns:a16="http://schemas.microsoft.com/office/drawing/2014/main" id="{00000000-0008-0000-0100-0000DB020000}"/>
            </a:ext>
          </a:extLst>
        </xdr:cNvPr>
        <xdr:cNvSpPr txBox="1"/>
      </xdr:nvSpPr>
      <xdr:spPr>
        <a:xfrm>
          <a:off x="17776267" y="1309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29227</xdr:rowOff>
    </xdr:from>
    <xdr:ext cx="469744" cy="259045"/>
    <xdr:sp macro="" textlink="">
      <xdr:nvSpPr>
        <xdr:cNvPr id="732" name="n_3mainValue【児童館】&#10;一人当たり面積">
          <a:extLst>
            <a:ext uri="{FF2B5EF4-FFF2-40B4-BE49-F238E27FC236}">
              <a16:creationId xmlns:a16="http://schemas.microsoft.com/office/drawing/2014/main" id="{00000000-0008-0000-0100-0000DC020000}"/>
            </a:ext>
          </a:extLst>
        </xdr:cNvPr>
        <xdr:cNvSpPr txBox="1"/>
      </xdr:nvSpPr>
      <xdr:spPr>
        <a:xfrm>
          <a:off x="1700156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41927</xdr:rowOff>
    </xdr:from>
    <xdr:ext cx="469744" cy="259045"/>
    <xdr:sp macro="" textlink="">
      <xdr:nvSpPr>
        <xdr:cNvPr id="733" name="n_4mainValue【児童館】&#10;一人当たり面積">
          <a:extLst>
            <a:ext uri="{FF2B5EF4-FFF2-40B4-BE49-F238E27FC236}">
              <a16:creationId xmlns:a16="http://schemas.microsoft.com/office/drawing/2014/main" id="{00000000-0008-0000-0100-0000DD020000}"/>
            </a:ext>
          </a:extLst>
        </xdr:cNvPr>
        <xdr:cNvSpPr txBox="1"/>
      </xdr:nvSpPr>
      <xdr:spPr>
        <a:xfrm>
          <a:off x="16226867"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00000000-0008-0000-0100-0000F5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flipV="1">
          <a:off x="14375764" y="1687639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9" name="【公民館】&#10;有形固定資産減価償却率最小値テキスト">
          <a:extLst>
            <a:ext uri="{FF2B5EF4-FFF2-40B4-BE49-F238E27FC236}">
              <a16:creationId xmlns:a16="http://schemas.microsoft.com/office/drawing/2014/main" id="{00000000-0008-0000-0100-0000F7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761" name="【公民館】&#10;有形固定資産減価償却率最大値テキスト">
          <a:extLst>
            <a:ext uri="{FF2B5EF4-FFF2-40B4-BE49-F238E27FC236}">
              <a16:creationId xmlns:a16="http://schemas.microsoft.com/office/drawing/2014/main" id="{00000000-0008-0000-0100-0000F9020000}"/>
            </a:ext>
          </a:extLst>
        </xdr:cNvPr>
        <xdr:cNvSpPr txBox="1"/>
      </xdr:nvSpPr>
      <xdr:spPr>
        <a:xfrm>
          <a:off x="14414500" y="1665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42875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63" name="【公民館】&#10;有形固定資産減価償却率平均値テキスト">
          <a:extLst>
            <a:ext uri="{FF2B5EF4-FFF2-40B4-BE49-F238E27FC236}">
              <a16:creationId xmlns:a16="http://schemas.microsoft.com/office/drawing/2014/main" id="{00000000-0008-0000-0100-0000FB020000}"/>
            </a:ext>
          </a:extLst>
        </xdr:cNvPr>
        <xdr:cNvSpPr txBox="1"/>
      </xdr:nvSpPr>
      <xdr:spPr>
        <a:xfrm>
          <a:off x="144145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14325600" y="1753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35788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28041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2029440" y="1745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1231880" y="1747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170180</xdr:rowOff>
    </xdr:from>
    <xdr:to>
      <xdr:col>85</xdr:col>
      <xdr:colOff>177800</xdr:colOff>
      <xdr:row>106</xdr:row>
      <xdr:rowOff>100330</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4325600" y="177723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148607</xdr:rowOff>
    </xdr:from>
    <xdr:ext cx="405111" cy="259045"/>
    <xdr:sp macro="" textlink="">
      <xdr:nvSpPr>
        <xdr:cNvPr id="775" name="【公民館】&#10;有形固定資産減価償却率該当値テキスト">
          <a:extLst>
            <a:ext uri="{FF2B5EF4-FFF2-40B4-BE49-F238E27FC236}">
              <a16:creationId xmlns:a16="http://schemas.microsoft.com/office/drawing/2014/main" id="{00000000-0008-0000-0100-000007030000}"/>
            </a:ext>
          </a:extLst>
        </xdr:cNvPr>
        <xdr:cNvSpPr txBox="1"/>
      </xdr:nvSpPr>
      <xdr:spPr>
        <a:xfrm>
          <a:off x="14414500"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153036</xdr:rowOff>
    </xdr:from>
    <xdr:to>
      <xdr:col>81</xdr:col>
      <xdr:colOff>101600</xdr:colOff>
      <xdr:row>106</xdr:row>
      <xdr:rowOff>83186</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3578840" y="17755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32386</xdr:rowOff>
    </xdr:from>
    <xdr:to>
      <xdr:col>85</xdr:col>
      <xdr:colOff>127000</xdr:colOff>
      <xdr:row>106</xdr:row>
      <xdr:rowOff>49530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3629640" y="17802226"/>
          <a:ext cx="74676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114936</xdr:rowOff>
    </xdr:from>
    <xdr:to>
      <xdr:col>76</xdr:col>
      <xdr:colOff>165100</xdr:colOff>
      <xdr:row>106</xdr:row>
      <xdr:rowOff>45086</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2804140" y="17717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165736</xdr:rowOff>
    </xdr:from>
    <xdr:to>
      <xdr:col>81</xdr:col>
      <xdr:colOff>50800</xdr:colOff>
      <xdr:row>106</xdr:row>
      <xdr:rowOff>32386</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2854940" y="17767936"/>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74930</xdr:rowOff>
    </xdr:from>
    <xdr:to>
      <xdr:col>72</xdr:col>
      <xdr:colOff>38100</xdr:colOff>
      <xdr:row>106</xdr:row>
      <xdr:rowOff>5080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2029440" y="1767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125730</xdr:rowOff>
    </xdr:from>
    <xdr:to>
      <xdr:col>76</xdr:col>
      <xdr:colOff>114300</xdr:colOff>
      <xdr:row>105</xdr:row>
      <xdr:rowOff>165736</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2072620" y="17727930"/>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19686</xdr:rowOff>
    </xdr:from>
    <xdr:to>
      <xdr:col>67</xdr:col>
      <xdr:colOff>101600</xdr:colOff>
      <xdr:row>105</xdr:row>
      <xdr:rowOff>121286</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123188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70486</xdr:rowOff>
    </xdr:from>
    <xdr:to>
      <xdr:col>71</xdr:col>
      <xdr:colOff>177800</xdr:colOff>
      <xdr:row>105</xdr:row>
      <xdr:rowOff>125730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1282680" y="17672686"/>
          <a:ext cx="78994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4" name="n_1aveValue【公民館】&#10;有形固定資産減価償却率">
          <a:extLst>
            <a:ext uri="{FF2B5EF4-FFF2-40B4-BE49-F238E27FC236}">
              <a16:creationId xmlns:a16="http://schemas.microsoft.com/office/drawing/2014/main" id="{00000000-0008-0000-0100-000010030000}"/>
            </a:ext>
          </a:extLst>
        </xdr:cNvPr>
        <xdr:cNvSpPr txBox="1"/>
      </xdr:nvSpPr>
      <xdr:spPr>
        <a:xfrm>
          <a:off x="134372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85" name="n_2aveValue【公民館】&#10;有形固定資産減価償却率">
          <a:extLst>
            <a:ext uri="{FF2B5EF4-FFF2-40B4-BE49-F238E27FC236}">
              <a16:creationId xmlns:a16="http://schemas.microsoft.com/office/drawing/2014/main" id="{00000000-0008-0000-0100-000011030000}"/>
            </a:ext>
          </a:extLst>
        </xdr:cNvPr>
        <xdr:cNvSpPr txBox="1"/>
      </xdr:nvSpPr>
      <xdr:spPr>
        <a:xfrm>
          <a:off x="12675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786" name="n_3aveValue【公民館】&#10;有形固定資産減価償却率">
          <a:extLst>
            <a:ext uri="{FF2B5EF4-FFF2-40B4-BE49-F238E27FC236}">
              <a16:creationId xmlns:a16="http://schemas.microsoft.com/office/drawing/2014/main" id="{00000000-0008-0000-0100-000012030000}"/>
            </a:ext>
          </a:extLst>
        </xdr:cNvPr>
        <xdr:cNvSpPr txBox="1"/>
      </xdr:nvSpPr>
      <xdr:spPr>
        <a:xfrm>
          <a:off x="119005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787" name="n_4aveValue【公民館】&#10;有形固定資産減価償却率">
          <a:extLst>
            <a:ext uri="{FF2B5EF4-FFF2-40B4-BE49-F238E27FC236}">
              <a16:creationId xmlns:a16="http://schemas.microsoft.com/office/drawing/2014/main" id="{00000000-0008-0000-0100-000013030000}"/>
            </a:ext>
          </a:extLst>
        </xdr:cNvPr>
        <xdr:cNvSpPr txBox="1"/>
      </xdr:nvSpPr>
      <xdr:spPr>
        <a:xfrm>
          <a:off x="1110298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74313</xdr:rowOff>
    </xdr:from>
    <xdr:ext cx="405111" cy="259045"/>
    <xdr:sp macro="" textlink="">
      <xdr:nvSpPr>
        <xdr:cNvPr id="788" name="n_1mainValue【公民館】&#10;有形固定資産減価償却率">
          <a:extLst>
            <a:ext uri="{FF2B5EF4-FFF2-40B4-BE49-F238E27FC236}">
              <a16:creationId xmlns:a16="http://schemas.microsoft.com/office/drawing/2014/main" id="{00000000-0008-0000-0100-000014030000}"/>
            </a:ext>
          </a:extLst>
        </xdr:cNvPr>
        <xdr:cNvSpPr txBox="1"/>
      </xdr:nvSpPr>
      <xdr:spPr>
        <a:xfrm>
          <a:off x="13437244" y="1784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36213</xdr:rowOff>
    </xdr:from>
    <xdr:ext cx="405111" cy="259045"/>
    <xdr:sp macro="" textlink="">
      <xdr:nvSpPr>
        <xdr:cNvPr id="789" name="n_2mainValue【公民館】&#10;有形固定資産減価償却率">
          <a:extLst>
            <a:ext uri="{FF2B5EF4-FFF2-40B4-BE49-F238E27FC236}">
              <a16:creationId xmlns:a16="http://schemas.microsoft.com/office/drawing/2014/main" id="{00000000-0008-0000-0100-000015030000}"/>
            </a:ext>
          </a:extLst>
        </xdr:cNvPr>
        <xdr:cNvSpPr txBox="1"/>
      </xdr:nvSpPr>
      <xdr:spPr>
        <a:xfrm>
          <a:off x="12675244" y="1780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167657</xdr:rowOff>
    </xdr:from>
    <xdr:ext cx="405111" cy="259045"/>
    <xdr:sp macro="" textlink="">
      <xdr:nvSpPr>
        <xdr:cNvPr id="790" name="n_3mainValue【公民館】&#10;有形固定資産減価償却率">
          <a:extLst>
            <a:ext uri="{FF2B5EF4-FFF2-40B4-BE49-F238E27FC236}">
              <a16:creationId xmlns:a16="http://schemas.microsoft.com/office/drawing/2014/main" id="{00000000-0008-0000-0100-000016030000}"/>
            </a:ext>
          </a:extLst>
        </xdr:cNvPr>
        <xdr:cNvSpPr txBox="1"/>
      </xdr:nvSpPr>
      <xdr:spPr>
        <a:xfrm>
          <a:off x="1190054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112413</xdr:rowOff>
    </xdr:from>
    <xdr:ext cx="405111" cy="259045"/>
    <xdr:sp macro="" textlink="">
      <xdr:nvSpPr>
        <xdr:cNvPr id="791" name="n_4mainValue【公民館】&#10;有形固定資産減価償却率">
          <a:extLst>
            <a:ext uri="{FF2B5EF4-FFF2-40B4-BE49-F238E27FC236}">
              <a16:creationId xmlns:a16="http://schemas.microsoft.com/office/drawing/2014/main" id="{00000000-0008-0000-0100-000017030000}"/>
            </a:ext>
          </a:extLst>
        </xdr:cNvPr>
        <xdr:cNvSpPr txBox="1"/>
      </xdr:nvSpPr>
      <xdr:spPr>
        <a:xfrm>
          <a:off x="1110298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100-00002C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flipV="1">
          <a:off x="19509104" y="17005553"/>
          <a:ext cx="0" cy="112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100-00002E030000}"/>
            </a:ext>
          </a:extLst>
        </xdr:cNvPr>
        <xdr:cNvSpPr txBox="1"/>
      </xdr:nvSpPr>
      <xdr:spPr>
        <a:xfrm>
          <a:off x="1954784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9443700" y="1813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100-000030030000}"/>
            </a:ext>
          </a:extLst>
        </xdr:cNvPr>
        <xdr:cNvSpPr txBox="1"/>
      </xdr:nvSpPr>
      <xdr:spPr>
        <a:xfrm>
          <a:off x="19547840" y="16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9443700" y="17005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100-000032030000}"/>
            </a:ext>
          </a:extLst>
        </xdr:cNvPr>
        <xdr:cNvSpPr txBox="1"/>
      </xdr:nvSpPr>
      <xdr:spPr>
        <a:xfrm>
          <a:off x="19547840" y="17722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19" name="フローチャート: 判断 818">
          <a:extLst>
            <a:ext uri="{FF2B5EF4-FFF2-40B4-BE49-F238E27FC236}">
              <a16:creationId xmlns:a16="http://schemas.microsoft.com/office/drawing/2014/main" id="{00000000-0008-0000-0100-000033030000}"/>
            </a:ext>
          </a:extLst>
        </xdr:cNvPr>
        <xdr:cNvSpPr/>
      </xdr:nvSpPr>
      <xdr:spPr>
        <a:xfrm>
          <a:off x="19458940" y="17744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820" name="フローチャート: 判断 819">
          <a:extLst>
            <a:ext uri="{FF2B5EF4-FFF2-40B4-BE49-F238E27FC236}">
              <a16:creationId xmlns:a16="http://schemas.microsoft.com/office/drawing/2014/main" id="{00000000-0008-0000-0100-000034030000}"/>
            </a:ext>
          </a:extLst>
        </xdr:cNvPr>
        <xdr:cNvSpPr/>
      </xdr:nvSpPr>
      <xdr:spPr>
        <a:xfrm>
          <a:off x="18735040" y="177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17162780" y="17714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6388080" y="173106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148844</xdr:rowOff>
    </xdr:from>
    <xdr:to>
      <xdr:col>116</xdr:col>
      <xdr:colOff>114300</xdr:colOff>
      <xdr:row>103</xdr:row>
      <xdr:rowOff>78994</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19458940" y="17248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271</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100-00003E030000}"/>
            </a:ext>
          </a:extLst>
        </xdr:cNvPr>
        <xdr:cNvSpPr txBox="1"/>
      </xdr:nvSpPr>
      <xdr:spPr>
        <a:xfrm>
          <a:off x="19547840" y="1709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xdr:rowOff>
    </xdr:from>
    <xdr:to>
      <xdr:col>112</xdr:col>
      <xdr:colOff>38100</xdr:colOff>
      <xdr:row>103</xdr:row>
      <xdr:rowOff>106426</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18735040" y="172717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28194</xdr:rowOff>
    </xdr:from>
    <xdr:to>
      <xdr:col>116</xdr:col>
      <xdr:colOff>63500</xdr:colOff>
      <xdr:row>103</xdr:row>
      <xdr:rowOff>55626</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flipV="1">
          <a:off x="18778220" y="17295114"/>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13970</xdr:rowOff>
    </xdr:from>
    <xdr:to>
      <xdr:col>107</xdr:col>
      <xdr:colOff>101600</xdr:colOff>
      <xdr:row>103</xdr:row>
      <xdr:rowOff>115570</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1793748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55626</xdr:rowOff>
    </xdr:from>
    <xdr:to>
      <xdr:col>111</xdr:col>
      <xdr:colOff>177800</xdr:colOff>
      <xdr:row>103</xdr:row>
      <xdr:rowOff>64770</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flipV="1">
          <a:off x="17988280" y="17322546"/>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23113</xdr:rowOff>
    </xdr:from>
    <xdr:to>
      <xdr:col>102</xdr:col>
      <xdr:colOff>165100</xdr:colOff>
      <xdr:row>103</xdr:row>
      <xdr:rowOff>124713</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7162780" y="172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64770</xdr:rowOff>
    </xdr:from>
    <xdr:to>
      <xdr:col>107</xdr:col>
      <xdr:colOff>50800</xdr:colOff>
      <xdr:row>103</xdr:row>
      <xdr:rowOff>73913</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17213580" y="17331690"/>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16256</xdr:rowOff>
    </xdr:from>
    <xdr:to>
      <xdr:col>98</xdr:col>
      <xdr:colOff>38100</xdr:colOff>
      <xdr:row>103</xdr:row>
      <xdr:rowOff>117856</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6388080" y="17283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67056</xdr:rowOff>
    </xdr:from>
    <xdr:to>
      <xdr:col>102</xdr:col>
      <xdr:colOff>114300</xdr:colOff>
      <xdr:row>103</xdr:row>
      <xdr:rowOff>73913</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6431260" y="17333976"/>
          <a:ext cx="7823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839" name="n_1aveValue【公民館】&#10;一人当たり面積">
          <a:extLst>
            <a:ext uri="{FF2B5EF4-FFF2-40B4-BE49-F238E27FC236}">
              <a16:creationId xmlns:a16="http://schemas.microsoft.com/office/drawing/2014/main" id="{00000000-0008-0000-0100-000047030000}"/>
            </a:ext>
          </a:extLst>
        </xdr:cNvPr>
        <xdr:cNvSpPr txBox="1"/>
      </xdr:nvSpPr>
      <xdr:spPr>
        <a:xfrm>
          <a:off x="18561127" y="178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40" name="n_2aveValue【公民館】&#10;一人当たり面積">
          <a:extLst>
            <a:ext uri="{FF2B5EF4-FFF2-40B4-BE49-F238E27FC236}">
              <a16:creationId xmlns:a16="http://schemas.microsoft.com/office/drawing/2014/main" id="{00000000-0008-0000-0100-000048030000}"/>
            </a:ext>
          </a:extLst>
        </xdr:cNvPr>
        <xdr:cNvSpPr txBox="1"/>
      </xdr:nvSpPr>
      <xdr:spPr>
        <a:xfrm>
          <a:off x="177762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841" name="n_3aveValue【公民館】&#10;一人当たり面積">
          <a:extLst>
            <a:ext uri="{FF2B5EF4-FFF2-40B4-BE49-F238E27FC236}">
              <a16:creationId xmlns:a16="http://schemas.microsoft.com/office/drawing/2014/main" id="{00000000-0008-0000-0100-000049030000}"/>
            </a:ext>
          </a:extLst>
        </xdr:cNvPr>
        <xdr:cNvSpPr txBox="1"/>
      </xdr:nvSpPr>
      <xdr:spPr>
        <a:xfrm>
          <a:off x="17001567" y="1780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136414</xdr:rowOff>
    </xdr:from>
    <xdr:ext cx="469744" cy="259045"/>
    <xdr:sp macro="" textlink="">
      <xdr:nvSpPr>
        <xdr:cNvPr id="842" name="n_4aveValue【公民館】&#10;一人当たり面積">
          <a:extLst>
            <a:ext uri="{FF2B5EF4-FFF2-40B4-BE49-F238E27FC236}">
              <a16:creationId xmlns:a16="http://schemas.microsoft.com/office/drawing/2014/main" id="{00000000-0008-0000-0100-00004A030000}"/>
            </a:ext>
          </a:extLst>
        </xdr:cNvPr>
        <xdr:cNvSpPr txBox="1"/>
      </xdr:nvSpPr>
      <xdr:spPr>
        <a:xfrm>
          <a:off x="16226867" y="174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122953</xdr:rowOff>
    </xdr:from>
    <xdr:ext cx="469744" cy="259045"/>
    <xdr:sp macro="" textlink="">
      <xdr:nvSpPr>
        <xdr:cNvPr id="843" name="n_1mainValue【公民館】&#10;一人当たり面積">
          <a:extLst>
            <a:ext uri="{FF2B5EF4-FFF2-40B4-BE49-F238E27FC236}">
              <a16:creationId xmlns:a16="http://schemas.microsoft.com/office/drawing/2014/main" id="{00000000-0008-0000-0100-00004B030000}"/>
            </a:ext>
          </a:extLst>
        </xdr:cNvPr>
        <xdr:cNvSpPr txBox="1"/>
      </xdr:nvSpPr>
      <xdr:spPr>
        <a:xfrm>
          <a:off x="18561127" y="1705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132097</xdr:rowOff>
    </xdr:from>
    <xdr:ext cx="469744" cy="259045"/>
    <xdr:sp macro="" textlink="">
      <xdr:nvSpPr>
        <xdr:cNvPr id="844" name="n_2mainValue【公民館】&#10;一人当たり面積">
          <a:extLst>
            <a:ext uri="{FF2B5EF4-FFF2-40B4-BE49-F238E27FC236}">
              <a16:creationId xmlns:a16="http://schemas.microsoft.com/office/drawing/2014/main" id="{00000000-0008-0000-0100-00004C030000}"/>
            </a:ext>
          </a:extLst>
        </xdr:cNvPr>
        <xdr:cNvSpPr txBox="1"/>
      </xdr:nvSpPr>
      <xdr:spPr>
        <a:xfrm>
          <a:off x="17776267" y="1706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141240</xdr:rowOff>
    </xdr:from>
    <xdr:ext cx="469744" cy="259045"/>
    <xdr:sp macro="" textlink="">
      <xdr:nvSpPr>
        <xdr:cNvPr id="845" name="n_3mainValue【公民館】&#10;一人当たり面積">
          <a:extLst>
            <a:ext uri="{FF2B5EF4-FFF2-40B4-BE49-F238E27FC236}">
              <a16:creationId xmlns:a16="http://schemas.microsoft.com/office/drawing/2014/main" id="{00000000-0008-0000-0100-00004D030000}"/>
            </a:ext>
          </a:extLst>
        </xdr:cNvPr>
        <xdr:cNvSpPr txBox="1"/>
      </xdr:nvSpPr>
      <xdr:spPr>
        <a:xfrm>
          <a:off x="17001567" y="1707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134383</xdr:rowOff>
    </xdr:from>
    <xdr:ext cx="469744" cy="259045"/>
    <xdr:sp macro="" textlink="">
      <xdr:nvSpPr>
        <xdr:cNvPr id="846" name="n_4mainValue【公民館】&#10;一人当たり面積">
          <a:extLst>
            <a:ext uri="{FF2B5EF4-FFF2-40B4-BE49-F238E27FC236}">
              <a16:creationId xmlns:a16="http://schemas.microsoft.com/office/drawing/2014/main" id="{00000000-0008-0000-0100-00004E030000}"/>
            </a:ext>
          </a:extLst>
        </xdr:cNvPr>
        <xdr:cNvSpPr txBox="1"/>
      </xdr:nvSpPr>
      <xdr:spPr>
        <a:xfrm>
          <a:off x="16226867" y="1706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類似団体と比較して特に有形固定資産減価償却率が高い施設は、保健センター、公民館、庁舎、福祉施設であり、低い施設は一般廃棄物処理施設、学校施設、消防施設である。</a:t>
          </a:r>
        </a:p>
        <a:p>
          <a:r>
            <a:rPr kumimoji="1" lang="ja-JP" altLang="en-US" sz="1300">
              <a:latin typeface="ＭＳ Ｐゴシック" panose="020B0600070205080204" pitchFamily="50" charset="-128"/>
              <a:ea typeface="ＭＳ Ｐゴシック" panose="020B0600070205080204" pitchFamily="50" charset="-128"/>
            </a:rPr>
            <a:t>保健センターについては、築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年を超えているため、類似団体の水準と比較して有形固定資産減価償却率が高くなっている。今後も改修等により建物性能の維持に努めるとともに、予防保全型の修繕を検討していく。</a:t>
          </a:r>
        </a:p>
        <a:p>
          <a:r>
            <a:rPr kumimoji="1" lang="ja-JP" altLang="en-US" sz="1300">
              <a:latin typeface="ＭＳ Ｐゴシック" panose="020B0600070205080204" pitchFamily="50" charset="-128"/>
              <a:ea typeface="ＭＳ Ｐゴシック" panose="020B0600070205080204" pitchFamily="50" charset="-128"/>
            </a:rPr>
            <a:t>公民館については、築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年以上を経過する施設が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を占めていることから有形固定資産減価償却率が高くなっている。大規模改修等を実施する必要がある施設については、施設の利用状況等を考慮して、廃止や複合化等の統廃合について検討していく。また継続して使用する施設については、予防保全型の修繕を行い長寿命化を図る。</a:t>
          </a:r>
        </a:p>
        <a:p>
          <a:r>
            <a:rPr kumimoji="1" lang="ja-JP" altLang="en-US" sz="1300">
              <a:latin typeface="ＭＳ Ｐゴシック" panose="020B0600070205080204" pitchFamily="50" charset="-128"/>
              <a:ea typeface="ＭＳ Ｐゴシック" panose="020B0600070205080204" pitchFamily="50" charset="-128"/>
            </a:rPr>
            <a:t>庁舎については築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年以上が経過しており有形固定資産減価償却率が高くなっている。今後も改修等により性能の維持に努めるとともに、予防保全型の修繕を検討し、更新費の削減と平準化に努める。</a:t>
          </a:r>
        </a:p>
        <a:p>
          <a:r>
            <a:rPr kumimoji="1" lang="ja-JP" altLang="en-US" sz="1300">
              <a:latin typeface="ＭＳ Ｐゴシック" panose="020B0600070205080204" pitchFamily="50" charset="-128"/>
              <a:ea typeface="ＭＳ Ｐゴシック" panose="020B0600070205080204" pitchFamily="50" charset="-128"/>
            </a:rPr>
            <a:t>福祉施設については築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年以上を経過する施設が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施設のうち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施設あるため、有形固定資産減価償却率が高くなっている。大規模改修等を実施する必要がある施設については、施設の利用状況等を考慮して、廃止や複合化等の統廃合について検討していく。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23,186
22,686
38.80
10,727,908
9,770,710
957,198
6,022,482
8,786,003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715544"/>
          <a:ext cx="0" cy="1274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6990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49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71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127924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330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317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138084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2819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166007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332764"/>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24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130084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295208"/>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5806</xdr:rowOff>
    </xdr:from>
    <xdr:to>
      <xdr:col>10</xdr:col>
      <xdr:colOff>165100</xdr:colOff>
      <xdr:row>37</xdr:row>
      <xdr:rowOff>107406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20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56606</xdr:rowOff>
    </xdr:from>
    <xdr:to>
      <xdr:col>15</xdr:col>
      <xdr:colOff>50800</xdr:colOff>
      <xdr:row>37</xdr:row>
      <xdr:rowOff>92528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259286"/>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141333</xdr:rowOff>
    </xdr:from>
    <xdr:to>
      <xdr:col>6</xdr:col>
      <xdr:colOff>38100</xdr:colOff>
      <xdr:row>37</xdr:row>
      <xdr:rowOff>71483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1763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20683</xdr:rowOff>
    </xdr:from>
    <xdr:to>
      <xdr:col>10</xdr:col>
      <xdr:colOff>114300</xdr:colOff>
      <xdr:row>37</xdr:row>
      <xdr:rowOff>56606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223363"/>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25054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39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637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159855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123933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599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595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65023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51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87324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0985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113030</xdr:rowOff>
    </xdr:from>
    <xdr:to>
      <xdr:col>55</xdr:col>
      <xdr:colOff>50800</xdr:colOff>
      <xdr:row>38</xdr:row>
      <xdr:rowOff>43180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92260" y="6315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135907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9258300"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44550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163830</xdr:rowOff>
    </xdr:from>
    <xdr:to>
      <xdr:col>55</xdr:col>
      <xdr:colOff>0</xdr:colOff>
      <xdr:row>38</xdr:row>
      <xdr:rowOff>7620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496300" y="636651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135890</xdr:rowOff>
    </xdr:from>
    <xdr:to>
      <xdr:col>46</xdr:col>
      <xdr:colOff>38100</xdr:colOff>
      <xdr:row>38</xdr:row>
      <xdr:rowOff>66040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670800" y="6338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15240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713980" y="637794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135890</xdr:rowOff>
    </xdr:from>
    <xdr:to>
      <xdr:col>41</xdr:col>
      <xdr:colOff>101600</xdr:colOff>
      <xdr:row>38</xdr:row>
      <xdr:rowOff>66040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873240" y="633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xdr:rowOff>
    </xdr:from>
    <xdr:to>
      <xdr:col>45</xdr:col>
      <xdr:colOff>177800</xdr:colOff>
      <xdr:row>38</xdr:row>
      <xdr:rowOff>15240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24040" y="63855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143510</xdr:rowOff>
    </xdr:from>
    <xdr:to>
      <xdr:col>36</xdr:col>
      <xdr:colOff>165100</xdr:colOff>
      <xdr:row>38</xdr:row>
      <xdr:rowOff>73660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098540" y="634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15240</xdr:rowOff>
    </xdr:from>
    <xdr:to>
      <xdr:col>41</xdr:col>
      <xdr:colOff>50800</xdr:colOff>
      <xdr:row>38</xdr:row>
      <xdr:rowOff>22860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149340" y="638556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827158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7509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671202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59373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82567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82567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90187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086225" y="9300210"/>
          <a:ext cx="0"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12496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020820" y="10671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12496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02082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124960" y="992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03606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514600" y="99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7399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965200" y="984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33782</xdr:rowOff>
    </xdr:from>
    <xdr:to>
      <xdr:col>24</xdr:col>
      <xdr:colOff>114300</xdr:colOff>
      <xdr:row>59</xdr:row>
      <xdr:rowOff>135382</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036060" y="99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56659</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124960" y="977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152654</xdr:rowOff>
    </xdr:from>
    <xdr:to>
      <xdr:col>20</xdr:col>
      <xdr:colOff>38100</xdr:colOff>
      <xdr:row>59</xdr:row>
      <xdr:rowOff>82804</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312160" y="98757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32004</xdr:rowOff>
    </xdr:from>
    <xdr:to>
      <xdr:col>24</xdr:col>
      <xdr:colOff>63500</xdr:colOff>
      <xdr:row>59</xdr:row>
      <xdr:rowOff>84582</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355340" y="9922764"/>
          <a:ext cx="7315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102362</xdr:rowOff>
    </xdr:from>
    <xdr:to>
      <xdr:col>15</xdr:col>
      <xdr:colOff>101600</xdr:colOff>
      <xdr:row>59</xdr:row>
      <xdr:rowOff>32512</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514600" y="98254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153162</xdr:rowOff>
    </xdr:from>
    <xdr:to>
      <xdr:col>19</xdr:col>
      <xdr:colOff>177800</xdr:colOff>
      <xdr:row>59</xdr:row>
      <xdr:rowOff>32004</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565400" y="9876282"/>
          <a:ext cx="78994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49784</xdr:rowOff>
    </xdr:from>
    <xdr:to>
      <xdr:col>10</xdr:col>
      <xdr:colOff>165100</xdr:colOff>
      <xdr:row>58</xdr:row>
      <xdr:rowOff>151384</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739900" y="97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100584</xdr:rowOff>
    </xdr:from>
    <xdr:to>
      <xdr:col>15</xdr:col>
      <xdr:colOff>50800</xdr:colOff>
      <xdr:row>58</xdr:row>
      <xdr:rowOff>153162</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790700" y="9823704"/>
          <a:ext cx="7747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168656</xdr:rowOff>
    </xdr:from>
    <xdr:to>
      <xdr:col>6</xdr:col>
      <xdr:colOff>38100</xdr:colOff>
      <xdr:row>58</xdr:row>
      <xdr:rowOff>98806</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965200" y="9724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48006</xdr:rowOff>
    </xdr:from>
    <xdr:to>
      <xdr:col>10</xdr:col>
      <xdr:colOff>114300</xdr:colOff>
      <xdr:row>58</xdr:row>
      <xdr:rowOff>100584</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008380" y="9771126"/>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126509</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385704" y="1001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101363</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611004" y="999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39641</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836304" y="993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99331</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17056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49039</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38570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167911</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611004" y="955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115333</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836304" y="950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9219565" y="941832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92583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915416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9258300" y="10287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919226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844550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767080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687324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0985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23495</xdr:rowOff>
    </xdr:from>
    <xdr:to>
      <xdr:col>55</xdr:col>
      <xdr:colOff>50800</xdr:colOff>
      <xdr:row>61</xdr:row>
      <xdr:rowOff>125095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192260" y="102495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46372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925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31115</xdr:rowOff>
    </xdr:from>
    <xdr:to>
      <xdr:col>50</xdr:col>
      <xdr:colOff>165100</xdr:colOff>
      <xdr:row>61</xdr:row>
      <xdr:rowOff>132715</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445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74295</xdr:rowOff>
    </xdr:from>
    <xdr:to>
      <xdr:col>55</xdr:col>
      <xdr:colOff>0</xdr:colOff>
      <xdr:row>61</xdr:row>
      <xdr:rowOff>81915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8496300" y="10300335"/>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34925</xdr:rowOff>
    </xdr:from>
    <xdr:to>
      <xdr:col>46</xdr:col>
      <xdr:colOff>38100</xdr:colOff>
      <xdr:row>61</xdr:row>
      <xdr:rowOff>136525</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670800" y="102609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81915</xdr:rowOff>
    </xdr:from>
    <xdr:to>
      <xdr:col>50</xdr:col>
      <xdr:colOff>114300</xdr:colOff>
      <xdr:row>61</xdr:row>
      <xdr:rowOff>85725</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7713980" y="1030795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40640</xdr:rowOff>
    </xdr:from>
    <xdr:to>
      <xdr:col>41</xdr:col>
      <xdr:colOff>101600</xdr:colOff>
      <xdr:row>61</xdr:row>
      <xdr:rowOff>142240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87324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85725</xdr:rowOff>
    </xdr:from>
    <xdr:to>
      <xdr:col>45</xdr:col>
      <xdr:colOff>177800</xdr:colOff>
      <xdr:row>61</xdr:row>
      <xdr:rowOff>91440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6924040" y="1031176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09854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91440</xdr:rowOff>
    </xdr:from>
    <xdr:to>
      <xdr:col>41</xdr:col>
      <xdr:colOff>50800</xdr:colOff>
      <xdr:row>61</xdr:row>
      <xdr:rowOff>95250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149340" y="1031748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827158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7509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163847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671202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59373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149242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8271587"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153052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7509587" y="1004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67120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137177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59373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086225" y="13067538"/>
          <a:ext cx="0" cy="1364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124960" y="1443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02082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124960" y="1284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020820" y="13067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124960" y="1343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03606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31216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514600" y="134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7399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965200" y="133634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53594</xdr:rowOff>
    </xdr:from>
    <xdr:to>
      <xdr:col>24</xdr:col>
      <xdr:colOff>114300</xdr:colOff>
      <xdr:row>82</xdr:row>
      <xdr:rowOff>155194</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036060" y="138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32021</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124960" y="137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7874</xdr:rowOff>
    </xdr:from>
    <xdr:to>
      <xdr:col>20</xdr:col>
      <xdr:colOff>38100</xdr:colOff>
      <xdr:row>82</xdr:row>
      <xdr:rowOff>109474</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312160" y="137543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58674</xdr:rowOff>
    </xdr:from>
    <xdr:to>
      <xdr:col>24</xdr:col>
      <xdr:colOff>63500</xdr:colOff>
      <xdr:row>82</xdr:row>
      <xdr:rowOff>104394</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355340" y="13805154"/>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110744</xdr:rowOff>
    </xdr:from>
    <xdr:to>
      <xdr:col>15</xdr:col>
      <xdr:colOff>101600</xdr:colOff>
      <xdr:row>82</xdr:row>
      <xdr:rowOff>40894</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514600" y="13689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161544</xdr:rowOff>
    </xdr:from>
    <xdr:to>
      <xdr:col>19</xdr:col>
      <xdr:colOff>177800</xdr:colOff>
      <xdr:row>82</xdr:row>
      <xdr:rowOff>58674</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565400" y="13740384"/>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42163</xdr:rowOff>
    </xdr:from>
    <xdr:to>
      <xdr:col>10</xdr:col>
      <xdr:colOff>165100</xdr:colOff>
      <xdr:row>81</xdr:row>
      <xdr:rowOff>143763</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739900" y="136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92963</xdr:rowOff>
    </xdr:from>
    <xdr:to>
      <xdr:col>15</xdr:col>
      <xdr:colOff>50800</xdr:colOff>
      <xdr:row>81</xdr:row>
      <xdr:rowOff>161544</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790700" y="13671803"/>
          <a:ext cx="7747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145035</xdr:rowOff>
    </xdr:from>
    <xdr:to>
      <xdr:col>6</xdr:col>
      <xdr:colOff>38100</xdr:colOff>
      <xdr:row>81</xdr:row>
      <xdr:rowOff>75185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965200" y="13556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24385</xdr:rowOff>
    </xdr:from>
    <xdr:to>
      <xdr:col>10</xdr:col>
      <xdr:colOff>114300</xdr:colOff>
      <xdr:row>81</xdr:row>
      <xdr:rowOff>92963</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008380" y="13603225"/>
          <a:ext cx="78232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17056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385704" y="1322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611004" y="131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836304" y="131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100601</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170564" y="138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32021</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385704" y="137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134890</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611004" y="13713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66312</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836304" y="136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9219565" y="1312164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9258300" y="129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9154160" y="1312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92583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192260" y="1408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44550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670800" y="1408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8732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0985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9192260" y="14118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15257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9258300" y="140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8445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87630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8496300" y="1416558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36830</xdr:rowOff>
    </xdr:from>
    <xdr:to>
      <xdr:col>46</xdr:col>
      <xdr:colOff>38100</xdr:colOff>
      <xdr:row>84</xdr:row>
      <xdr:rowOff>138430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7670800" y="14118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87630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7713980" y="1416558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40639</xdr:rowOff>
    </xdr:from>
    <xdr:to>
      <xdr:col>41</xdr:col>
      <xdr:colOff>101600</xdr:colOff>
      <xdr:row>84</xdr:row>
      <xdr:rowOff>142239</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6873240" y="141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87630</xdr:rowOff>
    </xdr:from>
    <xdr:to>
      <xdr:col>45</xdr:col>
      <xdr:colOff>177800</xdr:colOff>
      <xdr:row>84</xdr:row>
      <xdr:rowOff>91439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6924040" y="1416939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09854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91439</xdr:rowOff>
    </xdr:from>
    <xdr:to>
      <xdr:col>41</xdr:col>
      <xdr:colOff>50800</xdr:colOff>
      <xdr:row>84</xdr:row>
      <xdr:rowOff>95250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6149340" y="14173199"/>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827158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750958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67120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593732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151147</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827158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129557</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7509587" y="1421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133366</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6712027" y="142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593732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00000000-0008-0000-0200-00009E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4375764" y="567499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00000000-0008-0000-0200-0000A0010000}"/>
            </a:ext>
          </a:extLst>
        </xdr:cNvPr>
        <xdr:cNvSpPr txBox="1"/>
      </xdr:nvSpPr>
      <xdr:spPr>
        <a:xfrm>
          <a:off x="144145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4287500" y="682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00000000-0008-0000-0200-0000A2010000}"/>
            </a:ext>
          </a:extLst>
        </xdr:cNvPr>
        <xdr:cNvSpPr txBox="1"/>
      </xdr:nvSpPr>
      <xdr:spPr>
        <a:xfrm>
          <a:off x="144145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428750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0000000-0008-0000-0200-0000A4010000}"/>
            </a:ext>
          </a:extLst>
        </xdr:cNvPr>
        <xdr:cNvSpPr txBox="1"/>
      </xdr:nvSpPr>
      <xdr:spPr>
        <a:xfrm>
          <a:off x="144145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4325600" y="627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357884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28041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123188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69215</xdr:rowOff>
    </xdr:from>
    <xdr:to>
      <xdr:col>85</xdr:col>
      <xdr:colOff>177800</xdr:colOff>
      <xdr:row>35</xdr:row>
      <xdr:rowOff>170815</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4325600" y="59366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92092</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00000000-0008-0000-0200-0000B0010000}"/>
            </a:ext>
          </a:extLst>
        </xdr:cNvPr>
        <xdr:cNvSpPr txBox="1"/>
      </xdr:nvSpPr>
      <xdr:spPr>
        <a:xfrm>
          <a:off x="14414500"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357884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35</xdr:row>
      <xdr:rowOff>120015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3629640" y="5966460"/>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25400</xdr:rowOff>
    </xdr:from>
    <xdr:to>
      <xdr:col>76</xdr:col>
      <xdr:colOff>165100</xdr:colOff>
      <xdr:row>35</xdr:row>
      <xdr:rowOff>127000</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280414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35</xdr:row>
      <xdr:rowOff>99060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854940" y="594360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42545</xdr:rowOff>
    </xdr:from>
    <xdr:to>
      <xdr:col>72</xdr:col>
      <xdr:colOff>38100</xdr:colOff>
      <xdr:row>35</xdr:row>
      <xdr:rowOff>144145</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2029440" y="59099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76200</xdr:rowOff>
    </xdr:from>
    <xdr:to>
      <xdr:col>76</xdr:col>
      <xdr:colOff>114300</xdr:colOff>
      <xdr:row>35</xdr:row>
      <xdr:rowOff>93345</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flipV="1">
          <a:off x="12072620" y="5943600"/>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19685</xdr:rowOff>
    </xdr:from>
    <xdr:to>
      <xdr:col>67</xdr:col>
      <xdr:colOff>101600</xdr:colOff>
      <xdr:row>35</xdr:row>
      <xdr:rowOff>121285</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123188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70485</xdr:rowOff>
    </xdr:from>
    <xdr:to>
      <xdr:col>71</xdr:col>
      <xdr:colOff>177800</xdr:colOff>
      <xdr:row>35</xdr:row>
      <xdr:rowOff>93345</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1282680" y="593788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34372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26752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19005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36212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110298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166387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34372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26752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160672</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19005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137812</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110298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00000000-0008-0000-0200-0000D5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19509104" y="5966689"/>
          <a:ext cx="0" cy="103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471" name="【一般廃棄物処理施設】&#10;一人当たり有形固定資産（償却資産）額最小値テキスト">
          <a:extLst>
            <a:ext uri="{FF2B5EF4-FFF2-40B4-BE49-F238E27FC236}">
              <a16:creationId xmlns:a16="http://schemas.microsoft.com/office/drawing/2014/main" id="{00000000-0008-0000-0200-0000D7010000}"/>
            </a:ext>
          </a:extLst>
        </xdr:cNvPr>
        <xdr:cNvSpPr txBox="1"/>
      </xdr:nvSpPr>
      <xdr:spPr>
        <a:xfrm>
          <a:off x="19547840" y="700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9443700" y="7000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00000000-0008-0000-0200-0000D9010000}"/>
            </a:ext>
          </a:extLst>
        </xdr:cNvPr>
        <xdr:cNvSpPr txBox="1"/>
      </xdr:nvSpPr>
      <xdr:spPr>
        <a:xfrm>
          <a:off x="19547840" y="57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9443700" y="5966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475" name="【一般廃棄物処理施設】&#10;一人当たり有形固定資産（償却資産）額平均値テキスト">
          <a:extLst>
            <a:ext uri="{FF2B5EF4-FFF2-40B4-BE49-F238E27FC236}">
              <a16:creationId xmlns:a16="http://schemas.microsoft.com/office/drawing/2014/main" id="{00000000-0008-0000-0200-0000DB010000}"/>
            </a:ext>
          </a:extLst>
        </xdr:cNvPr>
        <xdr:cNvSpPr txBox="1"/>
      </xdr:nvSpPr>
      <xdr:spPr>
        <a:xfrm>
          <a:off x="19547840" y="654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9458940" y="656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8735040" y="6591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7937480" y="6643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7162780" y="6646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6388080" y="6622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9704</xdr:rowOff>
    </xdr:from>
    <xdr:to>
      <xdr:col>116</xdr:col>
      <xdr:colOff>114300</xdr:colOff>
      <xdr:row>38</xdr:row>
      <xdr:rowOff>111304</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19458940" y="63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32581</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00000000-0008-0000-0200-0000E7010000}"/>
            </a:ext>
          </a:extLst>
        </xdr:cNvPr>
        <xdr:cNvSpPr txBox="1"/>
      </xdr:nvSpPr>
      <xdr:spPr>
        <a:xfrm>
          <a:off x="19547840" y="623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5571</xdr:rowOff>
    </xdr:from>
    <xdr:to>
      <xdr:col>112</xdr:col>
      <xdr:colOff>38100</xdr:colOff>
      <xdr:row>38</xdr:row>
      <xdr:rowOff>107171</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18735040" y="63758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56371</xdr:rowOff>
    </xdr:from>
    <xdr:to>
      <xdr:col>116</xdr:col>
      <xdr:colOff>63500</xdr:colOff>
      <xdr:row>38</xdr:row>
      <xdr:rowOff>60504</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778220" y="6426691"/>
          <a:ext cx="73152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23023</xdr:rowOff>
    </xdr:from>
    <xdr:to>
      <xdr:col>107</xdr:col>
      <xdr:colOff>101600</xdr:colOff>
      <xdr:row>38</xdr:row>
      <xdr:rowOff>124623</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7937480" y="63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56371</xdr:rowOff>
    </xdr:from>
    <xdr:to>
      <xdr:col>111</xdr:col>
      <xdr:colOff>177800</xdr:colOff>
      <xdr:row>38</xdr:row>
      <xdr:rowOff>73823</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17988280" y="6426691"/>
          <a:ext cx="789940" cy="1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87552</xdr:rowOff>
    </xdr:from>
    <xdr:to>
      <xdr:col>102</xdr:col>
      <xdr:colOff>165100</xdr:colOff>
      <xdr:row>39</xdr:row>
      <xdr:rowOff>17702</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7162780" y="6457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73823</xdr:rowOff>
    </xdr:from>
    <xdr:to>
      <xdr:col>107</xdr:col>
      <xdr:colOff>50800</xdr:colOff>
      <xdr:row>38</xdr:row>
      <xdr:rowOff>138352</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7213580" y="6444143"/>
          <a:ext cx="7747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109890</xdr:rowOff>
    </xdr:from>
    <xdr:to>
      <xdr:col>98</xdr:col>
      <xdr:colOff>38100</xdr:colOff>
      <xdr:row>39</xdr:row>
      <xdr:rowOff>40040</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6388080" y="6480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138352</xdr:rowOff>
    </xdr:from>
    <xdr:to>
      <xdr:col>102</xdr:col>
      <xdr:colOff>114300</xdr:colOff>
      <xdr:row>38</xdr:row>
      <xdr:rowOff>160690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6431260" y="6508672"/>
          <a:ext cx="78232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146126</xdr:rowOff>
    </xdr:from>
    <xdr:ext cx="534377" cy="259045"/>
    <xdr:sp macro="" textlink="">
      <xdr:nvSpPr>
        <xdr:cNvPr id="496" name="n_1aveValue【一般廃棄物処理施設】&#10;一人当たり有形固定資産（償却資産）額">
          <a:extLst>
            <a:ext uri="{FF2B5EF4-FFF2-40B4-BE49-F238E27FC236}">
              <a16:creationId xmlns:a16="http://schemas.microsoft.com/office/drawing/2014/main" id="{00000000-0008-0000-0200-0000F0010000}"/>
            </a:ext>
          </a:extLst>
        </xdr:cNvPr>
        <xdr:cNvSpPr txBox="1"/>
      </xdr:nvSpPr>
      <xdr:spPr>
        <a:xfrm>
          <a:off x="18528811" y="668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497" name="n_2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17766811" y="673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498" name="n_3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16969251" y="673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5482</xdr:rowOff>
    </xdr:from>
    <xdr:ext cx="534377" cy="259045"/>
    <xdr:sp macro="" textlink="">
      <xdr:nvSpPr>
        <xdr:cNvPr id="499" name="n_4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16194551" y="67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123698</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8496495" y="615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141150</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7734495" y="617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34229</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6936935" y="623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56568</xdr:rowOff>
    </xdr:from>
    <xdr:ext cx="599010" cy="259045"/>
    <xdr:sp macro="" textlink="">
      <xdr:nvSpPr>
        <xdr:cNvPr id="503" name="n_4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6162235" y="625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00000000-0008-0000-0200-00000F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4375764" y="923925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9" name="【保健センター・保健所】&#10;有形固定資産減価償却率最小値テキスト">
          <a:extLst>
            <a:ext uri="{FF2B5EF4-FFF2-40B4-BE49-F238E27FC236}">
              <a16:creationId xmlns:a16="http://schemas.microsoft.com/office/drawing/2014/main" id="{00000000-0008-0000-0200-000011020000}"/>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31" name="【保健センター・保健所】&#10;有形固定資産減価償却率最大値テキスト">
          <a:extLst>
            <a:ext uri="{FF2B5EF4-FFF2-40B4-BE49-F238E27FC236}">
              <a16:creationId xmlns:a16="http://schemas.microsoft.com/office/drawing/2014/main" id="{00000000-0008-0000-0200-000013020000}"/>
            </a:ext>
          </a:extLst>
        </xdr:cNvPr>
        <xdr:cNvSpPr txBox="1"/>
      </xdr:nvSpPr>
      <xdr:spPr>
        <a:xfrm>
          <a:off x="14414500" y="902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4287500" y="923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id="{00000000-0008-0000-0200-000015020000}"/>
            </a:ext>
          </a:extLst>
        </xdr:cNvPr>
        <xdr:cNvSpPr txBox="1"/>
      </xdr:nvSpPr>
      <xdr:spPr>
        <a:xfrm>
          <a:off x="14414500" y="977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4325600" y="99237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3578840" y="987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2804140" y="985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2029440" y="9820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1231880" y="983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46355</xdr:rowOff>
    </xdr:from>
    <xdr:to>
      <xdr:col>85</xdr:col>
      <xdr:colOff>177800</xdr:colOff>
      <xdr:row>62</xdr:row>
      <xdr:rowOff>147955</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4325600" y="104400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24782</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id="{00000000-0008-0000-0200-000021020000}"/>
            </a:ext>
          </a:extLst>
        </xdr:cNvPr>
        <xdr:cNvSpPr txBox="1"/>
      </xdr:nvSpPr>
      <xdr:spPr>
        <a:xfrm>
          <a:off x="144145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xdr:rowOff>
    </xdr:from>
    <xdr:to>
      <xdr:col>81</xdr:col>
      <xdr:colOff>101600</xdr:colOff>
      <xdr:row>62</xdr:row>
      <xdr:rowOff>106045</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357884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55245</xdr:rowOff>
    </xdr:from>
    <xdr:to>
      <xdr:col>85</xdr:col>
      <xdr:colOff>127000</xdr:colOff>
      <xdr:row>62</xdr:row>
      <xdr:rowOff>97155</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3629640" y="10448925"/>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280414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55245</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854940" y="1040511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90170</xdr:rowOff>
    </xdr:from>
    <xdr:to>
      <xdr:col>72</xdr:col>
      <xdr:colOff>38100</xdr:colOff>
      <xdr:row>62</xdr:row>
      <xdr:rowOff>20320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2029440" y="10316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140970</xdr:rowOff>
    </xdr:from>
    <xdr:to>
      <xdr:col>76</xdr:col>
      <xdr:colOff>114300</xdr:colOff>
      <xdr:row>62</xdr:row>
      <xdr:rowOff>11430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072620" y="1036701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48260</xdr:rowOff>
    </xdr:from>
    <xdr:to>
      <xdr:col>67</xdr:col>
      <xdr:colOff>101600</xdr:colOff>
      <xdr:row>61</xdr:row>
      <xdr:rowOff>149860</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123188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99060</xdr:rowOff>
    </xdr:from>
    <xdr:to>
      <xdr:col>71</xdr:col>
      <xdr:colOff>177800</xdr:colOff>
      <xdr:row>61</xdr:row>
      <xdr:rowOff>140970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1282680" y="1032510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34372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26752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19005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110298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97172</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34372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26752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11447</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19005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140987</xdr:rowOff>
    </xdr:from>
    <xdr:ext cx="405111" cy="259045"/>
    <xdr:sp macro="" textlink="">
      <xdr:nvSpPr>
        <xdr:cNvPr id="561" name="n_4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110298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00000000-0008-0000-0200-000046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19509104" y="969035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00000000-0008-0000-0200-000048020000}"/>
            </a:ext>
          </a:extLst>
        </xdr:cNvPr>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00000000-0008-0000-0200-00004A020000}"/>
            </a:ext>
          </a:extLst>
        </xdr:cNvPr>
        <xdr:cNvSpPr txBox="1"/>
      </xdr:nvSpPr>
      <xdr:spPr>
        <a:xfrm>
          <a:off x="19547840" y="946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9443700" y="9690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00000000-0008-0000-0200-00004C020000}"/>
            </a:ext>
          </a:extLst>
        </xdr:cNvPr>
        <xdr:cNvSpPr txBox="1"/>
      </xdr:nvSpPr>
      <xdr:spPr>
        <a:xfrm>
          <a:off x="19547840" y="1028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9458940" y="104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8735040" y="104023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7937480" y="10355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71627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6388080" y="10374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9458940" y="104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23639</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00000000-0008-0000-0200-000058020000}"/>
            </a:ext>
          </a:extLst>
        </xdr:cNvPr>
        <xdr:cNvSpPr txBox="1"/>
      </xdr:nvSpPr>
      <xdr:spPr>
        <a:xfrm>
          <a:off x="19547840" y="1041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8735040" y="104434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100584</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8778220" y="1048969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7937480" y="104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105156</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7988280" y="1049426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7162780" y="104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105156</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7213580" y="1049883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58928</xdr:rowOff>
    </xdr:from>
    <xdr:to>
      <xdr:col>98</xdr:col>
      <xdr:colOff>38100</xdr:colOff>
      <xdr:row>62</xdr:row>
      <xdr:rowOff>160528</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6388080" y="10452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105156</xdr:rowOff>
    </xdr:from>
    <xdr:to>
      <xdr:col>102</xdr:col>
      <xdr:colOff>114300</xdr:colOff>
      <xdr:row>62</xdr:row>
      <xdr:rowOff>109728</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16431260" y="1049883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09" name="n_1aveValue【保健センター・保健所】&#10;一人当たり面積">
          <a:extLst>
            <a:ext uri="{FF2B5EF4-FFF2-40B4-BE49-F238E27FC236}">
              <a16:creationId xmlns:a16="http://schemas.microsoft.com/office/drawing/2014/main" id="{00000000-0008-0000-0200-000061020000}"/>
            </a:ext>
          </a:extLst>
        </xdr:cNvPr>
        <xdr:cNvSpPr txBox="1"/>
      </xdr:nvSpPr>
      <xdr:spPr>
        <a:xfrm>
          <a:off x="185611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610" name="n_2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1777626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11" name="n_3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1700156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612" name="n_4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162268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142511</xdr:rowOff>
    </xdr:from>
    <xdr:ext cx="469744" cy="259045"/>
    <xdr:sp macro="" textlink="">
      <xdr:nvSpPr>
        <xdr:cNvPr id="613" name="n_1mainValue【保健センター・保健所】&#10;一人当たり面積">
          <a:extLst>
            <a:ext uri="{FF2B5EF4-FFF2-40B4-BE49-F238E27FC236}">
              <a16:creationId xmlns:a16="http://schemas.microsoft.com/office/drawing/2014/main" id="{00000000-0008-0000-0200-000065020000}"/>
            </a:ext>
          </a:extLst>
        </xdr:cNvPr>
        <xdr:cNvSpPr txBox="1"/>
      </xdr:nvSpPr>
      <xdr:spPr>
        <a:xfrm>
          <a:off x="18561127" y="105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14" name="n_2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177762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15" name="n_3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170015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151655</xdr:rowOff>
    </xdr:from>
    <xdr:ext cx="469744" cy="259045"/>
    <xdr:sp macro="" textlink="">
      <xdr:nvSpPr>
        <xdr:cNvPr id="616" name="n_4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16226867" y="1054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00000000-0008-0000-0200-000080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14375764" y="1309306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消防施設】&#10;有形固定資産減価償却率最小値テキスト">
          <a:extLst>
            <a:ext uri="{FF2B5EF4-FFF2-40B4-BE49-F238E27FC236}">
              <a16:creationId xmlns:a16="http://schemas.microsoft.com/office/drawing/2014/main" id="{00000000-0008-0000-0200-000082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4" name="【消防施設】&#10;有形固定資産減価償却率最大値テキスト">
          <a:extLst>
            <a:ext uri="{FF2B5EF4-FFF2-40B4-BE49-F238E27FC236}">
              <a16:creationId xmlns:a16="http://schemas.microsoft.com/office/drawing/2014/main" id="{00000000-0008-0000-0200-000084020000}"/>
            </a:ext>
          </a:extLst>
        </xdr:cNvPr>
        <xdr:cNvSpPr txBox="1"/>
      </xdr:nvSpPr>
      <xdr:spPr>
        <a:xfrm>
          <a:off x="14414500" y="128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4287500" y="13093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00000000-0008-0000-0200-000086020000}"/>
            </a:ext>
          </a:extLst>
        </xdr:cNvPr>
        <xdr:cNvSpPr txBox="1"/>
      </xdr:nvSpPr>
      <xdr:spPr>
        <a:xfrm>
          <a:off x="1441450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4325600" y="135813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28041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202944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1231880" y="1353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65405</xdr:rowOff>
    </xdr:from>
    <xdr:to>
      <xdr:col>85</xdr:col>
      <xdr:colOff>177800</xdr:colOff>
      <xdr:row>79</xdr:row>
      <xdr:rowOff>167005</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325600" y="133089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88282</xdr:rowOff>
    </xdr:from>
    <xdr:ext cx="405111" cy="259045"/>
    <xdr:sp macro="" textlink="">
      <xdr:nvSpPr>
        <xdr:cNvPr id="658" name="【消防施設】&#10;有形固定資産減価償却率該当値テキスト">
          <a:extLst>
            <a:ext uri="{FF2B5EF4-FFF2-40B4-BE49-F238E27FC236}">
              <a16:creationId xmlns:a16="http://schemas.microsoft.com/office/drawing/2014/main" id="{00000000-0008-0000-0200-000092020000}"/>
            </a:ext>
          </a:extLst>
        </xdr:cNvPr>
        <xdr:cNvSpPr txBox="1"/>
      </xdr:nvSpPr>
      <xdr:spPr>
        <a:xfrm>
          <a:off x="14414500"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46355</xdr:rowOff>
    </xdr:from>
    <xdr:to>
      <xdr:col>81</xdr:col>
      <xdr:colOff>101600</xdr:colOff>
      <xdr:row>79</xdr:row>
      <xdr:rowOff>147955</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57884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97155</xdr:rowOff>
    </xdr:from>
    <xdr:to>
      <xdr:col>85</xdr:col>
      <xdr:colOff>127000</xdr:colOff>
      <xdr:row>79</xdr:row>
      <xdr:rowOff>116205</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3629640" y="13340715"/>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135889</xdr:rowOff>
    </xdr:from>
    <xdr:to>
      <xdr:col>76</xdr:col>
      <xdr:colOff>165100</xdr:colOff>
      <xdr:row>80</xdr:row>
      <xdr:rowOff>66039</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804140" y="13379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97155</xdr:rowOff>
    </xdr:from>
    <xdr:to>
      <xdr:col>81</xdr:col>
      <xdr:colOff>50800</xdr:colOff>
      <xdr:row>80</xdr:row>
      <xdr:rowOff>15239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flipV="1">
          <a:off x="12854940" y="13340715"/>
          <a:ext cx="774700" cy="8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50164</xdr:rowOff>
    </xdr:from>
    <xdr:to>
      <xdr:col>72</xdr:col>
      <xdr:colOff>38100</xdr:colOff>
      <xdr:row>79</xdr:row>
      <xdr:rowOff>151764</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2029440" y="132937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100964</xdr:rowOff>
    </xdr:from>
    <xdr:to>
      <xdr:col>76</xdr:col>
      <xdr:colOff>114300</xdr:colOff>
      <xdr:row>80</xdr:row>
      <xdr:rowOff>15239</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072620" y="13344524"/>
          <a:ext cx="78232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63500</xdr:rowOff>
    </xdr:from>
    <xdr:to>
      <xdr:col>67</xdr:col>
      <xdr:colOff>101600</xdr:colOff>
      <xdr:row>79</xdr:row>
      <xdr:rowOff>165100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123188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100964</xdr:rowOff>
    </xdr:from>
    <xdr:to>
      <xdr:col>71</xdr:col>
      <xdr:colOff>177800</xdr:colOff>
      <xdr:row>79</xdr:row>
      <xdr:rowOff>114300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flipV="1">
          <a:off x="11282680" y="13344524"/>
          <a:ext cx="78994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67" name="n_1aveValue【消防施設】&#10;有形固定資産減価償却率">
          <a:extLst>
            <a:ext uri="{FF2B5EF4-FFF2-40B4-BE49-F238E27FC236}">
              <a16:creationId xmlns:a16="http://schemas.microsoft.com/office/drawing/2014/main" id="{00000000-0008-0000-0200-00009B020000}"/>
            </a:ext>
          </a:extLst>
        </xdr:cNvPr>
        <xdr:cNvSpPr txBox="1"/>
      </xdr:nvSpPr>
      <xdr:spPr>
        <a:xfrm>
          <a:off x="134372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668" name="n_2aveValue【消防施設】&#10;有形固定資産減価償却率">
          <a:extLst>
            <a:ext uri="{FF2B5EF4-FFF2-40B4-BE49-F238E27FC236}">
              <a16:creationId xmlns:a16="http://schemas.microsoft.com/office/drawing/2014/main" id="{00000000-0008-0000-0200-00009C020000}"/>
            </a:ext>
          </a:extLst>
        </xdr:cNvPr>
        <xdr:cNvSpPr txBox="1"/>
      </xdr:nvSpPr>
      <xdr:spPr>
        <a:xfrm>
          <a:off x="12675244" y="136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669" name="n_3aveValue【消防施設】&#10;有形固定資産減価償却率">
          <a:extLst>
            <a:ext uri="{FF2B5EF4-FFF2-40B4-BE49-F238E27FC236}">
              <a16:creationId xmlns:a16="http://schemas.microsoft.com/office/drawing/2014/main" id="{00000000-0008-0000-0200-00009D020000}"/>
            </a:ext>
          </a:extLst>
        </xdr:cNvPr>
        <xdr:cNvSpPr txBox="1"/>
      </xdr:nvSpPr>
      <xdr:spPr>
        <a:xfrm>
          <a:off x="11900544" y="1362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670" name="n_4aveValue【消防施設】&#10;有形固定資産減価償却率">
          <a:extLst>
            <a:ext uri="{FF2B5EF4-FFF2-40B4-BE49-F238E27FC236}">
              <a16:creationId xmlns:a16="http://schemas.microsoft.com/office/drawing/2014/main" id="{00000000-0008-0000-0200-00009E020000}"/>
            </a:ext>
          </a:extLst>
        </xdr:cNvPr>
        <xdr:cNvSpPr txBox="1"/>
      </xdr:nvSpPr>
      <xdr:spPr>
        <a:xfrm>
          <a:off x="11102984" y="1362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164482</xdr:rowOff>
    </xdr:from>
    <xdr:ext cx="405111" cy="259045"/>
    <xdr:sp macro="" textlink="">
      <xdr:nvSpPr>
        <xdr:cNvPr id="671" name="n_1mainValue【消防施設】&#10;有形固定資産減価償却率">
          <a:extLst>
            <a:ext uri="{FF2B5EF4-FFF2-40B4-BE49-F238E27FC236}">
              <a16:creationId xmlns:a16="http://schemas.microsoft.com/office/drawing/2014/main" id="{00000000-0008-0000-0200-00009F020000}"/>
            </a:ext>
          </a:extLst>
        </xdr:cNvPr>
        <xdr:cNvSpPr txBox="1"/>
      </xdr:nvSpPr>
      <xdr:spPr>
        <a:xfrm>
          <a:off x="13437244" y="1307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82566</xdr:rowOff>
    </xdr:from>
    <xdr:ext cx="405111" cy="259045"/>
    <xdr:sp macro="" textlink="">
      <xdr:nvSpPr>
        <xdr:cNvPr id="672" name="n_2mainValue【消防施設】&#10;有形固定資産減価償却率">
          <a:extLst>
            <a:ext uri="{FF2B5EF4-FFF2-40B4-BE49-F238E27FC236}">
              <a16:creationId xmlns:a16="http://schemas.microsoft.com/office/drawing/2014/main" id="{00000000-0008-0000-0200-0000A0020000}"/>
            </a:ext>
          </a:extLst>
        </xdr:cNvPr>
        <xdr:cNvSpPr txBox="1"/>
      </xdr:nvSpPr>
      <xdr:spPr>
        <a:xfrm>
          <a:off x="12675244" y="13158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168291</xdr:rowOff>
    </xdr:from>
    <xdr:ext cx="405111" cy="259045"/>
    <xdr:sp macro="" textlink="">
      <xdr:nvSpPr>
        <xdr:cNvPr id="673" name="n_3mainValue【消防施設】&#10;有形固定資産減価償却率">
          <a:extLst>
            <a:ext uri="{FF2B5EF4-FFF2-40B4-BE49-F238E27FC236}">
              <a16:creationId xmlns:a16="http://schemas.microsoft.com/office/drawing/2014/main" id="{00000000-0008-0000-0200-0000A1020000}"/>
            </a:ext>
          </a:extLst>
        </xdr:cNvPr>
        <xdr:cNvSpPr txBox="1"/>
      </xdr:nvSpPr>
      <xdr:spPr>
        <a:xfrm>
          <a:off x="11900544" y="1307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10177</xdr:rowOff>
    </xdr:from>
    <xdr:ext cx="405111" cy="259045"/>
    <xdr:sp macro="" textlink="">
      <xdr:nvSpPr>
        <xdr:cNvPr id="674" name="n_4mainValue【消防施設】&#10;有形固定資産減価償却率">
          <a:extLst>
            <a:ext uri="{FF2B5EF4-FFF2-40B4-BE49-F238E27FC236}">
              <a16:creationId xmlns:a16="http://schemas.microsoft.com/office/drawing/2014/main" id="{00000000-0008-0000-0200-0000A2020000}"/>
            </a:ext>
          </a:extLst>
        </xdr:cNvPr>
        <xdr:cNvSpPr txBox="1"/>
      </xdr:nvSpPr>
      <xdr:spPr>
        <a:xfrm>
          <a:off x="1110298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id="{00000000-0008-0000-0200-0000B7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19509104" y="132702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7" name="【消防施設】&#10;一人当たり面積最小値テキスト">
          <a:extLst>
            <a:ext uri="{FF2B5EF4-FFF2-40B4-BE49-F238E27FC236}">
              <a16:creationId xmlns:a16="http://schemas.microsoft.com/office/drawing/2014/main" id="{00000000-0008-0000-0200-0000B9020000}"/>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99" name="【消防施設】&#10;一人当たり面積最大値テキスト">
          <a:extLst>
            <a:ext uri="{FF2B5EF4-FFF2-40B4-BE49-F238E27FC236}">
              <a16:creationId xmlns:a16="http://schemas.microsoft.com/office/drawing/2014/main" id="{00000000-0008-0000-0200-0000BB020000}"/>
            </a:ext>
          </a:extLst>
        </xdr:cNvPr>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701" name="【消防施設】&#10;一人当たり面積平均値テキスト">
          <a:extLst>
            <a:ext uri="{FF2B5EF4-FFF2-40B4-BE49-F238E27FC236}">
              <a16:creationId xmlns:a16="http://schemas.microsoft.com/office/drawing/2014/main" id="{00000000-0008-0000-0200-0000BD020000}"/>
            </a:ext>
          </a:extLst>
        </xdr:cNvPr>
        <xdr:cNvSpPr txBox="1"/>
      </xdr:nvSpPr>
      <xdr:spPr>
        <a:xfrm>
          <a:off x="19547840" y="13915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945894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8735040" y="14063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79374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638808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19458940" y="141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713" name="【消防施設】&#10;一人当たり面積該当値テキスト">
          <a:extLst>
            <a:ext uri="{FF2B5EF4-FFF2-40B4-BE49-F238E27FC236}">
              <a16:creationId xmlns:a16="http://schemas.microsoft.com/office/drawing/2014/main" id="{00000000-0008-0000-0200-0000C9020000}"/>
            </a:ext>
          </a:extLst>
        </xdr:cNvPr>
        <xdr:cNvSpPr txBox="1"/>
      </xdr:nvSpPr>
      <xdr:spPr>
        <a:xfrm>
          <a:off x="19547840" y="1408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xdr:rowOff>
    </xdr:from>
    <xdr:to>
      <xdr:col>112</xdr:col>
      <xdr:colOff>38100</xdr:colOff>
      <xdr:row>84</xdr:row>
      <xdr:rowOff>116332</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8735040" y="140964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70104</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778220" y="1414729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7937480" y="141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65532</xdr:rowOff>
    </xdr:from>
    <xdr:to>
      <xdr:col>111</xdr:col>
      <xdr:colOff>177800</xdr:colOff>
      <xdr:row>84</xdr:row>
      <xdr:rowOff>97537</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17988280" y="14147292"/>
          <a:ext cx="78994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7162780" y="141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97537</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7213580" y="14156436"/>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6388080" y="14105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74676</xdr:rowOff>
    </xdr:from>
    <xdr:to>
      <xdr:col>102</xdr:col>
      <xdr:colOff>114300</xdr:colOff>
      <xdr:row>84</xdr:row>
      <xdr:rowOff>74676</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6431260" y="1415643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722" name="n_1aveValue【消防施設】&#10;一人当たり面積">
          <a:extLst>
            <a:ext uri="{FF2B5EF4-FFF2-40B4-BE49-F238E27FC236}">
              <a16:creationId xmlns:a16="http://schemas.microsoft.com/office/drawing/2014/main" id="{00000000-0008-0000-0200-0000D2020000}"/>
            </a:ext>
          </a:extLst>
        </xdr:cNvPr>
        <xdr:cNvSpPr txBox="1"/>
      </xdr:nvSpPr>
      <xdr:spPr>
        <a:xfrm>
          <a:off x="18561127" y="138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23" name="n_2aveValue【消防施設】&#10;一人当たり面積">
          <a:extLst>
            <a:ext uri="{FF2B5EF4-FFF2-40B4-BE49-F238E27FC236}">
              <a16:creationId xmlns:a16="http://schemas.microsoft.com/office/drawing/2014/main" id="{00000000-0008-0000-0200-0000D3020000}"/>
            </a:ext>
          </a:extLst>
        </xdr:cNvPr>
        <xdr:cNvSpPr txBox="1"/>
      </xdr:nvSpPr>
      <xdr:spPr>
        <a:xfrm>
          <a:off x="1777626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24" name="n_3aveValue【消防施設】&#10;一人当たり面積">
          <a:extLst>
            <a:ext uri="{FF2B5EF4-FFF2-40B4-BE49-F238E27FC236}">
              <a16:creationId xmlns:a16="http://schemas.microsoft.com/office/drawing/2014/main" id="{00000000-0008-0000-0200-0000D4020000}"/>
            </a:ext>
          </a:extLst>
        </xdr:cNvPr>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725" name="n_4aveValue【消防施設】&#10;一人当たり面積">
          <a:extLst>
            <a:ext uri="{FF2B5EF4-FFF2-40B4-BE49-F238E27FC236}">
              <a16:creationId xmlns:a16="http://schemas.microsoft.com/office/drawing/2014/main" id="{00000000-0008-0000-0200-0000D5020000}"/>
            </a:ext>
          </a:extLst>
        </xdr:cNvPr>
        <xdr:cNvSpPr txBox="1"/>
      </xdr:nvSpPr>
      <xdr:spPr>
        <a:xfrm>
          <a:off x="162268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107459</xdr:rowOff>
    </xdr:from>
    <xdr:ext cx="469744" cy="259045"/>
    <xdr:sp macro="" textlink="">
      <xdr:nvSpPr>
        <xdr:cNvPr id="726" name="n_1mainValue【消防施設】&#10;一人当たり面積">
          <a:extLst>
            <a:ext uri="{FF2B5EF4-FFF2-40B4-BE49-F238E27FC236}">
              <a16:creationId xmlns:a16="http://schemas.microsoft.com/office/drawing/2014/main" id="{00000000-0008-0000-0200-0000D6020000}"/>
            </a:ext>
          </a:extLst>
        </xdr:cNvPr>
        <xdr:cNvSpPr txBox="1"/>
      </xdr:nvSpPr>
      <xdr:spPr>
        <a:xfrm>
          <a:off x="185611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27" name="n_2mainValue【消防施設】&#10;一人当たり面積">
          <a:extLst>
            <a:ext uri="{FF2B5EF4-FFF2-40B4-BE49-F238E27FC236}">
              <a16:creationId xmlns:a16="http://schemas.microsoft.com/office/drawing/2014/main" id="{00000000-0008-0000-0200-0000D7020000}"/>
            </a:ext>
          </a:extLst>
        </xdr:cNvPr>
        <xdr:cNvSpPr txBox="1"/>
      </xdr:nvSpPr>
      <xdr:spPr>
        <a:xfrm>
          <a:off x="17776267" y="142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728" name="n_3mainValue【消防施設】&#10;一人当たり面積">
          <a:extLst>
            <a:ext uri="{FF2B5EF4-FFF2-40B4-BE49-F238E27FC236}">
              <a16:creationId xmlns:a16="http://schemas.microsoft.com/office/drawing/2014/main" id="{00000000-0008-0000-0200-0000D8020000}"/>
            </a:ext>
          </a:extLst>
        </xdr:cNvPr>
        <xdr:cNvSpPr txBox="1"/>
      </xdr:nvSpPr>
      <xdr:spPr>
        <a:xfrm>
          <a:off x="17001567"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729" name="n_4mainValue【消防施設】&#10;一人当たり面積">
          <a:extLst>
            <a:ext uri="{FF2B5EF4-FFF2-40B4-BE49-F238E27FC236}">
              <a16:creationId xmlns:a16="http://schemas.microsoft.com/office/drawing/2014/main" id="{00000000-0008-0000-0200-0000D9020000}"/>
            </a:ext>
          </a:extLst>
        </xdr:cNvPr>
        <xdr:cNvSpPr txBox="1"/>
      </xdr:nvSpPr>
      <xdr:spPr>
        <a:xfrm>
          <a:off x="16226867"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id="{00000000-0008-0000-0200-0000F2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14375764" y="16746039"/>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6" name="【庁舎】&#10;有形固定資産減価償却率最小値テキスト">
          <a:extLst>
            <a:ext uri="{FF2B5EF4-FFF2-40B4-BE49-F238E27FC236}">
              <a16:creationId xmlns:a16="http://schemas.microsoft.com/office/drawing/2014/main" id="{00000000-0008-0000-0200-0000F4020000}"/>
            </a:ext>
          </a:extLst>
        </xdr:cNvPr>
        <xdr:cNvSpPr txBox="1"/>
      </xdr:nvSpPr>
      <xdr:spPr>
        <a:xfrm>
          <a:off x="14414500"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4287500" y="18215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58" name="【庁舎】&#10;有形固定資産減価償却率最大値テキスト">
          <a:extLst>
            <a:ext uri="{FF2B5EF4-FFF2-40B4-BE49-F238E27FC236}">
              <a16:creationId xmlns:a16="http://schemas.microsoft.com/office/drawing/2014/main" id="{00000000-0008-0000-0200-0000F6020000}"/>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0" name="【庁舎】&#10;有形固定資産減価償却率平均値テキスト">
          <a:extLst>
            <a:ext uri="{FF2B5EF4-FFF2-40B4-BE49-F238E27FC236}">
              <a16:creationId xmlns:a16="http://schemas.microsoft.com/office/drawing/2014/main" id="{00000000-0008-0000-0200-0000F8020000}"/>
            </a:ext>
          </a:extLst>
        </xdr:cNvPr>
        <xdr:cNvSpPr txBox="1"/>
      </xdr:nvSpPr>
      <xdr:spPr>
        <a:xfrm>
          <a:off x="14414500" y="1735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357884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123188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4325600" y="177952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772" name="【庁舎】&#10;有形固定資産減価償却率該当値テキスト">
          <a:extLst>
            <a:ext uri="{FF2B5EF4-FFF2-40B4-BE49-F238E27FC236}">
              <a16:creationId xmlns:a16="http://schemas.microsoft.com/office/drawing/2014/main" id="{00000000-0008-0000-0200-000004030000}"/>
            </a:ext>
          </a:extLst>
        </xdr:cNvPr>
        <xdr:cNvSpPr txBox="1"/>
      </xdr:nvSpPr>
      <xdr:spPr>
        <a:xfrm>
          <a:off x="14414500"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3578840" y="17769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76200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3629640" y="17816648"/>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2804140" y="17737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xdr:rowOff>
    </xdr:from>
    <xdr:to>
      <xdr:col>81</xdr:col>
      <xdr:colOff>50800</xdr:colOff>
      <xdr:row>106</xdr:row>
      <xdr:rowOff>46808</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854940" y="17783991"/>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102144</xdr:rowOff>
    </xdr:from>
    <xdr:to>
      <xdr:col>72</xdr:col>
      <xdr:colOff>38100</xdr:colOff>
      <xdr:row>106</xdr:row>
      <xdr:rowOff>32294</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2029440" y="17704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152944</xdr:rowOff>
    </xdr:from>
    <xdr:to>
      <xdr:col>76</xdr:col>
      <xdr:colOff>114300</xdr:colOff>
      <xdr:row>106</xdr:row>
      <xdr:rowOff>14151</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072620" y="17755144"/>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67855</xdr:rowOff>
    </xdr:from>
    <xdr:to>
      <xdr:col>67</xdr:col>
      <xdr:colOff>101600</xdr:colOff>
      <xdr:row>105</xdr:row>
      <xdr:rowOff>169455</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123188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118655</xdr:rowOff>
    </xdr:from>
    <xdr:to>
      <xdr:col>71</xdr:col>
      <xdr:colOff>177800</xdr:colOff>
      <xdr:row>105</xdr:row>
      <xdr:rowOff>152944</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1282680" y="17720855"/>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781" name="n_1aveValue【庁舎】&#10;有形固定資産減価償却率">
          <a:extLst>
            <a:ext uri="{FF2B5EF4-FFF2-40B4-BE49-F238E27FC236}">
              <a16:creationId xmlns:a16="http://schemas.microsoft.com/office/drawing/2014/main" id="{00000000-0008-0000-0200-00000D030000}"/>
            </a:ext>
          </a:extLst>
        </xdr:cNvPr>
        <xdr:cNvSpPr txBox="1"/>
      </xdr:nvSpPr>
      <xdr:spPr>
        <a:xfrm>
          <a:off x="13437244" y="173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2" name="n_2aveValue【庁舎】&#10;有形固定資産減価償却率">
          <a:extLst>
            <a:ext uri="{FF2B5EF4-FFF2-40B4-BE49-F238E27FC236}">
              <a16:creationId xmlns:a16="http://schemas.microsoft.com/office/drawing/2014/main" id="{00000000-0008-0000-0200-00000E030000}"/>
            </a:ext>
          </a:extLst>
        </xdr:cNvPr>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83" name="n_3aveValue【庁舎】&#10;有形固定資産減価償却率">
          <a:extLst>
            <a:ext uri="{FF2B5EF4-FFF2-40B4-BE49-F238E27FC236}">
              <a16:creationId xmlns:a16="http://schemas.microsoft.com/office/drawing/2014/main" id="{00000000-0008-0000-0200-00000F030000}"/>
            </a:ext>
          </a:extLst>
        </xdr:cNvPr>
        <xdr:cNvSpPr txBox="1"/>
      </xdr:nvSpPr>
      <xdr:spPr>
        <a:xfrm>
          <a:off x="119005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84" name="n_4aveValue【庁舎】&#10;有形固定資産減価償却率">
          <a:extLst>
            <a:ext uri="{FF2B5EF4-FFF2-40B4-BE49-F238E27FC236}">
              <a16:creationId xmlns:a16="http://schemas.microsoft.com/office/drawing/2014/main" id="{00000000-0008-0000-0200-000010030000}"/>
            </a:ext>
          </a:extLst>
        </xdr:cNvPr>
        <xdr:cNvSpPr txBox="1"/>
      </xdr:nvSpPr>
      <xdr:spPr>
        <a:xfrm>
          <a:off x="1110298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785" name="n_1mainValue【庁舎】&#10;有形固定資産減価償却率">
          <a:extLst>
            <a:ext uri="{FF2B5EF4-FFF2-40B4-BE49-F238E27FC236}">
              <a16:creationId xmlns:a16="http://schemas.microsoft.com/office/drawing/2014/main" id="{00000000-0008-0000-0200-000011030000}"/>
            </a:ext>
          </a:extLst>
        </xdr:cNvPr>
        <xdr:cNvSpPr txBox="1"/>
      </xdr:nvSpPr>
      <xdr:spPr>
        <a:xfrm>
          <a:off x="13437244" y="1785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786" name="n_2mainValue【庁舎】&#10;有形固定資産減価償却率">
          <a:extLst>
            <a:ext uri="{FF2B5EF4-FFF2-40B4-BE49-F238E27FC236}">
              <a16:creationId xmlns:a16="http://schemas.microsoft.com/office/drawing/2014/main" id="{00000000-0008-0000-0200-000012030000}"/>
            </a:ext>
          </a:extLst>
        </xdr:cNvPr>
        <xdr:cNvSpPr txBox="1"/>
      </xdr:nvSpPr>
      <xdr:spPr>
        <a:xfrm>
          <a:off x="12675244" y="1782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23421</xdr:rowOff>
    </xdr:from>
    <xdr:ext cx="405111" cy="259045"/>
    <xdr:sp macro="" textlink="">
      <xdr:nvSpPr>
        <xdr:cNvPr id="787" name="n_3mainValue【庁舎】&#10;有形固定資産減価償却率">
          <a:extLst>
            <a:ext uri="{FF2B5EF4-FFF2-40B4-BE49-F238E27FC236}">
              <a16:creationId xmlns:a16="http://schemas.microsoft.com/office/drawing/2014/main" id="{00000000-0008-0000-0200-000013030000}"/>
            </a:ext>
          </a:extLst>
        </xdr:cNvPr>
        <xdr:cNvSpPr txBox="1"/>
      </xdr:nvSpPr>
      <xdr:spPr>
        <a:xfrm>
          <a:off x="11900544"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160582</xdr:rowOff>
    </xdr:from>
    <xdr:ext cx="405111" cy="259045"/>
    <xdr:sp macro="" textlink="">
      <xdr:nvSpPr>
        <xdr:cNvPr id="788" name="n_4mainValue【庁舎】&#10;有形固定資産減価償却率">
          <a:extLst>
            <a:ext uri="{FF2B5EF4-FFF2-40B4-BE49-F238E27FC236}">
              <a16:creationId xmlns:a16="http://schemas.microsoft.com/office/drawing/2014/main" id="{00000000-0008-0000-0200-000014030000}"/>
            </a:ext>
          </a:extLst>
        </xdr:cNvPr>
        <xdr:cNvSpPr txBox="1"/>
      </xdr:nvSpPr>
      <xdr:spPr>
        <a:xfrm>
          <a:off x="1110298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a:extLst>
            <a:ext uri="{FF2B5EF4-FFF2-40B4-BE49-F238E27FC236}">
              <a16:creationId xmlns:a16="http://schemas.microsoft.com/office/drawing/2014/main" id="{00000000-0008-0000-0200-00002D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9509104" y="1690878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15" name="【庁舎】&#10;一人当たり面積最小値テキスト">
          <a:extLst>
            <a:ext uri="{FF2B5EF4-FFF2-40B4-BE49-F238E27FC236}">
              <a16:creationId xmlns:a16="http://schemas.microsoft.com/office/drawing/2014/main" id="{00000000-0008-0000-0200-00002F030000}"/>
            </a:ext>
          </a:extLst>
        </xdr:cNvPr>
        <xdr:cNvSpPr txBox="1"/>
      </xdr:nvSpPr>
      <xdr:spPr>
        <a:xfrm>
          <a:off x="1954784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94437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17" name="【庁舎】&#10;一人当たり面積最大値テキスト">
          <a:extLst>
            <a:ext uri="{FF2B5EF4-FFF2-40B4-BE49-F238E27FC236}">
              <a16:creationId xmlns:a16="http://schemas.microsoft.com/office/drawing/2014/main" id="{00000000-0008-0000-0200-000031030000}"/>
            </a:ext>
          </a:extLst>
        </xdr:cNvPr>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819" name="【庁舎】&#10;一人当たり面積平均値テキスト">
          <a:extLst>
            <a:ext uri="{FF2B5EF4-FFF2-40B4-BE49-F238E27FC236}">
              <a16:creationId xmlns:a16="http://schemas.microsoft.com/office/drawing/2014/main" id="{00000000-0008-0000-0200-000033030000}"/>
            </a:ext>
          </a:extLst>
        </xdr:cNvPr>
        <xdr:cNvSpPr txBox="1"/>
      </xdr:nvSpPr>
      <xdr:spPr>
        <a:xfrm>
          <a:off x="1954784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9458940" y="1784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8735040" y="17871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71627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638808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9458940" y="17929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831" name="【庁舎】&#10;一人当たり面積該当値テキスト">
          <a:extLst>
            <a:ext uri="{FF2B5EF4-FFF2-40B4-BE49-F238E27FC236}">
              <a16:creationId xmlns:a16="http://schemas.microsoft.com/office/drawing/2014/main" id="{00000000-0008-0000-0200-00003F030000}"/>
            </a:ext>
          </a:extLst>
        </xdr:cNvPr>
        <xdr:cNvSpPr txBox="1"/>
      </xdr:nvSpPr>
      <xdr:spPr>
        <a:xfrm>
          <a:off x="19547840" y="1790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164193</xdr:rowOff>
    </xdr:from>
    <xdr:to>
      <xdr:col>112</xdr:col>
      <xdr:colOff>38100</xdr:colOff>
      <xdr:row>107</xdr:row>
      <xdr:rowOff>94343</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8735040" y="179340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43543</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flipV="1">
          <a:off x="18778220" y="17976124"/>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167458</xdr:rowOff>
    </xdr:from>
    <xdr:to>
      <xdr:col>107</xdr:col>
      <xdr:colOff>101600</xdr:colOff>
      <xdr:row>107</xdr:row>
      <xdr:rowOff>97608</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7937480" y="17937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43543</xdr:rowOff>
    </xdr:from>
    <xdr:to>
      <xdr:col>111</xdr:col>
      <xdr:colOff>177800</xdr:colOff>
      <xdr:row>107</xdr:row>
      <xdr:rowOff>46808</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17988280" y="17981023"/>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170724</xdr:rowOff>
    </xdr:from>
    <xdr:to>
      <xdr:col>102</xdr:col>
      <xdr:colOff>165100</xdr:colOff>
      <xdr:row>107</xdr:row>
      <xdr:rowOff>100874</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7162780" y="17940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46808</xdr:rowOff>
    </xdr:from>
    <xdr:to>
      <xdr:col>107</xdr:col>
      <xdr:colOff>50800</xdr:colOff>
      <xdr:row>107</xdr:row>
      <xdr:rowOff>50074</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17213580" y="17984288"/>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6388080" y="179400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50074</xdr:rowOff>
    </xdr:from>
    <xdr:to>
      <xdr:col>102</xdr:col>
      <xdr:colOff>114300</xdr:colOff>
      <xdr:row>107</xdr:row>
      <xdr:rowOff>53339</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16431260" y="17987554"/>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840" name="n_1aveValue【庁舎】&#10;一人当たり面積">
          <a:extLst>
            <a:ext uri="{FF2B5EF4-FFF2-40B4-BE49-F238E27FC236}">
              <a16:creationId xmlns:a16="http://schemas.microsoft.com/office/drawing/2014/main" id="{00000000-0008-0000-0200-000048030000}"/>
            </a:ext>
          </a:extLst>
        </xdr:cNvPr>
        <xdr:cNvSpPr txBox="1"/>
      </xdr:nvSpPr>
      <xdr:spPr>
        <a:xfrm>
          <a:off x="185611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1" name="n_2aveValue【庁舎】&#10;一人当たり面積">
          <a:extLst>
            <a:ext uri="{FF2B5EF4-FFF2-40B4-BE49-F238E27FC236}">
              <a16:creationId xmlns:a16="http://schemas.microsoft.com/office/drawing/2014/main" id="{00000000-0008-0000-0200-000049030000}"/>
            </a:ext>
          </a:extLst>
        </xdr:cNvPr>
        <xdr:cNvSpPr txBox="1"/>
      </xdr:nvSpPr>
      <xdr:spPr>
        <a:xfrm>
          <a:off x="1777626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42" name="n_3aveValue【庁舎】&#10;一人当たり面積">
          <a:extLst>
            <a:ext uri="{FF2B5EF4-FFF2-40B4-BE49-F238E27FC236}">
              <a16:creationId xmlns:a16="http://schemas.microsoft.com/office/drawing/2014/main" id="{00000000-0008-0000-0200-00004A030000}"/>
            </a:ext>
          </a:extLst>
        </xdr:cNvPr>
        <xdr:cNvSpPr txBox="1"/>
      </xdr:nvSpPr>
      <xdr:spPr>
        <a:xfrm>
          <a:off x="1700156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843" name="n_4aveValue【庁舎】&#10;一人当たり面積">
          <a:extLst>
            <a:ext uri="{FF2B5EF4-FFF2-40B4-BE49-F238E27FC236}">
              <a16:creationId xmlns:a16="http://schemas.microsoft.com/office/drawing/2014/main" id="{00000000-0008-0000-0200-00004B030000}"/>
            </a:ext>
          </a:extLst>
        </xdr:cNvPr>
        <xdr:cNvSpPr txBox="1"/>
      </xdr:nvSpPr>
      <xdr:spPr>
        <a:xfrm>
          <a:off x="162268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85470</xdr:rowOff>
    </xdr:from>
    <xdr:ext cx="469744" cy="259045"/>
    <xdr:sp macro="" textlink="">
      <xdr:nvSpPr>
        <xdr:cNvPr id="844" name="n_1mainValue【庁舎】&#10;一人当たり面積">
          <a:extLst>
            <a:ext uri="{FF2B5EF4-FFF2-40B4-BE49-F238E27FC236}">
              <a16:creationId xmlns:a16="http://schemas.microsoft.com/office/drawing/2014/main" id="{00000000-0008-0000-0200-00004C030000}"/>
            </a:ext>
          </a:extLst>
        </xdr:cNvPr>
        <xdr:cNvSpPr txBox="1"/>
      </xdr:nvSpPr>
      <xdr:spPr>
        <a:xfrm>
          <a:off x="18561127" y="1802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88735</xdr:rowOff>
    </xdr:from>
    <xdr:ext cx="469744" cy="259045"/>
    <xdr:sp macro="" textlink="">
      <xdr:nvSpPr>
        <xdr:cNvPr id="845" name="n_2mainValue【庁舎】&#10;一人当たり面積">
          <a:extLst>
            <a:ext uri="{FF2B5EF4-FFF2-40B4-BE49-F238E27FC236}">
              <a16:creationId xmlns:a16="http://schemas.microsoft.com/office/drawing/2014/main" id="{00000000-0008-0000-0200-00004D030000}"/>
            </a:ext>
          </a:extLst>
        </xdr:cNvPr>
        <xdr:cNvSpPr txBox="1"/>
      </xdr:nvSpPr>
      <xdr:spPr>
        <a:xfrm>
          <a:off x="17776267" y="1802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92001</xdr:rowOff>
    </xdr:from>
    <xdr:ext cx="469744" cy="259045"/>
    <xdr:sp macro="" textlink="">
      <xdr:nvSpPr>
        <xdr:cNvPr id="846" name="n_3mainValue【庁舎】&#10;一人当たり面積">
          <a:extLst>
            <a:ext uri="{FF2B5EF4-FFF2-40B4-BE49-F238E27FC236}">
              <a16:creationId xmlns:a16="http://schemas.microsoft.com/office/drawing/2014/main" id="{00000000-0008-0000-0200-00004E030000}"/>
            </a:ext>
          </a:extLst>
        </xdr:cNvPr>
        <xdr:cNvSpPr txBox="1"/>
      </xdr:nvSpPr>
      <xdr:spPr>
        <a:xfrm>
          <a:off x="17001567" y="1802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847" name="n_4mainValue【庁舎】&#10;一人当たり面積">
          <a:extLst>
            <a:ext uri="{FF2B5EF4-FFF2-40B4-BE49-F238E27FC236}">
              <a16:creationId xmlns:a16="http://schemas.microsoft.com/office/drawing/2014/main" id="{00000000-0008-0000-0200-00004F030000}"/>
            </a:ext>
          </a:extLst>
        </xdr:cNvPr>
        <xdr:cNvSpPr txBox="1"/>
      </xdr:nvSpPr>
      <xdr:spPr>
        <a:xfrm>
          <a:off x="16226867" y="180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一般廃棄物処理施設については、令和元年に町南部にリサイクルセンターを新設したことにより、有形固定資産減価償却率は類似団体の平均を</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％下回っている。施設の建替を行う際には、将来の需要を見通し、適正規模の実施に努める。</a:t>
          </a:r>
        </a:p>
        <a:p>
          <a:r>
            <a:rPr kumimoji="1" lang="ja-JP" altLang="en-US" sz="1300">
              <a:latin typeface="ＭＳ Ｐゴシック" panose="020B0600070205080204" pitchFamily="50" charset="-128"/>
              <a:ea typeface="ＭＳ Ｐゴシック" panose="020B0600070205080204" pitchFamily="50" charset="-128"/>
            </a:rPr>
            <a:t>学校施設については、給食センターの建設により有形固定資産減価償却率は類似団体の平均を</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％下回っている。施設の建替を行う際には、将来の需要を見通し、適正規模の実施に努める。</a:t>
          </a:r>
        </a:p>
        <a:p>
          <a:r>
            <a:rPr kumimoji="1" lang="ja-JP" altLang="en-US" sz="1300">
              <a:latin typeface="ＭＳ Ｐゴシック" panose="020B0600070205080204" pitchFamily="50" charset="-128"/>
              <a:ea typeface="ＭＳ Ｐゴシック" panose="020B0600070205080204" pitchFamily="50" charset="-128"/>
            </a:rPr>
            <a:t>消防施設については、防災無線の送信局を整備したことにより、有形固定資産減価償却率は類似団体平均を</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％下回っている。人工減少等により消防団の再編が必要になった際には施設の老朽化状況を考慮し統廃合についても検討する。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23,186
22,686
38.80
10,727,908
9,770,710
957,198
6,022,482
8,786,003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要歳入である町税において昨年度と比較したところ、町民税は個人分がコロナ禍による個人所得の減により減収であったものの、法人分が企業業績の回復等により増収であったため、町民税全体では増収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一方で、固定資産税は評価替え等により減収であった。よって町税全体では昨年度と比較して減収となり、財政力指数は昨年度より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た。財政力指数は依然として類似団体平均を下回っており、今後も基準財政収入額の大幅な伸びが見込めない中で、歳入確保策・歳出削減策を講じ、財政基盤の強化・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xdr:cNvCxnSpPr/>
      </xdr:nvCxnSpPr>
      <xdr:spPr>
        <a:xfrm>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xdr:cNvCxnSpPr/>
      </xdr:nvCxnSpPr>
      <xdr:spPr>
        <a:xfrm>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1" name="財政力該当値テキスト"/>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3" name="テキスト ボックス 9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95" name="テキスト ボックス 94"/>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97" name="テキスト ボックス 96"/>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人員管理等により人件費の伸びを類似団体平均より大きく抑えることで経常経費の削減に努めた結果、財政構造の弾力性を保ち、類似団体平均を下回った。今後も一層の財源確保に努めると共に、事務事業の見直し、整理合理化を進め、極限まで経常経費の削減に努めることにより、現在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61</xdr:row>
      <xdr:rowOff>42164</xdr:rowOff>
    </xdr:to>
    <xdr:cxnSp macro="">
      <xdr:nvCxnSpPr>
        <xdr:cNvPr id="132" name="直線コネクタ 131"/>
        <xdr:cNvCxnSpPr/>
      </xdr:nvCxnSpPr>
      <xdr:spPr>
        <a:xfrm flipV="1">
          <a:off x="4114800" y="1036066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61</xdr:row>
      <xdr:rowOff>71120</xdr:rowOff>
    </xdr:to>
    <xdr:cxnSp macro="">
      <xdr:nvCxnSpPr>
        <xdr:cNvPr id="135" name="直線コネクタ 134"/>
        <xdr:cNvCxnSpPr/>
      </xdr:nvCxnSpPr>
      <xdr:spPr>
        <a:xfrm flipV="1">
          <a:off x="3225800" y="105006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61</xdr:row>
      <xdr:rowOff>71120</xdr:rowOff>
    </xdr:to>
    <xdr:cxnSp macro="">
      <xdr:nvCxnSpPr>
        <xdr:cNvPr id="138" name="直線コネクタ 137"/>
        <xdr:cNvCxnSpPr/>
      </xdr:nvCxnSpPr>
      <xdr:spPr>
        <a:xfrm>
          <a:off x="2336800" y="105247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42164</xdr:rowOff>
    </xdr:from>
    <xdr:to>
      <xdr:col>11</xdr:col>
      <xdr:colOff>31750</xdr:colOff>
      <xdr:row>61</xdr:row>
      <xdr:rowOff>66294</xdr:rowOff>
    </xdr:to>
    <xdr:cxnSp macro="">
      <xdr:nvCxnSpPr>
        <xdr:cNvPr id="141" name="直線コネクタ 140"/>
        <xdr:cNvCxnSpPr/>
      </xdr:nvCxnSpPr>
      <xdr:spPr>
        <a:xfrm>
          <a:off x="1447800" y="105006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1" name="楕円 150"/>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115587</xdr:rowOff>
    </xdr:from>
    <xdr:ext cx="762000" cy="259045"/>
    <xdr:sp macro="" textlink="">
      <xdr:nvSpPr>
        <xdr:cNvPr id="152" name="財政構造の弾力性該当値テキスト"/>
        <xdr:cNvSpPr txBox="1"/>
      </xdr:nvSpPr>
      <xdr:spPr>
        <a:xfrm>
          <a:off x="5041900" y="1023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162814</xdr:rowOff>
    </xdr:from>
    <xdr:to>
      <xdr:col>19</xdr:col>
      <xdr:colOff>184150</xdr:colOff>
      <xdr:row>61</xdr:row>
      <xdr:rowOff>92964</xdr:rowOff>
    </xdr:to>
    <xdr:sp macro="" textlink="">
      <xdr:nvSpPr>
        <xdr:cNvPr id="153" name="楕円 152"/>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103141</xdr:rowOff>
    </xdr:from>
    <xdr:ext cx="736600" cy="259045"/>
    <xdr:sp macro="" textlink="">
      <xdr:nvSpPr>
        <xdr:cNvPr id="154" name="テキスト ボックス 153"/>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5" name="楕円 154"/>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6" name="テキスト ボックス 155"/>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15494</xdr:rowOff>
    </xdr:from>
    <xdr:to>
      <xdr:col>11</xdr:col>
      <xdr:colOff>82550</xdr:colOff>
      <xdr:row>61</xdr:row>
      <xdr:rowOff>117094</xdr:rowOff>
    </xdr:to>
    <xdr:sp macro="" textlink="">
      <xdr:nvSpPr>
        <xdr:cNvPr id="157" name="楕円 156"/>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58" name="テキスト ボックス 157"/>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59" name="楕円 158"/>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103141</xdr:rowOff>
    </xdr:from>
    <xdr:ext cx="762000" cy="259045"/>
    <xdr:sp macro="" textlink="">
      <xdr:nvSpPr>
        <xdr:cNvPr id="160" name="テキスト ボックス 159"/>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類似団体平均を下回る結果となった要因として、委託業務等の見直しを実施していること、ゴミ処理業務や消防業務を一部事務組合で行っていることが挙げられる。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一方で、新型コロナウイルス感染症対策によるワクチン集団接種業務を町職員で行ったことにより、人件費が増加したため昨年度より</a:t>
          </a:r>
          <a:r>
            <a:rPr kumimoji="1" lang="en-US" altLang="ja-JP" sz="1300">
              <a:latin typeface="ＭＳ Ｐゴシック" panose="020B0600070205080204" pitchFamily="50" charset="-128"/>
              <a:ea typeface="ＭＳ Ｐゴシック" panose="020B0600070205080204" pitchFamily="50" charset="-128"/>
            </a:rPr>
            <a:t>10,512</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61018</xdr:rowOff>
    </xdr:from>
    <xdr:to>
      <xdr:col>23</xdr:col>
      <xdr:colOff>133350</xdr:colOff>
      <xdr:row>83</xdr:row>
      <xdr:rowOff>10356</xdr:rowOff>
    </xdr:to>
    <xdr:cxnSp macro="">
      <xdr:nvCxnSpPr>
        <xdr:cNvPr id="197" name="直線コネクタ 196"/>
        <xdr:cNvCxnSpPr/>
      </xdr:nvCxnSpPr>
      <xdr:spPr>
        <a:xfrm>
          <a:off x="4114800" y="14119918"/>
          <a:ext cx="838200" cy="1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2738</xdr:rowOff>
    </xdr:from>
    <xdr:to>
      <xdr:col>19</xdr:col>
      <xdr:colOff>133350</xdr:colOff>
      <xdr:row>82</xdr:row>
      <xdr:rowOff>61018</xdr:rowOff>
    </xdr:to>
    <xdr:cxnSp macro="">
      <xdr:nvCxnSpPr>
        <xdr:cNvPr id="200" name="直線コネクタ 199"/>
        <xdr:cNvCxnSpPr/>
      </xdr:nvCxnSpPr>
      <xdr:spPr>
        <a:xfrm>
          <a:off x="3225800" y="14061638"/>
          <a:ext cx="8890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2738</xdr:rowOff>
    </xdr:from>
    <xdr:to>
      <xdr:col>15</xdr:col>
      <xdr:colOff>82550</xdr:colOff>
      <xdr:row>84</xdr:row>
      <xdr:rowOff>60959</xdr:rowOff>
    </xdr:to>
    <xdr:cxnSp macro="">
      <xdr:nvCxnSpPr>
        <xdr:cNvPr id="203" name="直線コネクタ 202"/>
        <xdr:cNvCxnSpPr/>
      </xdr:nvCxnSpPr>
      <xdr:spPr>
        <a:xfrm flipV="1">
          <a:off x="2336800" y="14061638"/>
          <a:ext cx="889000" cy="40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60959</xdr:rowOff>
    </xdr:from>
    <xdr:to>
      <xdr:col>11</xdr:col>
      <xdr:colOff>31750</xdr:colOff>
      <xdr:row>85</xdr:row>
      <xdr:rowOff>68348</xdr:rowOff>
    </xdr:to>
    <xdr:cxnSp macro="">
      <xdr:nvCxnSpPr>
        <xdr:cNvPr id="206" name="直線コネクタ 205"/>
        <xdr:cNvCxnSpPr/>
      </xdr:nvCxnSpPr>
      <xdr:spPr>
        <a:xfrm flipV="1">
          <a:off x="1447800" y="14462759"/>
          <a:ext cx="889000" cy="17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71265</xdr:rowOff>
    </xdr:from>
    <xdr:ext cx="762000" cy="259045"/>
    <xdr:sp macro="" textlink="">
      <xdr:nvSpPr>
        <xdr:cNvPr id="210" name="テキスト ボックス 209"/>
        <xdr:cNvSpPr txBox="1"/>
      </xdr:nvSpPr>
      <xdr:spPr>
        <a:xfrm>
          <a:off x="1066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131006</xdr:rowOff>
    </xdr:from>
    <xdr:to>
      <xdr:col>23</xdr:col>
      <xdr:colOff>184150</xdr:colOff>
      <xdr:row>83</xdr:row>
      <xdr:rowOff>61156</xdr:rowOff>
    </xdr:to>
    <xdr:sp macro="" textlink="">
      <xdr:nvSpPr>
        <xdr:cNvPr id="216" name="楕円 215"/>
        <xdr:cNvSpPr/>
      </xdr:nvSpPr>
      <xdr:spPr>
        <a:xfrm>
          <a:off x="4902200" y="141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147533</xdr:rowOff>
    </xdr:from>
    <xdr:ext cx="762000" cy="259045"/>
    <xdr:sp macro="" textlink="">
      <xdr:nvSpPr>
        <xdr:cNvPr id="217" name="人件費・物件費等の状況該当値テキスト"/>
        <xdr:cNvSpPr txBox="1"/>
      </xdr:nvSpPr>
      <xdr:spPr>
        <a:xfrm>
          <a:off x="5041900" y="140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10218</xdr:rowOff>
    </xdr:from>
    <xdr:to>
      <xdr:col>19</xdr:col>
      <xdr:colOff>184150</xdr:colOff>
      <xdr:row>82</xdr:row>
      <xdr:rowOff>111818</xdr:rowOff>
    </xdr:to>
    <xdr:sp macro="" textlink="">
      <xdr:nvSpPr>
        <xdr:cNvPr id="218" name="楕円 217"/>
        <xdr:cNvSpPr/>
      </xdr:nvSpPr>
      <xdr:spPr>
        <a:xfrm>
          <a:off x="4064000" y="140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121995</xdr:rowOff>
    </xdr:from>
    <xdr:ext cx="736600" cy="259045"/>
    <xdr:sp macro="" textlink="">
      <xdr:nvSpPr>
        <xdr:cNvPr id="219" name="テキスト ボックス 218"/>
        <xdr:cNvSpPr txBox="1"/>
      </xdr:nvSpPr>
      <xdr:spPr>
        <a:xfrm>
          <a:off x="3733800" y="138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123388</xdr:rowOff>
    </xdr:from>
    <xdr:to>
      <xdr:col>15</xdr:col>
      <xdr:colOff>133350</xdr:colOff>
      <xdr:row>82</xdr:row>
      <xdr:rowOff>53538</xdr:rowOff>
    </xdr:to>
    <xdr:sp macro="" textlink="">
      <xdr:nvSpPr>
        <xdr:cNvPr id="220" name="楕円 219"/>
        <xdr:cNvSpPr/>
      </xdr:nvSpPr>
      <xdr:spPr>
        <a:xfrm>
          <a:off x="3175000" y="1401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63715</xdr:rowOff>
    </xdr:from>
    <xdr:ext cx="762000" cy="259045"/>
    <xdr:sp macro="" textlink="">
      <xdr:nvSpPr>
        <xdr:cNvPr id="221" name="テキスト ボックス 220"/>
        <xdr:cNvSpPr txBox="1"/>
      </xdr:nvSpPr>
      <xdr:spPr>
        <a:xfrm>
          <a:off x="2844800" y="1377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10159</xdr:rowOff>
    </xdr:from>
    <xdr:to>
      <xdr:col>11</xdr:col>
      <xdr:colOff>82550</xdr:colOff>
      <xdr:row>84</xdr:row>
      <xdr:rowOff>111759</xdr:rowOff>
    </xdr:to>
    <xdr:sp macro="" textlink="">
      <xdr:nvSpPr>
        <xdr:cNvPr id="222" name="楕円 221"/>
        <xdr:cNvSpPr/>
      </xdr:nvSpPr>
      <xdr:spPr>
        <a:xfrm>
          <a:off x="2286000" y="1441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96536</xdr:rowOff>
    </xdr:from>
    <xdr:ext cx="762000" cy="259045"/>
    <xdr:sp macro="" textlink="">
      <xdr:nvSpPr>
        <xdr:cNvPr id="223" name="テキスト ボックス 222"/>
        <xdr:cNvSpPr txBox="1"/>
      </xdr:nvSpPr>
      <xdr:spPr>
        <a:xfrm>
          <a:off x="1955800" y="144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17548</xdr:rowOff>
    </xdr:from>
    <xdr:to>
      <xdr:col>7</xdr:col>
      <xdr:colOff>31750</xdr:colOff>
      <xdr:row>85</xdr:row>
      <xdr:rowOff>119148</xdr:rowOff>
    </xdr:to>
    <xdr:sp macro="" textlink="">
      <xdr:nvSpPr>
        <xdr:cNvPr id="224" name="楕円 223"/>
        <xdr:cNvSpPr/>
      </xdr:nvSpPr>
      <xdr:spPr>
        <a:xfrm>
          <a:off x="1397000" y="145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103925</xdr:rowOff>
    </xdr:from>
    <xdr:ext cx="762000" cy="259045"/>
    <xdr:sp macro="" textlink="">
      <xdr:nvSpPr>
        <xdr:cNvPr id="225" name="テキスト ボックス 224"/>
        <xdr:cNvSpPr txBox="1"/>
      </xdr:nvSpPr>
      <xdr:spPr>
        <a:xfrm>
          <a:off x="1066800" y="1467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年度より新たな昇給制度（勤務評定、人事評価）により給与制度を改正し、また人事院勧告に伴う、</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歳を超える職員の昇給抑制などを適正に行った結果、昨年度と同値となった。これは類似団体平均と比較しても最低水準にある。今後も給与規則に則った、昇級昇格制度を行い給与の適正化に努めていく。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150284</xdr:rowOff>
    </xdr:to>
    <xdr:cxnSp macro="">
      <xdr:nvCxnSpPr>
        <xdr:cNvPr id="254" name="直線コネクタ 253"/>
        <xdr:cNvCxnSpPr/>
      </xdr:nvCxnSpPr>
      <xdr:spPr>
        <a:xfrm flipV="1">
          <a:off x="17018000" y="14162616"/>
          <a:ext cx="0" cy="1246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5"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6" name="直線コネクタ 255"/>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57" name="給与水準   （国との比較）最大値テキスト"/>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58" name="直線コネクタ 257"/>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117122</xdr:rowOff>
    </xdr:to>
    <xdr:cxnSp macro="">
      <xdr:nvCxnSpPr>
        <xdr:cNvPr id="259" name="直線コネクタ 258"/>
        <xdr:cNvCxnSpPr/>
      </xdr:nvCxnSpPr>
      <xdr:spPr>
        <a:xfrm>
          <a:off x="16179800" y="14176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60"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61" name="フローチャート: 判断 260"/>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83</xdr:row>
      <xdr:rowOff>26105</xdr:rowOff>
    </xdr:to>
    <xdr:cxnSp macro="">
      <xdr:nvCxnSpPr>
        <xdr:cNvPr id="262" name="直線コネクタ 261"/>
        <xdr:cNvCxnSpPr/>
      </xdr:nvCxnSpPr>
      <xdr:spPr>
        <a:xfrm flipV="1">
          <a:off x="15290800" y="141760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83</xdr:row>
      <xdr:rowOff>26105</xdr:rowOff>
    </xdr:to>
    <xdr:cxnSp macro="">
      <xdr:nvCxnSpPr>
        <xdr:cNvPr id="265" name="直線コネクタ 264"/>
        <xdr:cNvCxnSpPr/>
      </xdr:nvCxnSpPr>
      <xdr:spPr>
        <a:xfrm>
          <a:off x="14401800" y="141492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82</xdr:row>
      <xdr:rowOff>90311</xdr:rowOff>
    </xdr:to>
    <xdr:cxnSp macro="">
      <xdr:nvCxnSpPr>
        <xdr:cNvPr id="268" name="直線コネクタ 267"/>
        <xdr:cNvCxnSpPr/>
      </xdr:nvCxnSpPr>
      <xdr:spPr>
        <a:xfrm>
          <a:off x="13512800" y="139615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8" name="楕円 277"/>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159049</xdr:rowOff>
    </xdr:from>
    <xdr:ext cx="762000" cy="259045"/>
    <xdr:sp macro="" textlink="">
      <xdr:nvSpPr>
        <xdr:cNvPr id="279" name="給与水準   （国との比較）該当値テキスト"/>
        <xdr:cNvSpPr txBox="1"/>
      </xdr:nvSpPr>
      <xdr:spPr>
        <a:xfrm>
          <a:off x="17106900" y="1404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80" name="楕円 279"/>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81" name="テキスト ボックス 280"/>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82" name="楕円 281"/>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3" name="テキスト ボックス 282"/>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84" name="楕円 283"/>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85" name="テキスト ボックス 284"/>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6" name="楕円 285"/>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7" name="テキスト ボックス 286"/>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近年は人口減少により人口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増加傾向にあるなか、定員管理計画により適正な人員管理に努めた結果、類似団体平均を下回った。今後も住民サービスを低下させることなく、電子化の推進やアウトソーシングの活用を図ることにより、人口に見合う適切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19" name="直線コネクタ 318"/>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0"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1" name="直線コネクタ 320"/>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2"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3" name="直線コネクタ 322"/>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86632</xdr:rowOff>
    </xdr:from>
    <xdr:to>
      <xdr:col>81</xdr:col>
      <xdr:colOff>44450</xdr:colOff>
      <xdr:row>61</xdr:row>
      <xdr:rowOff>109038</xdr:rowOff>
    </xdr:to>
    <xdr:cxnSp macro="">
      <xdr:nvCxnSpPr>
        <xdr:cNvPr id="324" name="直線コネクタ 323"/>
        <xdr:cNvCxnSpPr/>
      </xdr:nvCxnSpPr>
      <xdr:spPr>
        <a:xfrm>
          <a:off x="16179800" y="10545082"/>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5" name="定員管理の状況平均値テキスト"/>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6" name="フローチャート: 判断 325"/>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60778</xdr:rowOff>
    </xdr:from>
    <xdr:to>
      <xdr:col>77</xdr:col>
      <xdr:colOff>44450</xdr:colOff>
      <xdr:row>61</xdr:row>
      <xdr:rowOff>86632</xdr:rowOff>
    </xdr:to>
    <xdr:cxnSp macro="">
      <xdr:nvCxnSpPr>
        <xdr:cNvPr id="327" name="直線コネクタ 326"/>
        <xdr:cNvCxnSpPr/>
      </xdr:nvCxnSpPr>
      <xdr:spPr>
        <a:xfrm>
          <a:off x="15290800" y="10519228"/>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28" name="フローチャート: 判断 327"/>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29" name="テキスト ボックス 328"/>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60778</xdr:rowOff>
    </xdr:from>
    <xdr:to>
      <xdr:col>72</xdr:col>
      <xdr:colOff>203200</xdr:colOff>
      <xdr:row>61</xdr:row>
      <xdr:rowOff>84909</xdr:rowOff>
    </xdr:to>
    <xdr:cxnSp macro="">
      <xdr:nvCxnSpPr>
        <xdr:cNvPr id="330" name="直線コネクタ 329"/>
        <xdr:cNvCxnSpPr/>
      </xdr:nvCxnSpPr>
      <xdr:spPr>
        <a:xfrm flipV="1">
          <a:off x="14401800" y="1051922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1" name="フローチャート: 判断 330"/>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2" name="テキスト ボックス 331"/>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84909</xdr:rowOff>
    </xdr:to>
    <xdr:cxnSp macro="">
      <xdr:nvCxnSpPr>
        <xdr:cNvPr id="333" name="直線コネクタ 332"/>
        <xdr:cNvCxnSpPr/>
      </xdr:nvCxnSpPr>
      <xdr:spPr>
        <a:xfrm>
          <a:off x="13512800" y="10517505"/>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4" name="フローチャート: 判断 333"/>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5" name="テキスト ボックス 334"/>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6" name="フローチャート: 判断 335"/>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7" name="テキスト ボックス 336"/>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58238</xdr:rowOff>
    </xdr:from>
    <xdr:to>
      <xdr:col>81</xdr:col>
      <xdr:colOff>95250</xdr:colOff>
      <xdr:row>61</xdr:row>
      <xdr:rowOff>159838</xdr:rowOff>
    </xdr:to>
    <xdr:sp macro="" textlink="">
      <xdr:nvSpPr>
        <xdr:cNvPr id="343" name="楕円 342"/>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74765</xdr:rowOff>
    </xdr:from>
    <xdr:ext cx="762000" cy="259045"/>
    <xdr:sp macro="" textlink="">
      <xdr:nvSpPr>
        <xdr:cNvPr id="344" name="定員管理の状況該当値テキスト"/>
        <xdr:cNvSpPr txBox="1"/>
      </xdr:nvSpPr>
      <xdr:spPr>
        <a:xfrm>
          <a:off x="17106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35832</xdr:rowOff>
    </xdr:from>
    <xdr:to>
      <xdr:col>77</xdr:col>
      <xdr:colOff>95250</xdr:colOff>
      <xdr:row>61</xdr:row>
      <xdr:rowOff>137432</xdr:rowOff>
    </xdr:to>
    <xdr:sp macro="" textlink="">
      <xdr:nvSpPr>
        <xdr:cNvPr id="345" name="楕円 344"/>
        <xdr:cNvSpPr/>
      </xdr:nvSpPr>
      <xdr:spPr>
        <a:xfrm>
          <a:off x="16129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122209</xdr:rowOff>
    </xdr:from>
    <xdr:ext cx="736600" cy="259045"/>
    <xdr:sp macro="" textlink="">
      <xdr:nvSpPr>
        <xdr:cNvPr id="346" name="テキスト ボックス 345"/>
        <xdr:cNvSpPr txBox="1"/>
      </xdr:nvSpPr>
      <xdr:spPr>
        <a:xfrm>
          <a:off x="15798800" y="1058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9978</xdr:rowOff>
    </xdr:from>
    <xdr:to>
      <xdr:col>73</xdr:col>
      <xdr:colOff>44450</xdr:colOff>
      <xdr:row>61</xdr:row>
      <xdr:rowOff>111578</xdr:rowOff>
    </xdr:to>
    <xdr:sp macro="" textlink="">
      <xdr:nvSpPr>
        <xdr:cNvPr id="347" name="楕円 346"/>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121755</xdr:rowOff>
    </xdr:from>
    <xdr:ext cx="762000" cy="259045"/>
    <xdr:sp macro="" textlink="">
      <xdr:nvSpPr>
        <xdr:cNvPr id="348" name="テキスト ボックス 347"/>
        <xdr:cNvSpPr txBox="1"/>
      </xdr:nvSpPr>
      <xdr:spPr>
        <a:xfrm>
          <a:off x="1490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34109</xdr:rowOff>
    </xdr:from>
    <xdr:to>
      <xdr:col>68</xdr:col>
      <xdr:colOff>203200</xdr:colOff>
      <xdr:row>61</xdr:row>
      <xdr:rowOff>135709</xdr:rowOff>
    </xdr:to>
    <xdr:sp macro="" textlink="">
      <xdr:nvSpPr>
        <xdr:cNvPr id="349" name="楕円 348"/>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50" name="テキスト ボックス 349"/>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51" name="楕円 350"/>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52" name="テキスト ボックス 351"/>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の抑制により、昨年度と同値となった。しかし、依然として類似団体平均を上回っているため、引き続き緊急度･住民ニーズを的確に把握した事業選択により、地方債に大きく頼ることの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0" name="直線コネクタ 379"/>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2" name="直線コネクタ 38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14817</xdr:rowOff>
    </xdr:to>
    <xdr:cxnSp macro="">
      <xdr:nvCxnSpPr>
        <xdr:cNvPr id="385" name="直線コネクタ 384"/>
        <xdr:cNvCxnSpPr/>
      </xdr:nvCxnSpPr>
      <xdr:spPr>
        <a:xfrm>
          <a:off x="16179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6"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7" name="フローチャート: 判断 386"/>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14817</xdr:rowOff>
    </xdr:to>
    <xdr:cxnSp macro="">
      <xdr:nvCxnSpPr>
        <xdr:cNvPr id="388" name="直線コネクタ 387"/>
        <xdr:cNvCxnSpPr/>
      </xdr:nvCxnSpPr>
      <xdr:spPr>
        <a:xfrm>
          <a:off x="15290800" y="73308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129963</xdr:rowOff>
    </xdr:to>
    <xdr:cxnSp macro="">
      <xdr:nvCxnSpPr>
        <xdr:cNvPr id="391" name="直線コネクタ 390"/>
        <xdr:cNvCxnSpPr/>
      </xdr:nvCxnSpPr>
      <xdr:spPr>
        <a:xfrm>
          <a:off x="14401800" y="725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2" name="フローチャート: 判断 391"/>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3" name="テキスト ボックス 392"/>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49530</xdr:rowOff>
    </xdr:to>
    <xdr:cxnSp macro="">
      <xdr:nvCxnSpPr>
        <xdr:cNvPr id="394" name="直線コネクタ 393"/>
        <xdr:cNvCxnSpPr/>
      </xdr:nvCxnSpPr>
      <xdr:spPr>
        <a:xfrm>
          <a:off x="13512800" y="71860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5" name="フローチャート: 判断 394"/>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6" name="テキスト ボックス 395"/>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7" name="フローチャート: 判断 39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8" name="テキスト ボックス 39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4" name="楕円 403"/>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5"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6" name="楕円 405"/>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7" name="テキスト ボックス 406"/>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8" name="楕円 407"/>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9" name="テキスト ボックス 408"/>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10" name="楕円 409"/>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11" name="テキスト ボックス 410"/>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2" name="楕円 411"/>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3" name="テキスト ボックス 412"/>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土地開発公社の債務負担の大幅な減及び充当可能基金残高の増（</a:t>
          </a:r>
          <a:r>
            <a:rPr kumimoji="1" lang="en-US" altLang="ja-JP" sz="1300">
              <a:latin typeface="ＭＳ Ｐゴシック" panose="020B0600070205080204" pitchFamily="50" charset="-128"/>
              <a:ea typeface="ＭＳ Ｐゴシック" panose="020B0600070205080204" pitchFamily="50" charset="-128"/>
            </a:rPr>
            <a:t>3,478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3,773</a:t>
          </a:r>
          <a:r>
            <a:rPr kumimoji="1" lang="ja-JP" altLang="en-US" sz="1300">
              <a:latin typeface="ＭＳ Ｐゴシック" panose="020B0600070205080204" pitchFamily="50" charset="-128"/>
              <a:ea typeface="ＭＳ Ｐゴシック" panose="020B0600070205080204" pitchFamily="50" charset="-128"/>
            </a:rPr>
            <a:t>百万円）により、昨年度より</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ポイントの減となった。しかし、依然として類似団体平均を上回っているため、地方債発行の抑制等により類似団体平均を下回るように努め、財政の健全化を図っていく。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2" name="直線コネクタ 441"/>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3"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4" name="直線コネクタ 443"/>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98806</xdr:rowOff>
    </xdr:from>
    <xdr:to>
      <xdr:col>81</xdr:col>
      <xdr:colOff>44450</xdr:colOff>
      <xdr:row>17</xdr:row>
      <xdr:rowOff>121200</xdr:rowOff>
    </xdr:to>
    <xdr:cxnSp macro="">
      <xdr:nvCxnSpPr>
        <xdr:cNvPr id="447" name="直線コネクタ 446"/>
        <xdr:cNvCxnSpPr/>
      </xdr:nvCxnSpPr>
      <xdr:spPr>
        <a:xfrm flipV="1">
          <a:off x="16179800" y="2842006"/>
          <a:ext cx="838200" cy="19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49" name="フローチャート: 判断 448"/>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121200</xdr:rowOff>
    </xdr:from>
    <xdr:to>
      <xdr:col>77</xdr:col>
      <xdr:colOff>44450</xdr:colOff>
      <xdr:row>17</xdr:row>
      <xdr:rowOff>123613</xdr:rowOff>
    </xdr:to>
    <xdr:cxnSp macro="">
      <xdr:nvCxnSpPr>
        <xdr:cNvPr id="450" name="直線コネクタ 449"/>
        <xdr:cNvCxnSpPr/>
      </xdr:nvCxnSpPr>
      <xdr:spPr>
        <a:xfrm flipV="1">
          <a:off x="15290800" y="303585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1" name="フローチャート: 判断 450"/>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2" name="テキスト ボックス 451"/>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85005</xdr:rowOff>
    </xdr:from>
    <xdr:to>
      <xdr:col>72</xdr:col>
      <xdr:colOff>203200</xdr:colOff>
      <xdr:row>17</xdr:row>
      <xdr:rowOff>123613</xdr:rowOff>
    </xdr:to>
    <xdr:cxnSp macro="">
      <xdr:nvCxnSpPr>
        <xdr:cNvPr id="453" name="直線コネクタ 452"/>
        <xdr:cNvCxnSpPr/>
      </xdr:nvCxnSpPr>
      <xdr:spPr>
        <a:xfrm>
          <a:off x="14401800" y="299965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4" name="フローチャート: 判断 453"/>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5" name="テキスト ボックス 454"/>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17441</xdr:rowOff>
    </xdr:from>
    <xdr:to>
      <xdr:col>68</xdr:col>
      <xdr:colOff>152400</xdr:colOff>
      <xdr:row>17</xdr:row>
      <xdr:rowOff>85005</xdr:rowOff>
    </xdr:to>
    <xdr:cxnSp macro="">
      <xdr:nvCxnSpPr>
        <xdr:cNvPr id="456" name="直線コネクタ 455"/>
        <xdr:cNvCxnSpPr/>
      </xdr:nvCxnSpPr>
      <xdr:spPr>
        <a:xfrm>
          <a:off x="13512800" y="2932091"/>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7" name="フローチャート: 判断 456"/>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8" name="テキスト ボックス 457"/>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9" name="フローチャート: 判断 458"/>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0" name="テキスト ボックス 459"/>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48006</xdr:rowOff>
    </xdr:from>
    <xdr:to>
      <xdr:col>81</xdr:col>
      <xdr:colOff>95250</xdr:colOff>
      <xdr:row>16</xdr:row>
      <xdr:rowOff>149606</xdr:rowOff>
    </xdr:to>
    <xdr:sp macro="" textlink="">
      <xdr:nvSpPr>
        <xdr:cNvPr id="466" name="楕円 465"/>
        <xdr:cNvSpPr/>
      </xdr:nvSpPr>
      <xdr:spPr>
        <a:xfrm>
          <a:off x="169672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20083</xdr:rowOff>
    </xdr:from>
    <xdr:ext cx="762000" cy="259045"/>
    <xdr:sp macro="" textlink="">
      <xdr:nvSpPr>
        <xdr:cNvPr id="467" name="将来負担の状況該当値テキスト"/>
        <xdr:cNvSpPr txBox="1"/>
      </xdr:nvSpPr>
      <xdr:spPr>
        <a:xfrm>
          <a:off x="17106900" y="276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70400</xdr:rowOff>
    </xdr:from>
    <xdr:to>
      <xdr:col>77</xdr:col>
      <xdr:colOff>95250</xdr:colOff>
      <xdr:row>18</xdr:row>
      <xdr:rowOff>550</xdr:rowOff>
    </xdr:to>
    <xdr:sp macro="" textlink="">
      <xdr:nvSpPr>
        <xdr:cNvPr id="468" name="楕円 467"/>
        <xdr:cNvSpPr/>
      </xdr:nvSpPr>
      <xdr:spPr>
        <a:xfrm>
          <a:off x="16129000" y="29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156777</xdr:rowOff>
    </xdr:from>
    <xdr:ext cx="736600" cy="259045"/>
    <xdr:sp macro="" textlink="">
      <xdr:nvSpPr>
        <xdr:cNvPr id="469" name="テキスト ボックス 468"/>
        <xdr:cNvSpPr txBox="1"/>
      </xdr:nvSpPr>
      <xdr:spPr>
        <a:xfrm>
          <a:off x="15798800" y="307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72813</xdr:rowOff>
    </xdr:from>
    <xdr:to>
      <xdr:col>73</xdr:col>
      <xdr:colOff>44450</xdr:colOff>
      <xdr:row>18</xdr:row>
      <xdr:rowOff>2963</xdr:rowOff>
    </xdr:to>
    <xdr:sp macro="" textlink="">
      <xdr:nvSpPr>
        <xdr:cNvPr id="470" name="楕円 469"/>
        <xdr:cNvSpPr/>
      </xdr:nvSpPr>
      <xdr:spPr>
        <a:xfrm>
          <a:off x="15240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159190</xdr:rowOff>
    </xdr:from>
    <xdr:ext cx="762000" cy="259045"/>
    <xdr:sp macro="" textlink="">
      <xdr:nvSpPr>
        <xdr:cNvPr id="471" name="テキスト ボックス 470"/>
        <xdr:cNvSpPr txBox="1"/>
      </xdr:nvSpPr>
      <xdr:spPr>
        <a:xfrm>
          <a:off x="14909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34205</xdr:rowOff>
    </xdr:from>
    <xdr:to>
      <xdr:col>68</xdr:col>
      <xdr:colOff>203200</xdr:colOff>
      <xdr:row>17</xdr:row>
      <xdr:rowOff>135805</xdr:rowOff>
    </xdr:to>
    <xdr:sp macro="" textlink="">
      <xdr:nvSpPr>
        <xdr:cNvPr id="472" name="楕円 471"/>
        <xdr:cNvSpPr/>
      </xdr:nvSpPr>
      <xdr:spPr>
        <a:xfrm>
          <a:off x="14351000" y="2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120582</xdr:rowOff>
    </xdr:from>
    <xdr:ext cx="762000" cy="259045"/>
    <xdr:sp macro="" textlink="">
      <xdr:nvSpPr>
        <xdr:cNvPr id="473" name="テキスト ボックス 472"/>
        <xdr:cNvSpPr txBox="1"/>
      </xdr:nvSpPr>
      <xdr:spPr>
        <a:xfrm>
          <a:off x="14020800" y="30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138091</xdr:rowOff>
    </xdr:from>
    <xdr:to>
      <xdr:col>64</xdr:col>
      <xdr:colOff>152400</xdr:colOff>
      <xdr:row>17</xdr:row>
      <xdr:rowOff>68241</xdr:rowOff>
    </xdr:to>
    <xdr:sp macro="" textlink="">
      <xdr:nvSpPr>
        <xdr:cNvPr id="474" name="楕円 473"/>
        <xdr:cNvSpPr/>
      </xdr:nvSpPr>
      <xdr:spPr>
        <a:xfrm>
          <a:off x="13462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53018</xdr:rowOff>
    </xdr:from>
    <xdr:ext cx="762000" cy="259045"/>
    <xdr:sp macro="" textlink="">
      <xdr:nvSpPr>
        <xdr:cNvPr id="475" name="テキスト ボックス 474"/>
        <xdr:cNvSpPr txBox="1"/>
      </xdr:nvSpPr>
      <xdr:spPr>
        <a:xfrm>
          <a:off x="13131800" y="296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23,186
22,686
38.80
10,727,908
9,770,710
957,198
6,022,482
8,786,003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適正な定員管理や職員の時間外勤務削減による手当の減、ゴミ処理業務・消防業務を一部事務組合にて行うことで、類似団体平均より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ポイント下回り、最低水準となっている。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今後も事務事業及び事務処理体制の見直し、公務能力の向上等により、定員の適正化に努めていく。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88900</xdr:rowOff>
    </xdr:to>
    <xdr:cxnSp macro="">
      <xdr:nvCxnSpPr>
        <xdr:cNvPr id="66" name="直線コネクタ 65"/>
        <xdr:cNvCxnSpPr/>
      </xdr:nvCxnSpPr>
      <xdr:spPr>
        <a:xfrm flipV="1">
          <a:off x="3987800" y="587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62230</xdr:rowOff>
    </xdr:from>
    <xdr:to>
      <xdr:col>19</xdr:col>
      <xdr:colOff>187325</xdr:colOff>
      <xdr:row>34</xdr:row>
      <xdr:rowOff>88900</xdr:rowOff>
    </xdr:to>
    <xdr:cxnSp macro="">
      <xdr:nvCxnSpPr>
        <xdr:cNvPr id="69" name="直線コネクタ 68"/>
        <xdr:cNvCxnSpPr/>
      </xdr:nvCxnSpPr>
      <xdr:spPr>
        <a:xfrm>
          <a:off x="3098800" y="5720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33</xdr:row>
      <xdr:rowOff>62230</xdr:rowOff>
    </xdr:to>
    <xdr:cxnSp macro="">
      <xdr:nvCxnSpPr>
        <xdr:cNvPr id="72" name="直線コネクタ 71"/>
        <xdr:cNvCxnSpPr/>
      </xdr:nvCxnSpPr>
      <xdr:spPr>
        <a:xfrm>
          <a:off x="2209800" y="568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8890</xdr:rowOff>
    </xdr:from>
    <xdr:to>
      <xdr:col>11</xdr:col>
      <xdr:colOff>9525</xdr:colOff>
      <xdr:row>33</xdr:row>
      <xdr:rowOff>31750</xdr:rowOff>
    </xdr:to>
    <xdr:cxnSp macro="">
      <xdr:nvCxnSpPr>
        <xdr:cNvPr id="75" name="直線コネクタ 74"/>
        <xdr:cNvCxnSpPr/>
      </xdr:nvCxnSpPr>
      <xdr:spPr>
        <a:xfrm>
          <a:off x="1320800" y="566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163830</xdr:rowOff>
    </xdr:from>
    <xdr:to>
      <xdr:col>24</xdr:col>
      <xdr:colOff>76200</xdr:colOff>
      <xdr:row>34</xdr:row>
      <xdr:rowOff>93980</xdr:rowOff>
    </xdr:to>
    <xdr:sp macro="" textlink="">
      <xdr:nvSpPr>
        <xdr:cNvPr id="85" name="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72407</xdr:rowOff>
    </xdr:from>
    <xdr:ext cx="762000" cy="259045"/>
    <xdr:sp macro="" textlink="">
      <xdr:nvSpPr>
        <xdr:cNvPr id="86" name="人件費該当値テキスト"/>
        <xdr:cNvSpPr txBox="1"/>
      </xdr:nvSpPr>
      <xdr:spPr>
        <a:xfrm>
          <a:off x="4914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11430</xdr:rowOff>
    </xdr:from>
    <xdr:to>
      <xdr:col>15</xdr:col>
      <xdr:colOff>149225</xdr:colOff>
      <xdr:row>33</xdr:row>
      <xdr:rowOff>113030</xdr:rowOff>
    </xdr:to>
    <xdr:sp macro="" textlink="">
      <xdr:nvSpPr>
        <xdr:cNvPr id="89" name="楕円 88"/>
        <xdr:cNvSpPr/>
      </xdr:nvSpPr>
      <xdr:spPr>
        <a:xfrm>
          <a:off x="3048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123207</xdr:rowOff>
    </xdr:from>
    <xdr:ext cx="762000" cy="259045"/>
    <xdr:sp macro="" textlink="">
      <xdr:nvSpPr>
        <xdr:cNvPr id="90" name="テキスト ボックス 89"/>
        <xdr:cNvSpPr txBox="1"/>
      </xdr:nvSpPr>
      <xdr:spPr>
        <a:xfrm>
          <a:off x="2717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152400</xdr:rowOff>
    </xdr:from>
    <xdr:to>
      <xdr:col>11</xdr:col>
      <xdr:colOff>60325</xdr:colOff>
      <xdr:row>33</xdr:row>
      <xdr:rowOff>82550</xdr:rowOff>
    </xdr:to>
    <xdr:sp macro="" textlink="">
      <xdr:nvSpPr>
        <xdr:cNvPr id="91" name="楕円 90"/>
        <xdr:cNvSpPr/>
      </xdr:nvSpPr>
      <xdr:spPr>
        <a:xfrm>
          <a:off x="2159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92727</xdr:rowOff>
    </xdr:from>
    <xdr:ext cx="762000" cy="259045"/>
    <xdr:sp macro="" textlink="">
      <xdr:nvSpPr>
        <xdr:cNvPr id="92" name="テキスト ボックス 91"/>
        <xdr:cNvSpPr txBox="1"/>
      </xdr:nvSpPr>
      <xdr:spPr>
        <a:xfrm>
          <a:off x="1828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129540</xdr:rowOff>
    </xdr:from>
    <xdr:to>
      <xdr:col>6</xdr:col>
      <xdr:colOff>171450</xdr:colOff>
      <xdr:row>33</xdr:row>
      <xdr:rowOff>59690</xdr:rowOff>
    </xdr:to>
    <xdr:sp macro="" textlink="">
      <xdr:nvSpPr>
        <xdr:cNvPr id="93" name="楕円 92"/>
        <xdr:cNvSpPr/>
      </xdr:nvSpPr>
      <xdr:spPr>
        <a:xfrm>
          <a:off x="1270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69867</xdr:rowOff>
    </xdr:from>
    <xdr:ext cx="762000" cy="259045"/>
    <xdr:sp macro="" textlink="">
      <xdr:nvSpPr>
        <xdr:cNvPr id="94" name="テキスト ボックス 93"/>
        <xdr:cNvSpPr txBox="1"/>
      </xdr:nvSpPr>
      <xdr:spPr>
        <a:xfrm>
          <a:off x="939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公用車、パソコン等耐久性備品の更新延長、各施設の業務委託の見直し、光熱水費、印刷製本費の削減などに務めた結果、類似団体平均より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ポイント下回った。今後も行政改革への取り組みを通じて物件費の削減に努め、現在の水準を維持していく。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114300</xdr:rowOff>
    </xdr:from>
    <xdr:to>
      <xdr:col>82</xdr:col>
      <xdr:colOff>107950</xdr:colOff>
      <xdr:row>13</xdr:row>
      <xdr:rowOff>107950</xdr:rowOff>
    </xdr:to>
    <xdr:cxnSp macro="">
      <xdr:nvCxnSpPr>
        <xdr:cNvPr id="127" name="直線コネクタ 126"/>
        <xdr:cNvCxnSpPr/>
      </xdr:nvCxnSpPr>
      <xdr:spPr>
        <a:xfrm flipV="1">
          <a:off x="15671800" y="2171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15</xdr:row>
      <xdr:rowOff>107950</xdr:rowOff>
    </xdr:to>
    <xdr:cxnSp macro="">
      <xdr:nvCxnSpPr>
        <xdr:cNvPr id="130" name="直線コネクタ 129"/>
        <xdr:cNvCxnSpPr/>
      </xdr:nvCxnSpPr>
      <xdr:spPr>
        <a:xfrm flipV="1">
          <a:off x="14782800" y="2336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19050</xdr:rowOff>
    </xdr:from>
    <xdr:to>
      <xdr:col>73</xdr:col>
      <xdr:colOff>180975</xdr:colOff>
      <xdr:row>15</xdr:row>
      <xdr:rowOff>107950</xdr:rowOff>
    </xdr:to>
    <xdr:cxnSp macro="">
      <xdr:nvCxnSpPr>
        <xdr:cNvPr id="133" name="直線コネクタ 132"/>
        <xdr:cNvCxnSpPr/>
      </xdr:nvCxnSpPr>
      <xdr:spPr>
        <a:xfrm>
          <a:off x="13893800" y="259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16</xdr:row>
      <xdr:rowOff>12700</xdr:rowOff>
    </xdr:to>
    <xdr:cxnSp macro="">
      <xdr:nvCxnSpPr>
        <xdr:cNvPr id="136" name="直線コネクタ 135"/>
        <xdr:cNvCxnSpPr/>
      </xdr:nvCxnSpPr>
      <xdr:spPr>
        <a:xfrm flipV="1">
          <a:off x="13004800" y="2590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63500</xdr:rowOff>
    </xdr:from>
    <xdr:to>
      <xdr:col>82</xdr:col>
      <xdr:colOff>158750</xdr:colOff>
      <xdr:row>12</xdr:row>
      <xdr:rowOff>165100</xdr:rowOff>
    </xdr:to>
    <xdr:sp macro="" textlink="">
      <xdr:nvSpPr>
        <xdr:cNvPr id="146" name="楕円 145"/>
        <xdr:cNvSpPr/>
      </xdr:nvSpPr>
      <xdr:spPr>
        <a:xfrm>
          <a:off x="164592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143527</xdr:rowOff>
    </xdr:from>
    <xdr:ext cx="762000" cy="259045"/>
    <xdr:sp macro="" textlink="">
      <xdr:nvSpPr>
        <xdr:cNvPr id="147" name="物件費該当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48" name="楕円 147"/>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49" name="テキスト ボックス 148"/>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139700</xdr:rowOff>
    </xdr:from>
    <xdr:to>
      <xdr:col>69</xdr:col>
      <xdr:colOff>142875</xdr:colOff>
      <xdr:row>15</xdr:row>
      <xdr:rowOff>69850</xdr:rowOff>
    </xdr:to>
    <xdr:sp macro="" textlink="">
      <xdr:nvSpPr>
        <xdr:cNvPr id="152" name="楕円 151"/>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80027</xdr:rowOff>
    </xdr:from>
    <xdr:ext cx="762000" cy="259045"/>
    <xdr:sp macro="" textlink="">
      <xdr:nvSpPr>
        <xdr:cNvPr id="153" name="テキスト ボックス 152"/>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ポイントの増、類似団体平均より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ポイント上回る結果となった要因として、コロナ禍における子育て世帯への支援事業等を行ったためである。今後は、事業の見直し等を行い、類似団体平均を下回るよう扶助費の削減に努めていく。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58</xdr:row>
      <xdr:rowOff>50800</xdr:rowOff>
    </xdr:to>
    <xdr:cxnSp macro="">
      <xdr:nvCxnSpPr>
        <xdr:cNvPr id="188" name="直線コネクタ 187"/>
        <xdr:cNvCxnSpPr/>
      </xdr:nvCxnSpPr>
      <xdr:spPr>
        <a:xfrm>
          <a:off x="3987800" y="955675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127000</xdr:rowOff>
    </xdr:to>
    <xdr:cxnSp macro="">
      <xdr:nvCxnSpPr>
        <xdr:cNvPr id="191" name="直線コネクタ 190"/>
        <xdr:cNvCxnSpPr/>
      </xdr:nvCxnSpPr>
      <xdr:spPr>
        <a:xfrm>
          <a:off x="3098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59</xdr:row>
      <xdr:rowOff>146050</xdr:rowOff>
    </xdr:to>
    <xdr:cxnSp macro="">
      <xdr:nvCxnSpPr>
        <xdr:cNvPr id="194" name="直線コネクタ 193"/>
        <xdr:cNvCxnSpPr/>
      </xdr:nvCxnSpPr>
      <xdr:spPr>
        <a:xfrm flipV="1">
          <a:off x="2209800" y="9556750"/>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107950</xdr:rowOff>
    </xdr:to>
    <xdr:cxnSp macro="">
      <xdr:nvCxnSpPr>
        <xdr:cNvPr id="197" name="直線コネクタ 196"/>
        <xdr:cNvCxnSpPr/>
      </xdr:nvCxnSpPr>
      <xdr:spPr>
        <a:xfrm flipV="1">
          <a:off x="1320800" y="10261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9" name="楕円 208"/>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0" name="テキスト ボックス 209"/>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1" name="楕円 210"/>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2" name="テキスト ボックス 21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3" name="楕円 212"/>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4" name="テキスト ボックス 213"/>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57150</xdr:rowOff>
    </xdr:from>
    <xdr:to>
      <xdr:col>6</xdr:col>
      <xdr:colOff>171450</xdr:colOff>
      <xdr:row>60</xdr:row>
      <xdr:rowOff>158750</xdr:rowOff>
    </xdr:to>
    <xdr:sp macro="" textlink="">
      <xdr:nvSpPr>
        <xdr:cNvPr id="215" name="楕円 214"/>
        <xdr:cNvSpPr/>
      </xdr:nvSpPr>
      <xdr:spPr>
        <a:xfrm>
          <a:off x="127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143527</xdr:rowOff>
    </xdr:from>
    <xdr:ext cx="762000" cy="259045"/>
    <xdr:sp macro="" textlink="">
      <xdr:nvSpPr>
        <xdr:cNvPr id="216" name="テキスト ボックス 215"/>
        <xdr:cNvSpPr txBox="1"/>
      </xdr:nvSpPr>
      <xdr:spPr>
        <a:xfrm>
          <a:off x="939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ポイント上回っている。各特別会計は事業の効率化を行うと共に、保険税・使用料等の収入の増加を図り、繰出金を減額できるように努めていく。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58</xdr:row>
      <xdr:rowOff>7257</xdr:rowOff>
    </xdr:to>
    <xdr:cxnSp macro="">
      <xdr:nvCxnSpPr>
        <xdr:cNvPr id="251" name="直線コネクタ 250"/>
        <xdr:cNvCxnSpPr/>
      </xdr:nvCxnSpPr>
      <xdr:spPr>
        <a:xfrm flipV="1">
          <a:off x="15671800" y="98533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xdr:rowOff>
    </xdr:from>
    <xdr:to>
      <xdr:col>78</xdr:col>
      <xdr:colOff>69850</xdr:colOff>
      <xdr:row>58</xdr:row>
      <xdr:rowOff>127000</xdr:rowOff>
    </xdr:to>
    <xdr:cxnSp macro="">
      <xdr:nvCxnSpPr>
        <xdr:cNvPr id="254" name="直線コネクタ 253"/>
        <xdr:cNvCxnSpPr/>
      </xdr:nvCxnSpPr>
      <xdr:spPr>
        <a:xfrm flipV="1">
          <a:off x="14782800" y="9951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129722</xdr:rowOff>
    </xdr:to>
    <xdr:cxnSp macro="">
      <xdr:nvCxnSpPr>
        <xdr:cNvPr id="257" name="直線コネクタ 256"/>
        <xdr:cNvCxnSpPr/>
      </xdr:nvCxnSpPr>
      <xdr:spPr>
        <a:xfrm flipV="1">
          <a:off x="13893800" y="100711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59</xdr:row>
      <xdr:rowOff>129722</xdr:rowOff>
    </xdr:to>
    <xdr:cxnSp macro="">
      <xdr:nvCxnSpPr>
        <xdr:cNvPr id="260" name="直線コネクタ 259"/>
        <xdr:cNvCxnSpPr/>
      </xdr:nvCxnSpPr>
      <xdr:spPr>
        <a:xfrm>
          <a:off x="13004800" y="98533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0" name="楕円 269"/>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1"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macro="" textlink="">
      <xdr:nvSpPr>
        <xdr:cNvPr id="272" name="楕円 271"/>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42834</xdr:rowOff>
    </xdr:from>
    <xdr:ext cx="736600" cy="259045"/>
    <xdr:sp macro="" textlink="">
      <xdr:nvSpPr>
        <xdr:cNvPr id="273" name="テキスト ボックス 272"/>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78922</xdr:rowOff>
    </xdr:from>
    <xdr:to>
      <xdr:col>69</xdr:col>
      <xdr:colOff>142875</xdr:colOff>
      <xdr:row>60</xdr:row>
      <xdr:rowOff>9072</xdr:rowOff>
    </xdr:to>
    <xdr:sp macro="" textlink="">
      <xdr:nvSpPr>
        <xdr:cNvPr id="276" name="楕円 275"/>
        <xdr:cNvSpPr/>
      </xdr:nvSpPr>
      <xdr:spPr>
        <a:xfrm>
          <a:off x="13843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165299</xdr:rowOff>
    </xdr:from>
    <xdr:ext cx="762000" cy="259045"/>
    <xdr:sp macro="" textlink="">
      <xdr:nvSpPr>
        <xdr:cNvPr id="277" name="テキスト ボックス 276"/>
        <xdr:cNvSpPr txBox="1"/>
      </xdr:nvSpPr>
      <xdr:spPr>
        <a:xfrm>
          <a:off x="13512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78" name="楕円 277"/>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79" name="テキスト ボックス 278"/>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ポイント上回る結果となった要因として、各種団体等への補助金が多額になっているためである。今後は明確な交付基準を設けて、不適当な補助金は見直しや廃止を行い、補助費等の抑制に努めていく。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138430</xdr:rowOff>
    </xdr:to>
    <xdr:cxnSp macro="">
      <xdr:nvCxnSpPr>
        <xdr:cNvPr id="309" name="直線コネクタ 308"/>
        <xdr:cNvCxnSpPr/>
      </xdr:nvCxnSpPr>
      <xdr:spPr>
        <a:xfrm flipV="1">
          <a:off x="15671800" y="63860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138430</xdr:rowOff>
    </xdr:to>
    <xdr:cxnSp macro="">
      <xdr:nvCxnSpPr>
        <xdr:cNvPr id="312" name="直線コネクタ 311"/>
        <xdr:cNvCxnSpPr/>
      </xdr:nvCxnSpPr>
      <xdr:spPr>
        <a:xfrm>
          <a:off x="14782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37</xdr:row>
      <xdr:rowOff>88138</xdr:rowOff>
    </xdr:to>
    <xdr:cxnSp macro="">
      <xdr:nvCxnSpPr>
        <xdr:cNvPr id="315" name="直線コネクタ 314"/>
        <xdr:cNvCxnSpPr/>
      </xdr:nvCxnSpPr>
      <xdr:spPr>
        <a:xfrm>
          <a:off x="13893800" y="626719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10414</xdr:rowOff>
    </xdr:to>
    <xdr:cxnSp macro="">
      <xdr:nvCxnSpPr>
        <xdr:cNvPr id="318" name="直線コネクタ 317"/>
        <xdr:cNvCxnSpPr/>
      </xdr:nvCxnSpPr>
      <xdr:spPr>
        <a:xfrm flipV="1">
          <a:off x="13004800" y="62671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8" name="楕円 327"/>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9"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0" name="楕円 329"/>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1" name="テキスト ボックス 330"/>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2" name="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4" name="楕円 333"/>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5" name="テキスト ボックス 334"/>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6" name="楕円 335"/>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7" name="テキスト ボックス 336"/>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年度までは地方債の元利償還金が重い負担となる見込みであるので、地方債残高の推移を見ながら、地方債の新規発行を伴う普通建設事業等の抑制に努めていく。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115570</xdr:rowOff>
    </xdr:to>
    <xdr:cxnSp macro="">
      <xdr:nvCxnSpPr>
        <xdr:cNvPr id="368" name="直線コネクタ 367"/>
        <xdr:cNvCxnSpPr/>
      </xdr:nvCxnSpPr>
      <xdr:spPr>
        <a:xfrm flipV="1">
          <a:off x="3987800" y="132897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161289</xdr:rowOff>
    </xdr:to>
    <xdr:cxnSp macro="">
      <xdr:nvCxnSpPr>
        <xdr:cNvPr id="371" name="直線コネクタ 370"/>
        <xdr:cNvCxnSpPr/>
      </xdr:nvCxnSpPr>
      <xdr:spPr>
        <a:xfrm flipV="1">
          <a:off x="3098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161289</xdr:rowOff>
    </xdr:to>
    <xdr:cxnSp macro="">
      <xdr:nvCxnSpPr>
        <xdr:cNvPr id="374" name="直線コネクタ 373"/>
        <xdr:cNvCxnSpPr/>
      </xdr:nvCxnSpPr>
      <xdr:spPr>
        <a:xfrm>
          <a:off x="2209800" y="132989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97282</xdr:rowOff>
    </xdr:to>
    <xdr:cxnSp macro="">
      <xdr:nvCxnSpPr>
        <xdr:cNvPr id="377" name="直線コネクタ 376"/>
        <xdr:cNvCxnSpPr/>
      </xdr:nvCxnSpPr>
      <xdr:spPr>
        <a:xfrm>
          <a:off x="1320800" y="132532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7" name="楕円 386"/>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8"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9" name="楕円 388"/>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0" name="テキスト ボックス 38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1" name="楕円 390"/>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2" name="テキスト ボックス 391"/>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93" name="楕円 392"/>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94" name="テキスト ボックス 393"/>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5" name="楕円 394"/>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6" name="テキスト ボックス 395"/>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適正な定員管理や職員の時間外勤務削減による手当の減等により、人件費に係る経常収支比率が特に低くなった結果、類似団体平均より</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49276</xdr:rowOff>
    </xdr:from>
    <xdr:to>
      <xdr:col>82</xdr:col>
      <xdr:colOff>107950</xdr:colOff>
      <xdr:row>74</xdr:row>
      <xdr:rowOff>168148</xdr:rowOff>
    </xdr:to>
    <xdr:cxnSp macro="">
      <xdr:nvCxnSpPr>
        <xdr:cNvPr id="427" name="直線コネクタ 426"/>
        <xdr:cNvCxnSpPr/>
      </xdr:nvCxnSpPr>
      <xdr:spPr>
        <a:xfrm flipV="1">
          <a:off x="15671800" y="127365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168148</xdr:rowOff>
    </xdr:from>
    <xdr:to>
      <xdr:col>78</xdr:col>
      <xdr:colOff>69850</xdr:colOff>
      <xdr:row>75</xdr:row>
      <xdr:rowOff>1270</xdr:rowOff>
    </xdr:to>
    <xdr:cxnSp macro="">
      <xdr:nvCxnSpPr>
        <xdr:cNvPr id="430" name="直線コネクタ 429"/>
        <xdr:cNvCxnSpPr/>
      </xdr:nvCxnSpPr>
      <xdr:spPr>
        <a:xfrm flipV="1">
          <a:off x="14782800" y="12855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28702</xdr:rowOff>
    </xdr:to>
    <xdr:cxnSp macro="">
      <xdr:nvCxnSpPr>
        <xdr:cNvPr id="433" name="直線コネクタ 432"/>
        <xdr:cNvCxnSpPr/>
      </xdr:nvCxnSpPr>
      <xdr:spPr>
        <a:xfrm flipV="1">
          <a:off x="13893800" y="12860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5" name="テキスト ボックス 434"/>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28702</xdr:rowOff>
    </xdr:to>
    <xdr:cxnSp macro="">
      <xdr:nvCxnSpPr>
        <xdr:cNvPr id="436" name="直線コネクタ 435"/>
        <xdr:cNvCxnSpPr/>
      </xdr:nvCxnSpPr>
      <xdr:spPr>
        <a:xfrm>
          <a:off x="13004800" y="12887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8" name="テキスト ボックス 437"/>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169926</xdr:rowOff>
    </xdr:from>
    <xdr:to>
      <xdr:col>82</xdr:col>
      <xdr:colOff>158750</xdr:colOff>
      <xdr:row>74</xdr:row>
      <xdr:rowOff>100076</xdr:rowOff>
    </xdr:to>
    <xdr:sp macro="" textlink="">
      <xdr:nvSpPr>
        <xdr:cNvPr id="446" name="楕円 445"/>
        <xdr:cNvSpPr/>
      </xdr:nvSpPr>
      <xdr:spPr>
        <a:xfrm>
          <a:off x="164592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78503</xdr:rowOff>
    </xdr:from>
    <xdr:ext cx="762000" cy="259045"/>
    <xdr:sp macro="" textlink="">
      <xdr:nvSpPr>
        <xdr:cNvPr id="447" name="公債費以外該当値テキスト"/>
        <xdr:cNvSpPr txBox="1"/>
      </xdr:nvSpPr>
      <xdr:spPr>
        <a:xfrm>
          <a:off x="16598900" y="1259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117348</xdr:rowOff>
    </xdr:from>
    <xdr:to>
      <xdr:col>78</xdr:col>
      <xdr:colOff>120650</xdr:colOff>
      <xdr:row>75</xdr:row>
      <xdr:rowOff>47498</xdr:rowOff>
    </xdr:to>
    <xdr:sp macro="" textlink="">
      <xdr:nvSpPr>
        <xdr:cNvPr id="448" name="楕円 447"/>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57675</xdr:rowOff>
    </xdr:from>
    <xdr:ext cx="736600" cy="259045"/>
    <xdr:sp macro="" textlink="">
      <xdr:nvSpPr>
        <xdr:cNvPr id="449" name="テキスト ボックス 448"/>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50" name="楕円 449"/>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51" name="テキスト ボックス 450"/>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2" name="楕円 451"/>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3" name="テキスト ボックス 452"/>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4" name="楕円 453"/>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5" name="テキスト ボックス 454"/>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11747</xdr:rowOff>
    </xdr:from>
    <xdr:to>
      <xdr:col>29</xdr:col>
      <xdr:colOff>127000</xdr:colOff>
      <xdr:row>19</xdr:row>
      <xdr:rowOff>84861</xdr:rowOff>
    </xdr:to>
    <xdr:cxnSp macro="">
      <xdr:nvCxnSpPr>
        <xdr:cNvPr id="50" name="直線コネクタ 49"/>
        <xdr:cNvCxnSpPr/>
      </xdr:nvCxnSpPr>
      <xdr:spPr bwMode="auto">
        <a:xfrm flipV="1">
          <a:off x="5003800" y="3316922"/>
          <a:ext cx="647700" cy="7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84861</xdr:rowOff>
    </xdr:from>
    <xdr:to>
      <xdr:col>26</xdr:col>
      <xdr:colOff>50800</xdr:colOff>
      <xdr:row>19</xdr:row>
      <xdr:rowOff>89510</xdr:rowOff>
    </xdr:to>
    <xdr:cxnSp macro="">
      <xdr:nvCxnSpPr>
        <xdr:cNvPr id="53" name="直線コネクタ 52"/>
        <xdr:cNvCxnSpPr/>
      </xdr:nvCxnSpPr>
      <xdr:spPr bwMode="auto">
        <a:xfrm flipV="1">
          <a:off x="4305300" y="3390036"/>
          <a:ext cx="698500" cy="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89510</xdr:rowOff>
    </xdr:from>
    <xdr:to>
      <xdr:col>22</xdr:col>
      <xdr:colOff>114300</xdr:colOff>
      <xdr:row>19</xdr:row>
      <xdr:rowOff>145631</xdr:rowOff>
    </xdr:to>
    <xdr:cxnSp macro="">
      <xdr:nvCxnSpPr>
        <xdr:cNvPr id="56" name="直線コネクタ 55"/>
        <xdr:cNvCxnSpPr/>
      </xdr:nvCxnSpPr>
      <xdr:spPr bwMode="auto">
        <a:xfrm flipV="1">
          <a:off x="3606800" y="3394685"/>
          <a:ext cx="698500" cy="56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145631</xdr:rowOff>
    </xdr:from>
    <xdr:to>
      <xdr:col>18</xdr:col>
      <xdr:colOff>177800</xdr:colOff>
      <xdr:row>20</xdr:row>
      <xdr:rowOff>8814</xdr:rowOff>
    </xdr:to>
    <xdr:cxnSp macro="">
      <xdr:nvCxnSpPr>
        <xdr:cNvPr id="59" name="直線コネクタ 58"/>
        <xdr:cNvCxnSpPr/>
      </xdr:nvCxnSpPr>
      <xdr:spPr bwMode="auto">
        <a:xfrm flipV="1">
          <a:off x="2908300" y="3450806"/>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132397</xdr:rowOff>
    </xdr:from>
    <xdr:to>
      <xdr:col>29</xdr:col>
      <xdr:colOff>177800</xdr:colOff>
      <xdr:row>19</xdr:row>
      <xdr:rowOff>62547</xdr:rowOff>
    </xdr:to>
    <xdr:sp macro="" textlink="">
      <xdr:nvSpPr>
        <xdr:cNvPr id="69" name="楕円 68"/>
        <xdr:cNvSpPr/>
      </xdr:nvSpPr>
      <xdr:spPr bwMode="auto">
        <a:xfrm>
          <a:off x="5600700" y="326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104474</xdr:rowOff>
    </xdr:from>
    <xdr:ext cx="762000" cy="259045"/>
    <xdr:sp macro="" textlink="">
      <xdr:nvSpPr>
        <xdr:cNvPr id="70" name="人口1人当たり決算額の推移該当値テキスト130"/>
        <xdr:cNvSpPr txBox="1"/>
      </xdr:nvSpPr>
      <xdr:spPr>
        <a:xfrm>
          <a:off x="5740400" y="323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34061</xdr:rowOff>
    </xdr:from>
    <xdr:to>
      <xdr:col>26</xdr:col>
      <xdr:colOff>101600</xdr:colOff>
      <xdr:row>19</xdr:row>
      <xdr:rowOff>135661</xdr:rowOff>
    </xdr:to>
    <xdr:sp macro="" textlink="">
      <xdr:nvSpPr>
        <xdr:cNvPr id="71" name="楕円 70"/>
        <xdr:cNvSpPr/>
      </xdr:nvSpPr>
      <xdr:spPr bwMode="auto">
        <a:xfrm>
          <a:off x="4953000" y="333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120438</xdr:rowOff>
    </xdr:from>
    <xdr:ext cx="736600" cy="259045"/>
    <xdr:sp macro="" textlink="">
      <xdr:nvSpPr>
        <xdr:cNvPr id="72" name="テキスト ボックス 71"/>
        <xdr:cNvSpPr txBox="1"/>
      </xdr:nvSpPr>
      <xdr:spPr>
        <a:xfrm>
          <a:off x="4622800" y="342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38710</xdr:rowOff>
    </xdr:from>
    <xdr:to>
      <xdr:col>22</xdr:col>
      <xdr:colOff>165100</xdr:colOff>
      <xdr:row>19</xdr:row>
      <xdr:rowOff>140310</xdr:rowOff>
    </xdr:to>
    <xdr:sp macro="" textlink="">
      <xdr:nvSpPr>
        <xdr:cNvPr id="73" name="楕円 72"/>
        <xdr:cNvSpPr/>
      </xdr:nvSpPr>
      <xdr:spPr bwMode="auto">
        <a:xfrm>
          <a:off x="4254500" y="334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125087</xdr:rowOff>
    </xdr:from>
    <xdr:ext cx="762000" cy="259045"/>
    <xdr:sp macro="" textlink="">
      <xdr:nvSpPr>
        <xdr:cNvPr id="74" name="テキスト ボックス 73"/>
        <xdr:cNvSpPr txBox="1"/>
      </xdr:nvSpPr>
      <xdr:spPr>
        <a:xfrm>
          <a:off x="3924300" y="34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94831</xdr:rowOff>
    </xdr:from>
    <xdr:to>
      <xdr:col>19</xdr:col>
      <xdr:colOff>38100</xdr:colOff>
      <xdr:row>20</xdr:row>
      <xdr:rowOff>24981</xdr:rowOff>
    </xdr:to>
    <xdr:sp macro="" textlink="">
      <xdr:nvSpPr>
        <xdr:cNvPr id="75" name="楕円 74"/>
        <xdr:cNvSpPr/>
      </xdr:nvSpPr>
      <xdr:spPr bwMode="auto">
        <a:xfrm>
          <a:off x="3556000" y="340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9758</xdr:rowOff>
    </xdr:from>
    <xdr:ext cx="762000" cy="259045"/>
    <xdr:sp macro="" textlink="">
      <xdr:nvSpPr>
        <xdr:cNvPr id="76" name="テキスト ボックス 75"/>
        <xdr:cNvSpPr txBox="1"/>
      </xdr:nvSpPr>
      <xdr:spPr>
        <a:xfrm>
          <a:off x="3225800" y="348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129464</xdr:rowOff>
    </xdr:from>
    <xdr:to>
      <xdr:col>15</xdr:col>
      <xdr:colOff>101600</xdr:colOff>
      <xdr:row>20</xdr:row>
      <xdr:rowOff>59614</xdr:rowOff>
    </xdr:to>
    <xdr:sp macro="" textlink="">
      <xdr:nvSpPr>
        <xdr:cNvPr id="77" name="楕円 76"/>
        <xdr:cNvSpPr/>
      </xdr:nvSpPr>
      <xdr:spPr bwMode="auto">
        <a:xfrm>
          <a:off x="2857500" y="343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44391</xdr:rowOff>
    </xdr:from>
    <xdr:ext cx="762000" cy="259045"/>
    <xdr:sp macro="" textlink="">
      <xdr:nvSpPr>
        <xdr:cNvPr id="78" name="テキスト ボックス 77"/>
        <xdr:cNvSpPr txBox="1"/>
      </xdr:nvSpPr>
      <xdr:spPr>
        <a:xfrm>
          <a:off x="2527300" y="352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281142</xdr:rowOff>
    </xdr:from>
    <xdr:to>
      <xdr:col>29</xdr:col>
      <xdr:colOff>127000</xdr:colOff>
      <xdr:row>34</xdr:row>
      <xdr:rowOff>327384</xdr:rowOff>
    </xdr:to>
    <xdr:cxnSp macro="">
      <xdr:nvCxnSpPr>
        <xdr:cNvPr id="113" name="直線コネクタ 112"/>
        <xdr:cNvCxnSpPr/>
      </xdr:nvCxnSpPr>
      <xdr:spPr bwMode="auto">
        <a:xfrm flipV="1">
          <a:off x="5003800" y="6548592"/>
          <a:ext cx="647700" cy="4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327384</xdr:rowOff>
    </xdr:from>
    <xdr:to>
      <xdr:col>26</xdr:col>
      <xdr:colOff>50800</xdr:colOff>
      <xdr:row>34</xdr:row>
      <xdr:rowOff>342864</xdr:rowOff>
    </xdr:to>
    <xdr:cxnSp macro="">
      <xdr:nvCxnSpPr>
        <xdr:cNvPr id="116" name="直線コネクタ 115"/>
        <xdr:cNvCxnSpPr/>
      </xdr:nvCxnSpPr>
      <xdr:spPr bwMode="auto">
        <a:xfrm flipV="1">
          <a:off x="4305300" y="6594834"/>
          <a:ext cx="698500" cy="15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342864</xdr:rowOff>
    </xdr:from>
    <xdr:to>
      <xdr:col>22</xdr:col>
      <xdr:colOff>114300</xdr:colOff>
      <xdr:row>35</xdr:row>
      <xdr:rowOff>37683</xdr:rowOff>
    </xdr:to>
    <xdr:cxnSp macro="">
      <xdr:nvCxnSpPr>
        <xdr:cNvPr id="119" name="直線コネクタ 118"/>
        <xdr:cNvCxnSpPr/>
      </xdr:nvCxnSpPr>
      <xdr:spPr bwMode="auto">
        <a:xfrm flipV="1">
          <a:off x="3606800" y="6610314"/>
          <a:ext cx="698500" cy="3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37683</xdr:rowOff>
    </xdr:from>
    <xdr:to>
      <xdr:col>18</xdr:col>
      <xdr:colOff>177800</xdr:colOff>
      <xdr:row>35</xdr:row>
      <xdr:rowOff>176639</xdr:rowOff>
    </xdr:to>
    <xdr:cxnSp macro="">
      <xdr:nvCxnSpPr>
        <xdr:cNvPr id="122" name="直線コネクタ 121"/>
        <xdr:cNvCxnSpPr/>
      </xdr:nvCxnSpPr>
      <xdr:spPr bwMode="auto">
        <a:xfrm flipV="1">
          <a:off x="2908300" y="6648033"/>
          <a:ext cx="698500" cy="13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230342</xdr:rowOff>
    </xdr:from>
    <xdr:to>
      <xdr:col>29</xdr:col>
      <xdr:colOff>177800</xdr:colOff>
      <xdr:row>34</xdr:row>
      <xdr:rowOff>331942</xdr:rowOff>
    </xdr:to>
    <xdr:sp macro="" textlink="">
      <xdr:nvSpPr>
        <xdr:cNvPr id="132" name="楕円 131"/>
        <xdr:cNvSpPr/>
      </xdr:nvSpPr>
      <xdr:spPr bwMode="auto">
        <a:xfrm>
          <a:off x="5600700" y="649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75419</xdr:rowOff>
    </xdr:from>
    <xdr:ext cx="762000" cy="259045"/>
    <xdr:sp macro="" textlink="">
      <xdr:nvSpPr>
        <xdr:cNvPr id="133" name="人口1人当たり決算額の推移該当値テキスト445"/>
        <xdr:cNvSpPr txBox="1"/>
      </xdr:nvSpPr>
      <xdr:spPr>
        <a:xfrm>
          <a:off x="5740400" y="63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276584</xdr:rowOff>
    </xdr:from>
    <xdr:to>
      <xdr:col>26</xdr:col>
      <xdr:colOff>101600</xdr:colOff>
      <xdr:row>35</xdr:row>
      <xdr:rowOff>35284</xdr:rowOff>
    </xdr:to>
    <xdr:sp macro="" textlink="">
      <xdr:nvSpPr>
        <xdr:cNvPr id="134" name="楕円 133"/>
        <xdr:cNvSpPr/>
      </xdr:nvSpPr>
      <xdr:spPr bwMode="auto">
        <a:xfrm>
          <a:off x="4953000" y="654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45461</xdr:rowOff>
    </xdr:from>
    <xdr:ext cx="736600" cy="259045"/>
    <xdr:sp macro="" textlink="">
      <xdr:nvSpPr>
        <xdr:cNvPr id="135" name="テキスト ボックス 134"/>
        <xdr:cNvSpPr txBox="1"/>
      </xdr:nvSpPr>
      <xdr:spPr>
        <a:xfrm>
          <a:off x="4622800" y="631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292064</xdr:rowOff>
    </xdr:from>
    <xdr:to>
      <xdr:col>22</xdr:col>
      <xdr:colOff>165100</xdr:colOff>
      <xdr:row>35</xdr:row>
      <xdr:rowOff>50764</xdr:rowOff>
    </xdr:to>
    <xdr:sp macro="" textlink="">
      <xdr:nvSpPr>
        <xdr:cNvPr id="136" name="楕円 135"/>
        <xdr:cNvSpPr/>
      </xdr:nvSpPr>
      <xdr:spPr bwMode="auto">
        <a:xfrm>
          <a:off x="4254500" y="655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60941</xdr:rowOff>
    </xdr:from>
    <xdr:ext cx="762000" cy="259045"/>
    <xdr:sp macro="" textlink="">
      <xdr:nvSpPr>
        <xdr:cNvPr id="137" name="テキスト ボックス 136"/>
        <xdr:cNvSpPr txBox="1"/>
      </xdr:nvSpPr>
      <xdr:spPr>
        <a:xfrm>
          <a:off x="3924300" y="632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329783</xdr:rowOff>
    </xdr:from>
    <xdr:to>
      <xdr:col>19</xdr:col>
      <xdr:colOff>38100</xdr:colOff>
      <xdr:row>35</xdr:row>
      <xdr:rowOff>88483</xdr:rowOff>
    </xdr:to>
    <xdr:sp macro="" textlink="">
      <xdr:nvSpPr>
        <xdr:cNvPr id="138" name="楕円 137"/>
        <xdr:cNvSpPr/>
      </xdr:nvSpPr>
      <xdr:spPr bwMode="auto">
        <a:xfrm>
          <a:off x="3556000" y="659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98660</xdr:rowOff>
    </xdr:from>
    <xdr:ext cx="762000" cy="259045"/>
    <xdr:sp macro="" textlink="">
      <xdr:nvSpPr>
        <xdr:cNvPr id="139" name="テキスト ボックス 138"/>
        <xdr:cNvSpPr txBox="1"/>
      </xdr:nvSpPr>
      <xdr:spPr>
        <a:xfrm>
          <a:off x="3225800" y="63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125839</xdr:rowOff>
    </xdr:from>
    <xdr:to>
      <xdr:col>15</xdr:col>
      <xdr:colOff>101600</xdr:colOff>
      <xdr:row>35</xdr:row>
      <xdr:rowOff>227439</xdr:rowOff>
    </xdr:to>
    <xdr:sp macro="" textlink="">
      <xdr:nvSpPr>
        <xdr:cNvPr id="140" name="楕円 139"/>
        <xdr:cNvSpPr/>
      </xdr:nvSpPr>
      <xdr:spPr bwMode="auto">
        <a:xfrm>
          <a:off x="2857500" y="6736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237616</xdr:rowOff>
    </xdr:from>
    <xdr:ext cx="762000" cy="259045"/>
    <xdr:sp macro="" textlink="">
      <xdr:nvSpPr>
        <xdr:cNvPr id="141" name="テキスト ボックス 140"/>
        <xdr:cNvSpPr txBox="1"/>
      </xdr:nvSpPr>
      <xdr:spPr>
        <a:xfrm>
          <a:off x="2527300" y="650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23,186
22,686
38.80
10,727,908
9,770,710
957,198
6,022,482
8,786,003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86077</xdr:rowOff>
    </xdr:from>
    <xdr:to>
      <xdr:col>24</xdr:col>
      <xdr:colOff>63500</xdr:colOff>
      <xdr:row>37</xdr:row>
      <xdr:rowOff>142508</xdr:rowOff>
    </xdr:to>
    <xdr:cxnSp macro="">
      <xdr:nvCxnSpPr>
        <xdr:cNvPr id="63" name="直線コネクタ 62"/>
        <xdr:cNvCxnSpPr/>
      </xdr:nvCxnSpPr>
      <xdr:spPr>
        <a:xfrm flipV="1">
          <a:off x="3797300" y="6429727"/>
          <a:ext cx="838200" cy="5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142508</xdr:rowOff>
    </xdr:from>
    <xdr:to>
      <xdr:col>19</xdr:col>
      <xdr:colOff>177800</xdr:colOff>
      <xdr:row>38</xdr:row>
      <xdr:rowOff>48472</xdr:rowOff>
    </xdr:to>
    <xdr:cxnSp macro="">
      <xdr:nvCxnSpPr>
        <xdr:cNvPr id="66" name="直線コネクタ 65"/>
        <xdr:cNvCxnSpPr/>
      </xdr:nvCxnSpPr>
      <xdr:spPr>
        <a:xfrm flipV="1">
          <a:off x="2908300" y="6486158"/>
          <a:ext cx="889000" cy="7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48472</xdr:rowOff>
    </xdr:from>
    <xdr:to>
      <xdr:col>15</xdr:col>
      <xdr:colOff>50800</xdr:colOff>
      <xdr:row>38</xdr:row>
      <xdr:rowOff>101197</xdr:rowOff>
    </xdr:to>
    <xdr:cxnSp macro="">
      <xdr:nvCxnSpPr>
        <xdr:cNvPr id="69" name="直線コネクタ 68"/>
        <xdr:cNvCxnSpPr/>
      </xdr:nvCxnSpPr>
      <xdr:spPr>
        <a:xfrm flipV="1">
          <a:off x="2019300" y="6563572"/>
          <a:ext cx="8890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101197</xdr:rowOff>
    </xdr:from>
    <xdr:to>
      <xdr:col>10</xdr:col>
      <xdr:colOff>114300</xdr:colOff>
      <xdr:row>38</xdr:row>
      <xdr:rowOff>113378</xdr:rowOff>
    </xdr:to>
    <xdr:cxnSp macro="">
      <xdr:nvCxnSpPr>
        <xdr:cNvPr id="72" name="直線コネクタ 71"/>
        <xdr:cNvCxnSpPr/>
      </xdr:nvCxnSpPr>
      <xdr:spPr>
        <a:xfrm flipV="1">
          <a:off x="1130300" y="6616297"/>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35277</xdr:rowOff>
    </xdr:from>
    <xdr:to>
      <xdr:col>24</xdr:col>
      <xdr:colOff>114300</xdr:colOff>
      <xdr:row>37</xdr:row>
      <xdr:rowOff>136877</xdr:rowOff>
    </xdr:to>
    <xdr:sp macro="" textlink="">
      <xdr:nvSpPr>
        <xdr:cNvPr id="82" name="楕円 81"/>
        <xdr:cNvSpPr/>
      </xdr:nvSpPr>
      <xdr:spPr>
        <a:xfrm>
          <a:off x="4584700" y="63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13704</xdr:rowOff>
    </xdr:from>
    <xdr:ext cx="534377" cy="259045"/>
    <xdr:sp macro="" textlink="">
      <xdr:nvSpPr>
        <xdr:cNvPr id="83" name="人件費該当値テキスト"/>
        <xdr:cNvSpPr txBox="1"/>
      </xdr:nvSpPr>
      <xdr:spPr>
        <a:xfrm>
          <a:off x="4686300" y="63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91708</xdr:rowOff>
    </xdr:from>
    <xdr:to>
      <xdr:col>20</xdr:col>
      <xdr:colOff>38100</xdr:colOff>
      <xdr:row>38</xdr:row>
      <xdr:rowOff>21858</xdr:rowOff>
    </xdr:to>
    <xdr:sp macro="" textlink="">
      <xdr:nvSpPr>
        <xdr:cNvPr id="84" name="楕円 83"/>
        <xdr:cNvSpPr/>
      </xdr:nvSpPr>
      <xdr:spPr>
        <a:xfrm>
          <a:off x="3746500" y="64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12985</xdr:rowOff>
    </xdr:from>
    <xdr:ext cx="534377" cy="259045"/>
    <xdr:sp macro="" textlink="">
      <xdr:nvSpPr>
        <xdr:cNvPr id="85" name="テキスト ボックス 84"/>
        <xdr:cNvSpPr txBox="1"/>
      </xdr:nvSpPr>
      <xdr:spPr>
        <a:xfrm>
          <a:off x="3530111" y="65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169122</xdr:rowOff>
    </xdr:from>
    <xdr:to>
      <xdr:col>15</xdr:col>
      <xdr:colOff>101600</xdr:colOff>
      <xdr:row>38</xdr:row>
      <xdr:rowOff>99272</xdr:rowOff>
    </xdr:to>
    <xdr:sp macro="" textlink="">
      <xdr:nvSpPr>
        <xdr:cNvPr id="86" name="楕円 85"/>
        <xdr:cNvSpPr/>
      </xdr:nvSpPr>
      <xdr:spPr>
        <a:xfrm>
          <a:off x="2857500" y="65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90399</xdr:rowOff>
    </xdr:from>
    <xdr:ext cx="534377" cy="259045"/>
    <xdr:sp macro="" textlink="">
      <xdr:nvSpPr>
        <xdr:cNvPr id="87" name="テキスト ボックス 86"/>
        <xdr:cNvSpPr txBox="1"/>
      </xdr:nvSpPr>
      <xdr:spPr>
        <a:xfrm>
          <a:off x="2641111" y="66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50397</xdr:rowOff>
    </xdr:from>
    <xdr:to>
      <xdr:col>10</xdr:col>
      <xdr:colOff>165100</xdr:colOff>
      <xdr:row>38</xdr:row>
      <xdr:rowOff>151997</xdr:rowOff>
    </xdr:to>
    <xdr:sp macro="" textlink="">
      <xdr:nvSpPr>
        <xdr:cNvPr id="88" name="楕円 87"/>
        <xdr:cNvSpPr/>
      </xdr:nvSpPr>
      <xdr:spPr>
        <a:xfrm>
          <a:off x="1968500" y="65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143124</xdr:rowOff>
    </xdr:from>
    <xdr:ext cx="534377" cy="259045"/>
    <xdr:sp macro="" textlink="">
      <xdr:nvSpPr>
        <xdr:cNvPr id="89" name="テキスト ボックス 88"/>
        <xdr:cNvSpPr txBox="1"/>
      </xdr:nvSpPr>
      <xdr:spPr>
        <a:xfrm>
          <a:off x="1752111" y="66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62578</xdr:rowOff>
    </xdr:from>
    <xdr:to>
      <xdr:col>6</xdr:col>
      <xdr:colOff>38100</xdr:colOff>
      <xdr:row>38</xdr:row>
      <xdr:rowOff>164178</xdr:rowOff>
    </xdr:to>
    <xdr:sp macro="" textlink="">
      <xdr:nvSpPr>
        <xdr:cNvPr id="90" name="楕円 89"/>
        <xdr:cNvSpPr/>
      </xdr:nvSpPr>
      <xdr:spPr>
        <a:xfrm>
          <a:off x="1079500" y="65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155305</xdr:rowOff>
    </xdr:from>
    <xdr:ext cx="534377" cy="259045"/>
    <xdr:sp macro="" textlink="">
      <xdr:nvSpPr>
        <xdr:cNvPr id="91" name="テキスト ボックス 90"/>
        <xdr:cNvSpPr txBox="1"/>
      </xdr:nvSpPr>
      <xdr:spPr>
        <a:xfrm>
          <a:off x="863111" y="66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5871</xdr:rowOff>
    </xdr:from>
    <xdr:to>
      <xdr:col>24</xdr:col>
      <xdr:colOff>63500</xdr:colOff>
      <xdr:row>57</xdr:row>
      <xdr:rowOff>120269</xdr:rowOff>
    </xdr:to>
    <xdr:cxnSp macro="">
      <xdr:nvCxnSpPr>
        <xdr:cNvPr id="123" name="直線コネクタ 122"/>
        <xdr:cNvCxnSpPr/>
      </xdr:nvCxnSpPr>
      <xdr:spPr>
        <a:xfrm flipV="1">
          <a:off x="3797300" y="9778521"/>
          <a:ext cx="838200" cy="1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101067</xdr:rowOff>
    </xdr:from>
    <xdr:to>
      <xdr:col>19</xdr:col>
      <xdr:colOff>177800</xdr:colOff>
      <xdr:row>57</xdr:row>
      <xdr:rowOff>120269</xdr:rowOff>
    </xdr:to>
    <xdr:cxnSp macro="">
      <xdr:nvCxnSpPr>
        <xdr:cNvPr id="126" name="直線コネクタ 125"/>
        <xdr:cNvCxnSpPr/>
      </xdr:nvCxnSpPr>
      <xdr:spPr>
        <a:xfrm>
          <a:off x="2908300" y="987371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25743</xdr:rowOff>
    </xdr:from>
    <xdr:to>
      <xdr:col>15</xdr:col>
      <xdr:colOff>50800</xdr:colOff>
      <xdr:row>57</xdr:row>
      <xdr:rowOff>101067</xdr:rowOff>
    </xdr:to>
    <xdr:cxnSp macro="">
      <xdr:nvCxnSpPr>
        <xdr:cNvPr id="129" name="直線コネクタ 128"/>
        <xdr:cNvCxnSpPr/>
      </xdr:nvCxnSpPr>
      <xdr:spPr>
        <a:xfrm>
          <a:off x="2019300" y="9284043"/>
          <a:ext cx="889000" cy="58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115452</xdr:rowOff>
    </xdr:from>
    <xdr:to>
      <xdr:col>10</xdr:col>
      <xdr:colOff>114300</xdr:colOff>
      <xdr:row>54</xdr:row>
      <xdr:rowOff>25743</xdr:rowOff>
    </xdr:to>
    <xdr:cxnSp macro="">
      <xdr:nvCxnSpPr>
        <xdr:cNvPr id="132" name="直線コネクタ 131"/>
        <xdr:cNvCxnSpPr/>
      </xdr:nvCxnSpPr>
      <xdr:spPr>
        <a:xfrm>
          <a:off x="1130300" y="9030852"/>
          <a:ext cx="889000" cy="25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6601</xdr:rowOff>
    </xdr:from>
    <xdr:ext cx="534377" cy="259045"/>
    <xdr:sp macro="" textlink="">
      <xdr:nvSpPr>
        <xdr:cNvPr id="136" name="テキスト ボックス 135"/>
        <xdr:cNvSpPr txBox="1"/>
      </xdr:nvSpPr>
      <xdr:spPr>
        <a:xfrm>
          <a:off x="863111" y="97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126521</xdr:rowOff>
    </xdr:from>
    <xdr:to>
      <xdr:col>24</xdr:col>
      <xdr:colOff>114300</xdr:colOff>
      <xdr:row>57</xdr:row>
      <xdr:rowOff>56671</xdr:rowOff>
    </xdr:to>
    <xdr:sp macro="" textlink="">
      <xdr:nvSpPr>
        <xdr:cNvPr id="142" name="楕円 141"/>
        <xdr:cNvSpPr/>
      </xdr:nvSpPr>
      <xdr:spPr>
        <a:xfrm>
          <a:off x="4584700" y="97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104948</xdr:rowOff>
    </xdr:from>
    <xdr:ext cx="534377" cy="259045"/>
    <xdr:sp macro="" textlink="">
      <xdr:nvSpPr>
        <xdr:cNvPr id="143" name="物件費該当値テキスト"/>
        <xdr:cNvSpPr txBox="1"/>
      </xdr:nvSpPr>
      <xdr:spPr>
        <a:xfrm>
          <a:off x="4686300" y="97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69469</xdr:rowOff>
    </xdr:from>
    <xdr:to>
      <xdr:col>20</xdr:col>
      <xdr:colOff>38100</xdr:colOff>
      <xdr:row>57</xdr:row>
      <xdr:rowOff>171069</xdr:rowOff>
    </xdr:to>
    <xdr:sp macro="" textlink="">
      <xdr:nvSpPr>
        <xdr:cNvPr id="144" name="楕円 143"/>
        <xdr:cNvSpPr/>
      </xdr:nvSpPr>
      <xdr:spPr>
        <a:xfrm>
          <a:off x="37465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162196</xdr:rowOff>
    </xdr:from>
    <xdr:ext cx="534377" cy="259045"/>
    <xdr:sp macro="" textlink="">
      <xdr:nvSpPr>
        <xdr:cNvPr id="145" name="テキスト ボックス 144"/>
        <xdr:cNvSpPr txBox="1"/>
      </xdr:nvSpPr>
      <xdr:spPr>
        <a:xfrm>
          <a:off x="3530111" y="99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50267</xdr:rowOff>
    </xdr:from>
    <xdr:to>
      <xdr:col>15</xdr:col>
      <xdr:colOff>101600</xdr:colOff>
      <xdr:row>57</xdr:row>
      <xdr:rowOff>151867</xdr:rowOff>
    </xdr:to>
    <xdr:sp macro="" textlink="">
      <xdr:nvSpPr>
        <xdr:cNvPr id="146" name="楕円 145"/>
        <xdr:cNvSpPr/>
      </xdr:nvSpPr>
      <xdr:spPr>
        <a:xfrm>
          <a:off x="28575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142994</xdr:rowOff>
    </xdr:from>
    <xdr:ext cx="534377" cy="259045"/>
    <xdr:sp macro="" textlink="">
      <xdr:nvSpPr>
        <xdr:cNvPr id="147" name="テキスト ボックス 146"/>
        <xdr:cNvSpPr txBox="1"/>
      </xdr:nvSpPr>
      <xdr:spPr>
        <a:xfrm>
          <a:off x="2641111" y="99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146393</xdr:rowOff>
    </xdr:from>
    <xdr:to>
      <xdr:col>10</xdr:col>
      <xdr:colOff>165100</xdr:colOff>
      <xdr:row>54</xdr:row>
      <xdr:rowOff>76543</xdr:rowOff>
    </xdr:to>
    <xdr:sp macro="" textlink="">
      <xdr:nvSpPr>
        <xdr:cNvPr id="148" name="楕円 147"/>
        <xdr:cNvSpPr/>
      </xdr:nvSpPr>
      <xdr:spPr>
        <a:xfrm>
          <a:off x="1968500" y="923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93070</xdr:rowOff>
    </xdr:from>
    <xdr:ext cx="534377" cy="259045"/>
    <xdr:sp macro="" textlink="">
      <xdr:nvSpPr>
        <xdr:cNvPr id="149" name="テキスト ボックス 148"/>
        <xdr:cNvSpPr txBox="1"/>
      </xdr:nvSpPr>
      <xdr:spPr>
        <a:xfrm>
          <a:off x="1752111" y="90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64652</xdr:rowOff>
    </xdr:from>
    <xdr:to>
      <xdr:col>6</xdr:col>
      <xdr:colOff>38100</xdr:colOff>
      <xdr:row>52</xdr:row>
      <xdr:rowOff>166252</xdr:rowOff>
    </xdr:to>
    <xdr:sp macro="" textlink="">
      <xdr:nvSpPr>
        <xdr:cNvPr id="150" name="楕円 149"/>
        <xdr:cNvSpPr/>
      </xdr:nvSpPr>
      <xdr:spPr>
        <a:xfrm>
          <a:off x="1079500" y="89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11329</xdr:rowOff>
    </xdr:from>
    <xdr:ext cx="599010" cy="259045"/>
    <xdr:sp macro="" textlink="">
      <xdr:nvSpPr>
        <xdr:cNvPr id="151" name="テキスト ボックス 150"/>
        <xdr:cNvSpPr txBox="1"/>
      </xdr:nvSpPr>
      <xdr:spPr>
        <a:xfrm>
          <a:off x="830795" y="875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106553</xdr:rowOff>
    </xdr:from>
    <xdr:to>
      <xdr:col>24</xdr:col>
      <xdr:colOff>63500</xdr:colOff>
      <xdr:row>76</xdr:row>
      <xdr:rowOff>121413</xdr:rowOff>
    </xdr:to>
    <xdr:cxnSp macro="">
      <xdr:nvCxnSpPr>
        <xdr:cNvPr id="178" name="直線コネクタ 177"/>
        <xdr:cNvCxnSpPr/>
      </xdr:nvCxnSpPr>
      <xdr:spPr>
        <a:xfrm flipV="1">
          <a:off x="3797300" y="13136753"/>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macro="" textlink="">
      <xdr:nvSpPr>
        <xdr:cNvPr id="179" name="維持補修費平均値テキスト"/>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121413</xdr:rowOff>
    </xdr:from>
    <xdr:to>
      <xdr:col>19</xdr:col>
      <xdr:colOff>177800</xdr:colOff>
      <xdr:row>77</xdr:row>
      <xdr:rowOff>3226</xdr:rowOff>
    </xdr:to>
    <xdr:cxnSp macro="">
      <xdr:nvCxnSpPr>
        <xdr:cNvPr id="181" name="直線コネクタ 180"/>
        <xdr:cNvCxnSpPr/>
      </xdr:nvCxnSpPr>
      <xdr:spPr>
        <a:xfrm flipV="1">
          <a:off x="2908300" y="13151613"/>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macro="" textlink="">
      <xdr:nvSpPr>
        <xdr:cNvPr id="183" name="テキスト ボックス 182"/>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134169</xdr:rowOff>
    </xdr:from>
    <xdr:to>
      <xdr:col>15</xdr:col>
      <xdr:colOff>50800</xdr:colOff>
      <xdr:row>77</xdr:row>
      <xdr:rowOff>3226</xdr:rowOff>
    </xdr:to>
    <xdr:cxnSp macro="">
      <xdr:nvCxnSpPr>
        <xdr:cNvPr id="184" name="直線コネクタ 183"/>
        <xdr:cNvCxnSpPr/>
      </xdr:nvCxnSpPr>
      <xdr:spPr>
        <a:xfrm>
          <a:off x="2019300" y="13164369"/>
          <a:ext cx="889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6" name="テキスト ボックス 185"/>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72766</xdr:rowOff>
    </xdr:from>
    <xdr:to>
      <xdr:col>10</xdr:col>
      <xdr:colOff>114300</xdr:colOff>
      <xdr:row>76</xdr:row>
      <xdr:rowOff>134169</xdr:rowOff>
    </xdr:to>
    <xdr:cxnSp macro="">
      <xdr:nvCxnSpPr>
        <xdr:cNvPr id="187" name="直線コネクタ 186"/>
        <xdr:cNvCxnSpPr/>
      </xdr:nvCxnSpPr>
      <xdr:spPr>
        <a:xfrm>
          <a:off x="1130300" y="13102966"/>
          <a:ext cx="889000" cy="6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9" name="テキスト ボックス 188"/>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91" name="テキスト ボックス 190"/>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55753</xdr:rowOff>
    </xdr:from>
    <xdr:to>
      <xdr:col>24</xdr:col>
      <xdr:colOff>114300</xdr:colOff>
      <xdr:row>76</xdr:row>
      <xdr:rowOff>157353</xdr:rowOff>
    </xdr:to>
    <xdr:sp macro="" textlink="">
      <xdr:nvSpPr>
        <xdr:cNvPr id="197" name="楕円 196"/>
        <xdr:cNvSpPr/>
      </xdr:nvSpPr>
      <xdr:spPr>
        <a:xfrm>
          <a:off x="4584700" y="130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78630</xdr:rowOff>
    </xdr:from>
    <xdr:ext cx="469744" cy="259045"/>
    <xdr:sp macro="" textlink="">
      <xdr:nvSpPr>
        <xdr:cNvPr id="198" name="維持補修費該当値テキスト"/>
        <xdr:cNvSpPr txBox="1"/>
      </xdr:nvSpPr>
      <xdr:spPr>
        <a:xfrm>
          <a:off x="4686300" y="1293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70613</xdr:rowOff>
    </xdr:from>
    <xdr:to>
      <xdr:col>20</xdr:col>
      <xdr:colOff>38100</xdr:colOff>
      <xdr:row>77</xdr:row>
      <xdr:rowOff>763</xdr:rowOff>
    </xdr:to>
    <xdr:sp macro="" textlink="">
      <xdr:nvSpPr>
        <xdr:cNvPr id="199" name="楕円 198"/>
        <xdr:cNvSpPr/>
      </xdr:nvSpPr>
      <xdr:spPr>
        <a:xfrm>
          <a:off x="37465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17289</xdr:rowOff>
    </xdr:from>
    <xdr:ext cx="469744" cy="259045"/>
    <xdr:sp macro="" textlink="">
      <xdr:nvSpPr>
        <xdr:cNvPr id="200" name="テキスト ボックス 199"/>
        <xdr:cNvSpPr txBox="1"/>
      </xdr:nvSpPr>
      <xdr:spPr>
        <a:xfrm>
          <a:off x="3562428" y="1287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123876</xdr:rowOff>
    </xdr:from>
    <xdr:to>
      <xdr:col>15</xdr:col>
      <xdr:colOff>101600</xdr:colOff>
      <xdr:row>77</xdr:row>
      <xdr:rowOff>54026</xdr:rowOff>
    </xdr:to>
    <xdr:sp macro="" textlink="">
      <xdr:nvSpPr>
        <xdr:cNvPr id="201" name="楕円 200"/>
        <xdr:cNvSpPr/>
      </xdr:nvSpPr>
      <xdr:spPr>
        <a:xfrm>
          <a:off x="2857500" y="131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70553</xdr:rowOff>
    </xdr:from>
    <xdr:ext cx="469744" cy="259045"/>
    <xdr:sp macro="" textlink="">
      <xdr:nvSpPr>
        <xdr:cNvPr id="202" name="テキスト ボックス 201"/>
        <xdr:cNvSpPr txBox="1"/>
      </xdr:nvSpPr>
      <xdr:spPr>
        <a:xfrm>
          <a:off x="2673428" y="1292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83369</xdr:rowOff>
    </xdr:from>
    <xdr:to>
      <xdr:col>10</xdr:col>
      <xdr:colOff>165100</xdr:colOff>
      <xdr:row>77</xdr:row>
      <xdr:rowOff>13519</xdr:rowOff>
    </xdr:to>
    <xdr:sp macro="" textlink="">
      <xdr:nvSpPr>
        <xdr:cNvPr id="203" name="楕円 202"/>
        <xdr:cNvSpPr/>
      </xdr:nvSpPr>
      <xdr:spPr>
        <a:xfrm>
          <a:off x="1968500" y="131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30045</xdr:rowOff>
    </xdr:from>
    <xdr:ext cx="469744" cy="259045"/>
    <xdr:sp macro="" textlink="">
      <xdr:nvSpPr>
        <xdr:cNvPr id="204" name="テキスト ボックス 203"/>
        <xdr:cNvSpPr txBox="1"/>
      </xdr:nvSpPr>
      <xdr:spPr>
        <a:xfrm>
          <a:off x="1784428" y="128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21966</xdr:rowOff>
    </xdr:from>
    <xdr:to>
      <xdr:col>6</xdr:col>
      <xdr:colOff>38100</xdr:colOff>
      <xdr:row>76</xdr:row>
      <xdr:rowOff>123566</xdr:rowOff>
    </xdr:to>
    <xdr:sp macro="" textlink="">
      <xdr:nvSpPr>
        <xdr:cNvPr id="205" name="楕円 204"/>
        <xdr:cNvSpPr/>
      </xdr:nvSpPr>
      <xdr:spPr>
        <a:xfrm>
          <a:off x="1079500" y="130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140093</xdr:rowOff>
    </xdr:from>
    <xdr:ext cx="469744" cy="259045"/>
    <xdr:sp macro="" textlink="">
      <xdr:nvSpPr>
        <xdr:cNvPr id="206" name="テキスト ボックス 205"/>
        <xdr:cNvSpPr txBox="1"/>
      </xdr:nvSpPr>
      <xdr:spPr>
        <a:xfrm>
          <a:off x="895428" y="1282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7607</xdr:rowOff>
    </xdr:from>
    <xdr:to>
      <xdr:col>24</xdr:col>
      <xdr:colOff>63500</xdr:colOff>
      <xdr:row>99</xdr:row>
      <xdr:rowOff>64909</xdr:rowOff>
    </xdr:to>
    <xdr:cxnSp macro="">
      <xdr:nvCxnSpPr>
        <xdr:cNvPr id="236" name="直線コネクタ 235"/>
        <xdr:cNvCxnSpPr/>
      </xdr:nvCxnSpPr>
      <xdr:spPr>
        <a:xfrm flipV="1">
          <a:off x="3797300" y="16638257"/>
          <a:ext cx="838200" cy="4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130618</xdr:rowOff>
    </xdr:from>
    <xdr:ext cx="534377" cy="259045"/>
    <xdr:sp macro="" textlink="">
      <xdr:nvSpPr>
        <xdr:cNvPr id="237" name="扶助費平均値テキスト"/>
        <xdr:cNvSpPr txBox="1"/>
      </xdr:nvSpPr>
      <xdr:spPr>
        <a:xfrm>
          <a:off x="4686300" y="1624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62681</xdr:rowOff>
    </xdr:from>
    <xdr:to>
      <xdr:col>19</xdr:col>
      <xdr:colOff>177800</xdr:colOff>
      <xdr:row>99</xdr:row>
      <xdr:rowOff>64909</xdr:rowOff>
    </xdr:to>
    <xdr:cxnSp macro="">
      <xdr:nvCxnSpPr>
        <xdr:cNvPr id="239" name="直線コネクタ 238"/>
        <xdr:cNvCxnSpPr/>
      </xdr:nvCxnSpPr>
      <xdr:spPr>
        <a:xfrm>
          <a:off x="2908300" y="17036231"/>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122541</xdr:rowOff>
    </xdr:from>
    <xdr:ext cx="534377" cy="259045"/>
    <xdr:sp macro="" textlink="">
      <xdr:nvSpPr>
        <xdr:cNvPr id="241" name="テキスト ボックス 240"/>
        <xdr:cNvSpPr txBox="1"/>
      </xdr:nvSpPr>
      <xdr:spPr>
        <a:xfrm>
          <a:off x="3530111" y="165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31325</xdr:rowOff>
    </xdr:from>
    <xdr:to>
      <xdr:col>15</xdr:col>
      <xdr:colOff>50800</xdr:colOff>
      <xdr:row>99</xdr:row>
      <xdr:rowOff>62681</xdr:rowOff>
    </xdr:to>
    <xdr:cxnSp macro="">
      <xdr:nvCxnSpPr>
        <xdr:cNvPr id="242" name="直線コネクタ 241"/>
        <xdr:cNvCxnSpPr/>
      </xdr:nvCxnSpPr>
      <xdr:spPr>
        <a:xfrm>
          <a:off x="2019300" y="17004875"/>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13327</xdr:rowOff>
    </xdr:from>
    <xdr:ext cx="534377" cy="259045"/>
    <xdr:sp macro="" textlink="">
      <xdr:nvSpPr>
        <xdr:cNvPr id="244" name="テキスト ボックス 243"/>
        <xdr:cNvSpPr txBox="1"/>
      </xdr:nvSpPr>
      <xdr:spPr>
        <a:xfrm>
          <a:off x="2641111" y="166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24391</xdr:rowOff>
    </xdr:from>
    <xdr:to>
      <xdr:col>10</xdr:col>
      <xdr:colOff>114300</xdr:colOff>
      <xdr:row>99</xdr:row>
      <xdr:rowOff>31325</xdr:rowOff>
    </xdr:to>
    <xdr:cxnSp macro="">
      <xdr:nvCxnSpPr>
        <xdr:cNvPr id="245" name="直線コネクタ 244"/>
        <xdr:cNvCxnSpPr/>
      </xdr:nvCxnSpPr>
      <xdr:spPr>
        <a:xfrm>
          <a:off x="1130300" y="1699794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65448</xdr:rowOff>
    </xdr:from>
    <xdr:ext cx="534377" cy="259045"/>
    <xdr:sp macro="" textlink="">
      <xdr:nvSpPr>
        <xdr:cNvPr id="247" name="テキスト ボックス 246"/>
        <xdr:cNvSpPr txBox="1"/>
      </xdr:nvSpPr>
      <xdr:spPr>
        <a:xfrm>
          <a:off x="1752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65067</xdr:rowOff>
    </xdr:from>
    <xdr:ext cx="534377" cy="259045"/>
    <xdr:sp macro="" textlink="">
      <xdr:nvSpPr>
        <xdr:cNvPr id="249" name="テキスト ボックス 248"/>
        <xdr:cNvSpPr txBox="1"/>
      </xdr:nvSpPr>
      <xdr:spPr>
        <a:xfrm>
          <a:off x="863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128257</xdr:rowOff>
    </xdr:from>
    <xdr:to>
      <xdr:col>24</xdr:col>
      <xdr:colOff>114300</xdr:colOff>
      <xdr:row>97</xdr:row>
      <xdr:rowOff>58407</xdr:rowOff>
    </xdr:to>
    <xdr:sp macro="" textlink="">
      <xdr:nvSpPr>
        <xdr:cNvPr id="255" name="楕円 254"/>
        <xdr:cNvSpPr/>
      </xdr:nvSpPr>
      <xdr:spPr>
        <a:xfrm>
          <a:off x="4584700" y="165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106684</xdr:rowOff>
    </xdr:from>
    <xdr:ext cx="534377" cy="259045"/>
    <xdr:sp macro="" textlink="">
      <xdr:nvSpPr>
        <xdr:cNvPr id="256" name="扶助費該当値テキスト"/>
        <xdr:cNvSpPr txBox="1"/>
      </xdr:nvSpPr>
      <xdr:spPr>
        <a:xfrm>
          <a:off x="4686300" y="165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14109</xdr:rowOff>
    </xdr:from>
    <xdr:to>
      <xdr:col>20</xdr:col>
      <xdr:colOff>38100</xdr:colOff>
      <xdr:row>99</xdr:row>
      <xdr:rowOff>115709</xdr:rowOff>
    </xdr:to>
    <xdr:sp macro="" textlink="">
      <xdr:nvSpPr>
        <xdr:cNvPr id="257" name="楕円 256"/>
        <xdr:cNvSpPr/>
      </xdr:nvSpPr>
      <xdr:spPr>
        <a:xfrm>
          <a:off x="3746500" y="169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106836</xdr:rowOff>
    </xdr:from>
    <xdr:ext cx="534377" cy="259045"/>
    <xdr:sp macro="" textlink="">
      <xdr:nvSpPr>
        <xdr:cNvPr id="258" name="テキスト ボックス 257"/>
        <xdr:cNvSpPr txBox="1"/>
      </xdr:nvSpPr>
      <xdr:spPr>
        <a:xfrm>
          <a:off x="3530111" y="170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11881</xdr:rowOff>
    </xdr:from>
    <xdr:to>
      <xdr:col>15</xdr:col>
      <xdr:colOff>101600</xdr:colOff>
      <xdr:row>99</xdr:row>
      <xdr:rowOff>113481</xdr:rowOff>
    </xdr:to>
    <xdr:sp macro="" textlink="">
      <xdr:nvSpPr>
        <xdr:cNvPr id="259" name="楕円 258"/>
        <xdr:cNvSpPr/>
      </xdr:nvSpPr>
      <xdr:spPr>
        <a:xfrm>
          <a:off x="2857500" y="169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104608</xdr:rowOff>
    </xdr:from>
    <xdr:ext cx="534377" cy="259045"/>
    <xdr:sp macro="" textlink="">
      <xdr:nvSpPr>
        <xdr:cNvPr id="260" name="テキスト ボックス 259"/>
        <xdr:cNvSpPr txBox="1"/>
      </xdr:nvSpPr>
      <xdr:spPr>
        <a:xfrm>
          <a:off x="2641111" y="170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151975</xdr:rowOff>
    </xdr:from>
    <xdr:to>
      <xdr:col>10</xdr:col>
      <xdr:colOff>165100</xdr:colOff>
      <xdr:row>99</xdr:row>
      <xdr:rowOff>82125</xdr:rowOff>
    </xdr:to>
    <xdr:sp macro="" textlink="">
      <xdr:nvSpPr>
        <xdr:cNvPr id="261" name="楕円 260"/>
        <xdr:cNvSpPr/>
      </xdr:nvSpPr>
      <xdr:spPr>
        <a:xfrm>
          <a:off x="1968500" y="169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73252</xdr:rowOff>
    </xdr:from>
    <xdr:ext cx="534377" cy="259045"/>
    <xdr:sp macro="" textlink="">
      <xdr:nvSpPr>
        <xdr:cNvPr id="262" name="テキスト ボックス 261"/>
        <xdr:cNvSpPr txBox="1"/>
      </xdr:nvSpPr>
      <xdr:spPr>
        <a:xfrm>
          <a:off x="1752111" y="1704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145041</xdr:rowOff>
    </xdr:from>
    <xdr:to>
      <xdr:col>6</xdr:col>
      <xdr:colOff>38100</xdr:colOff>
      <xdr:row>99</xdr:row>
      <xdr:rowOff>75191</xdr:rowOff>
    </xdr:to>
    <xdr:sp macro="" textlink="">
      <xdr:nvSpPr>
        <xdr:cNvPr id="263" name="楕円 262"/>
        <xdr:cNvSpPr/>
      </xdr:nvSpPr>
      <xdr:spPr>
        <a:xfrm>
          <a:off x="1079500" y="1694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66318</xdr:rowOff>
    </xdr:from>
    <xdr:ext cx="534377" cy="259045"/>
    <xdr:sp macro="" textlink="">
      <xdr:nvSpPr>
        <xdr:cNvPr id="264" name="テキスト ボックス 263"/>
        <xdr:cNvSpPr txBox="1"/>
      </xdr:nvSpPr>
      <xdr:spPr>
        <a:xfrm>
          <a:off x="863111" y="1703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32933</xdr:rowOff>
    </xdr:from>
    <xdr:to>
      <xdr:col>55</xdr:col>
      <xdr:colOff>0</xdr:colOff>
      <xdr:row>36</xdr:row>
      <xdr:rowOff>148452</xdr:rowOff>
    </xdr:to>
    <xdr:cxnSp macro="">
      <xdr:nvCxnSpPr>
        <xdr:cNvPr id="296" name="直線コネクタ 295"/>
        <xdr:cNvCxnSpPr/>
      </xdr:nvCxnSpPr>
      <xdr:spPr>
        <a:xfrm>
          <a:off x="9639300" y="5176433"/>
          <a:ext cx="838200" cy="11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159790</xdr:rowOff>
    </xdr:from>
    <xdr:ext cx="534377" cy="259045"/>
    <xdr:sp macro="" textlink="">
      <xdr:nvSpPr>
        <xdr:cNvPr id="297" name="補助費等平均値テキスト"/>
        <xdr:cNvSpPr txBox="1"/>
      </xdr:nvSpPr>
      <xdr:spPr>
        <a:xfrm>
          <a:off x="10528300" y="6331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32933</xdr:rowOff>
    </xdr:from>
    <xdr:to>
      <xdr:col>50</xdr:col>
      <xdr:colOff>114300</xdr:colOff>
      <xdr:row>37</xdr:row>
      <xdr:rowOff>102601</xdr:rowOff>
    </xdr:to>
    <xdr:cxnSp macro="">
      <xdr:nvCxnSpPr>
        <xdr:cNvPr id="299" name="直線コネクタ 298"/>
        <xdr:cNvCxnSpPr/>
      </xdr:nvCxnSpPr>
      <xdr:spPr>
        <a:xfrm flipV="1">
          <a:off x="8750300" y="5176433"/>
          <a:ext cx="889000" cy="12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35551</xdr:rowOff>
    </xdr:from>
    <xdr:ext cx="599010" cy="259045"/>
    <xdr:sp macro="" textlink="">
      <xdr:nvSpPr>
        <xdr:cNvPr id="301" name="テキスト ボックス 300"/>
        <xdr:cNvSpPr txBox="1"/>
      </xdr:nvSpPr>
      <xdr:spPr>
        <a:xfrm>
          <a:off x="9339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102601</xdr:rowOff>
    </xdr:from>
    <xdr:to>
      <xdr:col>45</xdr:col>
      <xdr:colOff>177800</xdr:colOff>
      <xdr:row>37</xdr:row>
      <xdr:rowOff>158935</xdr:rowOff>
    </xdr:to>
    <xdr:cxnSp macro="">
      <xdr:nvCxnSpPr>
        <xdr:cNvPr id="302" name="直線コネクタ 301"/>
        <xdr:cNvCxnSpPr/>
      </xdr:nvCxnSpPr>
      <xdr:spPr>
        <a:xfrm flipV="1">
          <a:off x="7861300" y="6446251"/>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161194</xdr:rowOff>
    </xdr:from>
    <xdr:ext cx="534377" cy="259045"/>
    <xdr:sp macro="" textlink="">
      <xdr:nvSpPr>
        <xdr:cNvPr id="304" name="テキスト ボックス 303"/>
        <xdr:cNvSpPr txBox="1"/>
      </xdr:nvSpPr>
      <xdr:spPr>
        <a:xfrm>
          <a:off x="8483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158935</xdr:rowOff>
    </xdr:from>
    <xdr:to>
      <xdr:col>41</xdr:col>
      <xdr:colOff>50800</xdr:colOff>
      <xdr:row>38</xdr:row>
      <xdr:rowOff>67430</xdr:rowOff>
    </xdr:to>
    <xdr:cxnSp macro="">
      <xdr:nvCxnSpPr>
        <xdr:cNvPr id="305" name="直線コネクタ 304"/>
        <xdr:cNvCxnSpPr/>
      </xdr:nvCxnSpPr>
      <xdr:spPr>
        <a:xfrm flipV="1">
          <a:off x="6972300" y="6502585"/>
          <a:ext cx="889000" cy="7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97652</xdr:rowOff>
    </xdr:from>
    <xdr:to>
      <xdr:col>55</xdr:col>
      <xdr:colOff>50800</xdr:colOff>
      <xdr:row>37</xdr:row>
      <xdr:rowOff>27802</xdr:rowOff>
    </xdr:to>
    <xdr:sp macro="" textlink="">
      <xdr:nvSpPr>
        <xdr:cNvPr id="315" name="楕円 314"/>
        <xdr:cNvSpPr/>
      </xdr:nvSpPr>
      <xdr:spPr>
        <a:xfrm>
          <a:off x="10426700" y="62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120529</xdr:rowOff>
    </xdr:from>
    <xdr:ext cx="534377" cy="259045"/>
    <xdr:sp macro="" textlink="">
      <xdr:nvSpPr>
        <xdr:cNvPr id="316" name="補助費等該当値テキスト"/>
        <xdr:cNvSpPr txBox="1"/>
      </xdr:nvSpPr>
      <xdr:spPr>
        <a:xfrm>
          <a:off x="10528300" y="612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153583</xdr:rowOff>
    </xdr:from>
    <xdr:to>
      <xdr:col>50</xdr:col>
      <xdr:colOff>165100</xdr:colOff>
      <xdr:row>30</xdr:row>
      <xdr:rowOff>83733</xdr:rowOff>
    </xdr:to>
    <xdr:sp macro="" textlink="">
      <xdr:nvSpPr>
        <xdr:cNvPr id="317" name="楕円 316"/>
        <xdr:cNvSpPr/>
      </xdr:nvSpPr>
      <xdr:spPr>
        <a:xfrm>
          <a:off x="9588500" y="5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100260</xdr:rowOff>
    </xdr:from>
    <xdr:ext cx="599010" cy="259045"/>
    <xdr:sp macro="" textlink="">
      <xdr:nvSpPr>
        <xdr:cNvPr id="318" name="テキスト ボックス 317"/>
        <xdr:cNvSpPr txBox="1"/>
      </xdr:nvSpPr>
      <xdr:spPr>
        <a:xfrm>
          <a:off x="9339795" y="490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51801</xdr:rowOff>
    </xdr:from>
    <xdr:to>
      <xdr:col>46</xdr:col>
      <xdr:colOff>38100</xdr:colOff>
      <xdr:row>37</xdr:row>
      <xdr:rowOff>153401</xdr:rowOff>
    </xdr:to>
    <xdr:sp macro="" textlink="">
      <xdr:nvSpPr>
        <xdr:cNvPr id="319" name="楕円 318"/>
        <xdr:cNvSpPr/>
      </xdr:nvSpPr>
      <xdr:spPr>
        <a:xfrm>
          <a:off x="8699500" y="63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169928</xdr:rowOff>
    </xdr:from>
    <xdr:ext cx="534377" cy="259045"/>
    <xdr:sp macro="" textlink="">
      <xdr:nvSpPr>
        <xdr:cNvPr id="320" name="テキスト ボックス 319"/>
        <xdr:cNvSpPr txBox="1"/>
      </xdr:nvSpPr>
      <xdr:spPr>
        <a:xfrm>
          <a:off x="8483111" y="61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108135</xdr:rowOff>
    </xdr:from>
    <xdr:to>
      <xdr:col>41</xdr:col>
      <xdr:colOff>101600</xdr:colOff>
      <xdr:row>38</xdr:row>
      <xdr:rowOff>38284</xdr:rowOff>
    </xdr:to>
    <xdr:sp macro="" textlink="">
      <xdr:nvSpPr>
        <xdr:cNvPr id="321" name="楕円 320"/>
        <xdr:cNvSpPr/>
      </xdr:nvSpPr>
      <xdr:spPr>
        <a:xfrm>
          <a:off x="7810500" y="6451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29412</xdr:rowOff>
    </xdr:from>
    <xdr:ext cx="534377" cy="259045"/>
    <xdr:sp macro="" textlink="">
      <xdr:nvSpPr>
        <xdr:cNvPr id="322" name="テキスト ボックス 321"/>
        <xdr:cNvSpPr txBox="1"/>
      </xdr:nvSpPr>
      <xdr:spPr>
        <a:xfrm>
          <a:off x="7594111" y="65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16630</xdr:rowOff>
    </xdr:from>
    <xdr:to>
      <xdr:col>36</xdr:col>
      <xdr:colOff>165100</xdr:colOff>
      <xdr:row>38</xdr:row>
      <xdr:rowOff>118230</xdr:rowOff>
    </xdr:to>
    <xdr:sp macro="" textlink="">
      <xdr:nvSpPr>
        <xdr:cNvPr id="323" name="楕円 322"/>
        <xdr:cNvSpPr/>
      </xdr:nvSpPr>
      <xdr:spPr>
        <a:xfrm>
          <a:off x="6921500" y="65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109357</xdr:rowOff>
    </xdr:from>
    <xdr:ext cx="534377" cy="259045"/>
    <xdr:sp macro="" textlink="">
      <xdr:nvSpPr>
        <xdr:cNvPr id="324" name="テキスト ボックス 323"/>
        <xdr:cNvSpPr txBox="1"/>
      </xdr:nvSpPr>
      <xdr:spPr>
        <a:xfrm>
          <a:off x="6705111" y="66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101158</xdr:rowOff>
    </xdr:from>
    <xdr:to>
      <xdr:col>55</xdr:col>
      <xdr:colOff>0</xdr:colOff>
      <xdr:row>58</xdr:row>
      <xdr:rowOff>24226</xdr:rowOff>
    </xdr:to>
    <xdr:cxnSp macro="">
      <xdr:nvCxnSpPr>
        <xdr:cNvPr id="353" name="直線コネクタ 352"/>
        <xdr:cNvCxnSpPr/>
      </xdr:nvCxnSpPr>
      <xdr:spPr>
        <a:xfrm>
          <a:off x="9639300" y="9873808"/>
          <a:ext cx="838200" cy="9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4" name="普通建設事業費平均値テキスト"/>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84828</xdr:rowOff>
    </xdr:from>
    <xdr:to>
      <xdr:col>50</xdr:col>
      <xdr:colOff>114300</xdr:colOff>
      <xdr:row>57</xdr:row>
      <xdr:rowOff>101158</xdr:rowOff>
    </xdr:to>
    <xdr:cxnSp macro="">
      <xdr:nvCxnSpPr>
        <xdr:cNvPr id="356" name="直線コネクタ 355"/>
        <xdr:cNvCxnSpPr/>
      </xdr:nvCxnSpPr>
      <xdr:spPr>
        <a:xfrm>
          <a:off x="8750300" y="985747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58" name="テキスト ボックス 357"/>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60231</xdr:rowOff>
    </xdr:from>
    <xdr:to>
      <xdr:col>45</xdr:col>
      <xdr:colOff>177800</xdr:colOff>
      <xdr:row>57</xdr:row>
      <xdr:rowOff>84828</xdr:rowOff>
    </xdr:to>
    <xdr:cxnSp macro="">
      <xdr:nvCxnSpPr>
        <xdr:cNvPr id="359" name="直線コネクタ 358"/>
        <xdr:cNvCxnSpPr/>
      </xdr:nvCxnSpPr>
      <xdr:spPr>
        <a:xfrm>
          <a:off x="7861300" y="9661431"/>
          <a:ext cx="889000" cy="19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1" name="テキスト ボックス 360"/>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60231</xdr:rowOff>
    </xdr:from>
    <xdr:to>
      <xdr:col>41</xdr:col>
      <xdr:colOff>50800</xdr:colOff>
      <xdr:row>57</xdr:row>
      <xdr:rowOff>12225</xdr:rowOff>
    </xdr:to>
    <xdr:cxnSp macro="">
      <xdr:nvCxnSpPr>
        <xdr:cNvPr id="362" name="直線コネクタ 361"/>
        <xdr:cNvCxnSpPr/>
      </xdr:nvCxnSpPr>
      <xdr:spPr>
        <a:xfrm flipV="1">
          <a:off x="6972300" y="9661431"/>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4" name="テキスト ボックス 363"/>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6" name="テキスト ボックス 365"/>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144876</xdr:rowOff>
    </xdr:from>
    <xdr:to>
      <xdr:col>55</xdr:col>
      <xdr:colOff>50800</xdr:colOff>
      <xdr:row>58</xdr:row>
      <xdr:rowOff>75026</xdr:rowOff>
    </xdr:to>
    <xdr:sp macro="" textlink="">
      <xdr:nvSpPr>
        <xdr:cNvPr id="372" name="楕円 371"/>
        <xdr:cNvSpPr/>
      </xdr:nvSpPr>
      <xdr:spPr>
        <a:xfrm>
          <a:off x="10426700" y="99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59803</xdr:rowOff>
    </xdr:from>
    <xdr:ext cx="534377" cy="259045"/>
    <xdr:sp macro="" textlink="">
      <xdr:nvSpPr>
        <xdr:cNvPr id="373" name="普通建設事業費該当値テキスト"/>
        <xdr:cNvSpPr txBox="1"/>
      </xdr:nvSpPr>
      <xdr:spPr>
        <a:xfrm>
          <a:off x="10528300" y="98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50358</xdr:rowOff>
    </xdr:from>
    <xdr:to>
      <xdr:col>50</xdr:col>
      <xdr:colOff>165100</xdr:colOff>
      <xdr:row>57</xdr:row>
      <xdr:rowOff>151958</xdr:rowOff>
    </xdr:to>
    <xdr:sp macro="" textlink="">
      <xdr:nvSpPr>
        <xdr:cNvPr id="374" name="楕円 373"/>
        <xdr:cNvSpPr/>
      </xdr:nvSpPr>
      <xdr:spPr>
        <a:xfrm>
          <a:off x="9588500" y="98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143085</xdr:rowOff>
    </xdr:from>
    <xdr:ext cx="534377" cy="259045"/>
    <xdr:sp macro="" textlink="">
      <xdr:nvSpPr>
        <xdr:cNvPr id="375" name="テキスト ボックス 374"/>
        <xdr:cNvSpPr txBox="1"/>
      </xdr:nvSpPr>
      <xdr:spPr>
        <a:xfrm>
          <a:off x="9372111" y="991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34028</xdr:rowOff>
    </xdr:from>
    <xdr:to>
      <xdr:col>46</xdr:col>
      <xdr:colOff>38100</xdr:colOff>
      <xdr:row>57</xdr:row>
      <xdr:rowOff>135628</xdr:rowOff>
    </xdr:to>
    <xdr:sp macro="" textlink="">
      <xdr:nvSpPr>
        <xdr:cNvPr id="376" name="楕円 375"/>
        <xdr:cNvSpPr/>
      </xdr:nvSpPr>
      <xdr:spPr>
        <a:xfrm>
          <a:off x="8699500" y="98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126755</xdr:rowOff>
    </xdr:from>
    <xdr:ext cx="534377" cy="259045"/>
    <xdr:sp macro="" textlink="">
      <xdr:nvSpPr>
        <xdr:cNvPr id="377" name="テキスト ボックス 376"/>
        <xdr:cNvSpPr txBox="1"/>
      </xdr:nvSpPr>
      <xdr:spPr>
        <a:xfrm>
          <a:off x="8483111" y="989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9431</xdr:rowOff>
    </xdr:from>
    <xdr:to>
      <xdr:col>41</xdr:col>
      <xdr:colOff>101600</xdr:colOff>
      <xdr:row>56</xdr:row>
      <xdr:rowOff>111031</xdr:rowOff>
    </xdr:to>
    <xdr:sp macro="" textlink="">
      <xdr:nvSpPr>
        <xdr:cNvPr id="378" name="楕円 377"/>
        <xdr:cNvSpPr/>
      </xdr:nvSpPr>
      <xdr:spPr>
        <a:xfrm>
          <a:off x="7810500" y="96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127558</xdr:rowOff>
    </xdr:from>
    <xdr:ext cx="534377" cy="259045"/>
    <xdr:sp macro="" textlink="">
      <xdr:nvSpPr>
        <xdr:cNvPr id="379" name="テキスト ボックス 378"/>
        <xdr:cNvSpPr txBox="1"/>
      </xdr:nvSpPr>
      <xdr:spPr>
        <a:xfrm>
          <a:off x="7594111" y="938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132875</xdr:rowOff>
    </xdr:from>
    <xdr:to>
      <xdr:col>36</xdr:col>
      <xdr:colOff>165100</xdr:colOff>
      <xdr:row>57</xdr:row>
      <xdr:rowOff>63025</xdr:rowOff>
    </xdr:to>
    <xdr:sp macro="" textlink="">
      <xdr:nvSpPr>
        <xdr:cNvPr id="380" name="楕円 379"/>
        <xdr:cNvSpPr/>
      </xdr:nvSpPr>
      <xdr:spPr>
        <a:xfrm>
          <a:off x="6921500" y="97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54152</xdr:rowOff>
    </xdr:from>
    <xdr:ext cx="534377" cy="259045"/>
    <xdr:sp macro="" textlink="">
      <xdr:nvSpPr>
        <xdr:cNvPr id="381" name="テキスト ボックス 380"/>
        <xdr:cNvSpPr txBox="1"/>
      </xdr:nvSpPr>
      <xdr:spPr>
        <a:xfrm>
          <a:off x="6705111" y="98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73540</xdr:rowOff>
    </xdr:from>
    <xdr:to>
      <xdr:col>55</xdr:col>
      <xdr:colOff>0</xdr:colOff>
      <xdr:row>79</xdr:row>
      <xdr:rowOff>37649</xdr:rowOff>
    </xdr:to>
    <xdr:cxnSp macro="">
      <xdr:nvCxnSpPr>
        <xdr:cNvPr id="410" name="直線コネクタ 409"/>
        <xdr:cNvCxnSpPr/>
      </xdr:nvCxnSpPr>
      <xdr:spPr>
        <a:xfrm>
          <a:off x="9639300" y="13446640"/>
          <a:ext cx="838200" cy="1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73540</xdr:rowOff>
    </xdr:from>
    <xdr:to>
      <xdr:col>50</xdr:col>
      <xdr:colOff>114300</xdr:colOff>
      <xdr:row>79</xdr:row>
      <xdr:rowOff>21171</xdr:rowOff>
    </xdr:to>
    <xdr:cxnSp macro="">
      <xdr:nvCxnSpPr>
        <xdr:cNvPr id="413" name="直線コネクタ 412"/>
        <xdr:cNvCxnSpPr/>
      </xdr:nvCxnSpPr>
      <xdr:spPr>
        <a:xfrm flipV="1">
          <a:off x="8750300" y="13446640"/>
          <a:ext cx="889000" cy="1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5" name="テキスト ボックス 414"/>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97771</xdr:rowOff>
    </xdr:from>
    <xdr:to>
      <xdr:col>45</xdr:col>
      <xdr:colOff>177800</xdr:colOff>
      <xdr:row>79</xdr:row>
      <xdr:rowOff>21171</xdr:rowOff>
    </xdr:to>
    <xdr:cxnSp macro="">
      <xdr:nvCxnSpPr>
        <xdr:cNvPr id="416" name="直線コネクタ 415"/>
        <xdr:cNvCxnSpPr/>
      </xdr:nvCxnSpPr>
      <xdr:spPr>
        <a:xfrm>
          <a:off x="7861300" y="13299421"/>
          <a:ext cx="889000" cy="26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8" name="テキスト ボックス 417"/>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97771</xdr:rowOff>
    </xdr:from>
    <xdr:to>
      <xdr:col>41</xdr:col>
      <xdr:colOff>50800</xdr:colOff>
      <xdr:row>77</xdr:row>
      <xdr:rowOff>101028</xdr:rowOff>
    </xdr:to>
    <xdr:cxnSp macro="">
      <xdr:nvCxnSpPr>
        <xdr:cNvPr id="419" name="直線コネクタ 418"/>
        <xdr:cNvCxnSpPr/>
      </xdr:nvCxnSpPr>
      <xdr:spPr>
        <a:xfrm flipV="1">
          <a:off x="6972300" y="13299421"/>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150176</xdr:rowOff>
    </xdr:from>
    <xdr:ext cx="534377" cy="259045"/>
    <xdr:sp macro="" textlink="">
      <xdr:nvSpPr>
        <xdr:cNvPr id="421" name="テキスト ボックス 420"/>
        <xdr:cNvSpPr txBox="1"/>
      </xdr:nvSpPr>
      <xdr:spPr>
        <a:xfrm>
          <a:off x="7594111"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23" name="テキスト ボックス 422"/>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158299</xdr:rowOff>
    </xdr:from>
    <xdr:to>
      <xdr:col>55</xdr:col>
      <xdr:colOff>50800</xdr:colOff>
      <xdr:row>79</xdr:row>
      <xdr:rowOff>88449</xdr:rowOff>
    </xdr:to>
    <xdr:sp macro="" textlink="">
      <xdr:nvSpPr>
        <xdr:cNvPr id="429" name="楕円 428"/>
        <xdr:cNvSpPr/>
      </xdr:nvSpPr>
      <xdr:spPr>
        <a:xfrm>
          <a:off x="10426700" y="135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73226</xdr:rowOff>
    </xdr:from>
    <xdr:ext cx="378565" cy="259045"/>
    <xdr:sp macro="" textlink="">
      <xdr:nvSpPr>
        <xdr:cNvPr id="430" name="普通建設事業費 （ うち新規整備　）該当値テキスト"/>
        <xdr:cNvSpPr txBox="1"/>
      </xdr:nvSpPr>
      <xdr:spPr>
        <a:xfrm>
          <a:off x="10528300" y="1344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22740</xdr:rowOff>
    </xdr:from>
    <xdr:to>
      <xdr:col>50</xdr:col>
      <xdr:colOff>165100</xdr:colOff>
      <xdr:row>78</xdr:row>
      <xdr:rowOff>124340</xdr:rowOff>
    </xdr:to>
    <xdr:sp macro="" textlink="">
      <xdr:nvSpPr>
        <xdr:cNvPr id="431" name="楕円 430"/>
        <xdr:cNvSpPr/>
      </xdr:nvSpPr>
      <xdr:spPr>
        <a:xfrm>
          <a:off x="9588500" y="133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115467</xdr:rowOff>
    </xdr:from>
    <xdr:ext cx="469744" cy="259045"/>
    <xdr:sp macro="" textlink="">
      <xdr:nvSpPr>
        <xdr:cNvPr id="432" name="テキスト ボックス 431"/>
        <xdr:cNvSpPr txBox="1"/>
      </xdr:nvSpPr>
      <xdr:spPr>
        <a:xfrm>
          <a:off x="9404428" y="134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141821</xdr:rowOff>
    </xdr:from>
    <xdr:to>
      <xdr:col>46</xdr:col>
      <xdr:colOff>38100</xdr:colOff>
      <xdr:row>79</xdr:row>
      <xdr:rowOff>71971</xdr:rowOff>
    </xdr:to>
    <xdr:sp macro="" textlink="">
      <xdr:nvSpPr>
        <xdr:cNvPr id="433" name="楕円 432"/>
        <xdr:cNvSpPr/>
      </xdr:nvSpPr>
      <xdr:spPr>
        <a:xfrm>
          <a:off x="8699500" y="135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63098</xdr:rowOff>
    </xdr:from>
    <xdr:ext cx="469744" cy="259045"/>
    <xdr:sp macro="" textlink="">
      <xdr:nvSpPr>
        <xdr:cNvPr id="434" name="テキスト ボックス 433"/>
        <xdr:cNvSpPr txBox="1"/>
      </xdr:nvSpPr>
      <xdr:spPr>
        <a:xfrm>
          <a:off x="8515428" y="13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46971</xdr:rowOff>
    </xdr:from>
    <xdr:to>
      <xdr:col>41</xdr:col>
      <xdr:colOff>101600</xdr:colOff>
      <xdr:row>77</xdr:row>
      <xdr:rowOff>148571</xdr:rowOff>
    </xdr:to>
    <xdr:sp macro="" textlink="">
      <xdr:nvSpPr>
        <xdr:cNvPr id="435" name="楕円 434"/>
        <xdr:cNvSpPr/>
      </xdr:nvSpPr>
      <xdr:spPr>
        <a:xfrm>
          <a:off x="7810500" y="132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165098</xdr:rowOff>
    </xdr:from>
    <xdr:ext cx="534377" cy="259045"/>
    <xdr:sp macro="" textlink="">
      <xdr:nvSpPr>
        <xdr:cNvPr id="436" name="テキスト ボックス 435"/>
        <xdr:cNvSpPr txBox="1"/>
      </xdr:nvSpPr>
      <xdr:spPr>
        <a:xfrm>
          <a:off x="7594111" y="130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50228</xdr:rowOff>
    </xdr:from>
    <xdr:to>
      <xdr:col>36</xdr:col>
      <xdr:colOff>165100</xdr:colOff>
      <xdr:row>77</xdr:row>
      <xdr:rowOff>151828</xdr:rowOff>
    </xdr:to>
    <xdr:sp macro="" textlink="">
      <xdr:nvSpPr>
        <xdr:cNvPr id="437" name="楕円 436"/>
        <xdr:cNvSpPr/>
      </xdr:nvSpPr>
      <xdr:spPr>
        <a:xfrm>
          <a:off x="6921500" y="132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168355</xdr:rowOff>
    </xdr:from>
    <xdr:ext cx="534377" cy="259045"/>
    <xdr:sp macro="" textlink="">
      <xdr:nvSpPr>
        <xdr:cNvPr id="438" name="テキスト ボックス 437"/>
        <xdr:cNvSpPr txBox="1"/>
      </xdr:nvSpPr>
      <xdr:spPr>
        <a:xfrm>
          <a:off x="6705111" y="130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155626</xdr:rowOff>
    </xdr:from>
    <xdr:to>
      <xdr:col>55</xdr:col>
      <xdr:colOff>0</xdr:colOff>
      <xdr:row>98</xdr:row>
      <xdr:rowOff>53366</xdr:rowOff>
    </xdr:to>
    <xdr:cxnSp macro="">
      <xdr:nvCxnSpPr>
        <xdr:cNvPr id="469" name="直線コネクタ 468"/>
        <xdr:cNvCxnSpPr/>
      </xdr:nvCxnSpPr>
      <xdr:spPr>
        <a:xfrm>
          <a:off x="9639300" y="16786276"/>
          <a:ext cx="8382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0" name="普通建設事業費 （ うち更新整備　）平均値テキスト"/>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97420</xdr:rowOff>
    </xdr:from>
    <xdr:to>
      <xdr:col>50</xdr:col>
      <xdr:colOff>114300</xdr:colOff>
      <xdr:row>97</xdr:row>
      <xdr:rowOff>155626</xdr:rowOff>
    </xdr:to>
    <xdr:cxnSp macro="">
      <xdr:nvCxnSpPr>
        <xdr:cNvPr id="472" name="直線コネクタ 471"/>
        <xdr:cNvCxnSpPr/>
      </xdr:nvCxnSpPr>
      <xdr:spPr>
        <a:xfrm>
          <a:off x="8750300" y="16728070"/>
          <a:ext cx="889000" cy="5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4" name="テキスト ボックス 473"/>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138568</xdr:rowOff>
    </xdr:from>
    <xdr:to>
      <xdr:col>45</xdr:col>
      <xdr:colOff>177800</xdr:colOff>
      <xdr:row>97</xdr:row>
      <xdr:rowOff>97420</xdr:rowOff>
    </xdr:to>
    <xdr:cxnSp macro="">
      <xdr:nvCxnSpPr>
        <xdr:cNvPr id="475" name="直線コネクタ 474"/>
        <xdr:cNvCxnSpPr/>
      </xdr:nvCxnSpPr>
      <xdr:spPr>
        <a:xfrm>
          <a:off x="7861300" y="1659776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138568</xdr:rowOff>
    </xdr:from>
    <xdr:to>
      <xdr:col>41</xdr:col>
      <xdr:colOff>50800</xdr:colOff>
      <xdr:row>98</xdr:row>
      <xdr:rowOff>4750</xdr:rowOff>
    </xdr:to>
    <xdr:cxnSp macro="">
      <xdr:nvCxnSpPr>
        <xdr:cNvPr id="478" name="直線コネクタ 477"/>
        <xdr:cNvCxnSpPr/>
      </xdr:nvCxnSpPr>
      <xdr:spPr>
        <a:xfrm flipV="1">
          <a:off x="6972300" y="16597768"/>
          <a:ext cx="889000" cy="20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80" name="テキスト ボックス 479"/>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2" name="テキスト ボックス 481"/>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2566</xdr:rowOff>
    </xdr:from>
    <xdr:to>
      <xdr:col>55</xdr:col>
      <xdr:colOff>50800</xdr:colOff>
      <xdr:row>98</xdr:row>
      <xdr:rowOff>104166</xdr:rowOff>
    </xdr:to>
    <xdr:sp macro="" textlink="">
      <xdr:nvSpPr>
        <xdr:cNvPr id="488" name="楕円 487"/>
        <xdr:cNvSpPr/>
      </xdr:nvSpPr>
      <xdr:spPr>
        <a:xfrm>
          <a:off x="10426700" y="168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88943</xdr:rowOff>
    </xdr:from>
    <xdr:ext cx="534377" cy="259045"/>
    <xdr:sp macro="" textlink="">
      <xdr:nvSpPr>
        <xdr:cNvPr id="489" name="普通建設事業費 （ うち更新整備　）該当値テキスト"/>
        <xdr:cNvSpPr txBox="1"/>
      </xdr:nvSpPr>
      <xdr:spPr>
        <a:xfrm>
          <a:off x="10528300" y="167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104826</xdr:rowOff>
    </xdr:from>
    <xdr:to>
      <xdr:col>50</xdr:col>
      <xdr:colOff>165100</xdr:colOff>
      <xdr:row>98</xdr:row>
      <xdr:rowOff>34976</xdr:rowOff>
    </xdr:to>
    <xdr:sp macro="" textlink="">
      <xdr:nvSpPr>
        <xdr:cNvPr id="490" name="楕円 489"/>
        <xdr:cNvSpPr/>
      </xdr:nvSpPr>
      <xdr:spPr>
        <a:xfrm>
          <a:off x="9588500" y="167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26103</xdr:rowOff>
    </xdr:from>
    <xdr:ext cx="534377" cy="259045"/>
    <xdr:sp macro="" textlink="">
      <xdr:nvSpPr>
        <xdr:cNvPr id="491" name="テキスト ボックス 490"/>
        <xdr:cNvSpPr txBox="1"/>
      </xdr:nvSpPr>
      <xdr:spPr>
        <a:xfrm>
          <a:off x="9372111" y="168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46620</xdr:rowOff>
    </xdr:from>
    <xdr:to>
      <xdr:col>46</xdr:col>
      <xdr:colOff>38100</xdr:colOff>
      <xdr:row>97</xdr:row>
      <xdr:rowOff>148220</xdr:rowOff>
    </xdr:to>
    <xdr:sp macro="" textlink="">
      <xdr:nvSpPr>
        <xdr:cNvPr id="492" name="楕円 491"/>
        <xdr:cNvSpPr/>
      </xdr:nvSpPr>
      <xdr:spPr>
        <a:xfrm>
          <a:off x="8699500" y="166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139347</xdr:rowOff>
    </xdr:from>
    <xdr:ext cx="534377" cy="259045"/>
    <xdr:sp macro="" textlink="">
      <xdr:nvSpPr>
        <xdr:cNvPr id="493" name="テキスト ボックス 492"/>
        <xdr:cNvSpPr txBox="1"/>
      </xdr:nvSpPr>
      <xdr:spPr>
        <a:xfrm>
          <a:off x="8483111" y="1676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87768</xdr:rowOff>
    </xdr:from>
    <xdr:to>
      <xdr:col>41</xdr:col>
      <xdr:colOff>101600</xdr:colOff>
      <xdr:row>97</xdr:row>
      <xdr:rowOff>17918</xdr:rowOff>
    </xdr:to>
    <xdr:sp macro="" textlink="">
      <xdr:nvSpPr>
        <xdr:cNvPr id="494" name="楕円 493"/>
        <xdr:cNvSpPr/>
      </xdr:nvSpPr>
      <xdr:spPr>
        <a:xfrm>
          <a:off x="7810500" y="165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34445</xdr:rowOff>
    </xdr:from>
    <xdr:ext cx="534377" cy="259045"/>
    <xdr:sp macro="" textlink="">
      <xdr:nvSpPr>
        <xdr:cNvPr id="495" name="テキスト ボックス 494"/>
        <xdr:cNvSpPr txBox="1"/>
      </xdr:nvSpPr>
      <xdr:spPr>
        <a:xfrm>
          <a:off x="7594111" y="163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125400</xdr:rowOff>
    </xdr:from>
    <xdr:to>
      <xdr:col>36</xdr:col>
      <xdr:colOff>165100</xdr:colOff>
      <xdr:row>98</xdr:row>
      <xdr:rowOff>55550</xdr:rowOff>
    </xdr:to>
    <xdr:sp macro="" textlink="">
      <xdr:nvSpPr>
        <xdr:cNvPr id="496" name="楕円 495"/>
        <xdr:cNvSpPr/>
      </xdr:nvSpPr>
      <xdr:spPr>
        <a:xfrm>
          <a:off x="6921500" y="167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46677</xdr:rowOff>
    </xdr:from>
    <xdr:ext cx="534377" cy="259045"/>
    <xdr:sp macro="" textlink="">
      <xdr:nvSpPr>
        <xdr:cNvPr id="497" name="テキスト ボックス 496"/>
        <xdr:cNvSpPr txBox="1"/>
      </xdr:nvSpPr>
      <xdr:spPr>
        <a:xfrm>
          <a:off x="6705111" y="168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81807</xdr:rowOff>
    </xdr:from>
    <xdr:to>
      <xdr:col>85</xdr:col>
      <xdr:colOff>127000</xdr:colOff>
      <xdr:row>75</xdr:row>
      <xdr:rowOff>123946</xdr:rowOff>
    </xdr:to>
    <xdr:cxnSp macro="">
      <xdr:nvCxnSpPr>
        <xdr:cNvPr id="630" name="直線コネクタ 629"/>
        <xdr:cNvCxnSpPr/>
      </xdr:nvCxnSpPr>
      <xdr:spPr>
        <a:xfrm flipV="1">
          <a:off x="15481300" y="12940557"/>
          <a:ext cx="8382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1" name="公債費平均値テキスト"/>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123946</xdr:rowOff>
    </xdr:from>
    <xdr:to>
      <xdr:col>81</xdr:col>
      <xdr:colOff>50800</xdr:colOff>
      <xdr:row>75</xdr:row>
      <xdr:rowOff>126860</xdr:rowOff>
    </xdr:to>
    <xdr:cxnSp macro="">
      <xdr:nvCxnSpPr>
        <xdr:cNvPr id="633" name="直線コネクタ 632"/>
        <xdr:cNvCxnSpPr/>
      </xdr:nvCxnSpPr>
      <xdr:spPr>
        <a:xfrm flipV="1">
          <a:off x="14592300" y="1298269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5" name="テキスト ボックス 634"/>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126860</xdr:rowOff>
    </xdr:from>
    <xdr:to>
      <xdr:col>76</xdr:col>
      <xdr:colOff>114300</xdr:colOff>
      <xdr:row>75</xdr:row>
      <xdr:rowOff>163418</xdr:rowOff>
    </xdr:to>
    <xdr:cxnSp macro="">
      <xdr:nvCxnSpPr>
        <xdr:cNvPr id="636" name="直線コネクタ 635"/>
        <xdr:cNvCxnSpPr/>
      </xdr:nvCxnSpPr>
      <xdr:spPr>
        <a:xfrm flipV="1">
          <a:off x="13703300" y="12985610"/>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8" name="テキスト ボックス 637"/>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163418</xdr:rowOff>
    </xdr:from>
    <xdr:to>
      <xdr:col>71</xdr:col>
      <xdr:colOff>177800</xdr:colOff>
      <xdr:row>76</xdr:row>
      <xdr:rowOff>16180</xdr:rowOff>
    </xdr:to>
    <xdr:cxnSp macro="">
      <xdr:nvCxnSpPr>
        <xdr:cNvPr id="639" name="直線コネクタ 638"/>
        <xdr:cNvCxnSpPr/>
      </xdr:nvCxnSpPr>
      <xdr:spPr>
        <a:xfrm flipV="1">
          <a:off x="12814300" y="13022168"/>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1" name="テキスト ボックス 640"/>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3" name="テキスト ボックス 642"/>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31007</xdr:rowOff>
    </xdr:from>
    <xdr:to>
      <xdr:col>85</xdr:col>
      <xdr:colOff>177800</xdr:colOff>
      <xdr:row>75</xdr:row>
      <xdr:rowOff>132607</xdr:rowOff>
    </xdr:to>
    <xdr:sp macro="" textlink="">
      <xdr:nvSpPr>
        <xdr:cNvPr id="649" name="楕円 648"/>
        <xdr:cNvSpPr/>
      </xdr:nvSpPr>
      <xdr:spPr>
        <a:xfrm>
          <a:off x="16268700" y="128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9434</xdr:rowOff>
    </xdr:from>
    <xdr:ext cx="534377" cy="259045"/>
    <xdr:sp macro="" textlink="">
      <xdr:nvSpPr>
        <xdr:cNvPr id="650" name="公債費該当値テキスト"/>
        <xdr:cNvSpPr txBox="1"/>
      </xdr:nvSpPr>
      <xdr:spPr>
        <a:xfrm>
          <a:off x="16370300" y="128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73146</xdr:rowOff>
    </xdr:from>
    <xdr:to>
      <xdr:col>81</xdr:col>
      <xdr:colOff>101600</xdr:colOff>
      <xdr:row>76</xdr:row>
      <xdr:rowOff>3296</xdr:rowOff>
    </xdr:to>
    <xdr:sp macro="" textlink="">
      <xdr:nvSpPr>
        <xdr:cNvPr id="651" name="楕円 650"/>
        <xdr:cNvSpPr/>
      </xdr:nvSpPr>
      <xdr:spPr>
        <a:xfrm>
          <a:off x="15430500" y="129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19823</xdr:rowOff>
    </xdr:from>
    <xdr:ext cx="534377" cy="259045"/>
    <xdr:sp macro="" textlink="">
      <xdr:nvSpPr>
        <xdr:cNvPr id="652" name="テキスト ボックス 651"/>
        <xdr:cNvSpPr txBox="1"/>
      </xdr:nvSpPr>
      <xdr:spPr>
        <a:xfrm>
          <a:off x="15214111" y="127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76060</xdr:rowOff>
    </xdr:from>
    <xdr:to>
      <xdr:col>76</xdr:col>
      <xdr:colOff>165100</xdr:colOff>
      <xdr:row>76</xdr:row>
      <xdr:rowOff>6210</xdr:rowOff>
    </xdr:to>
    <xdr:sp macro="" textlink="">
      <xdr:nvSpPr>
        <xdr:cNvPr id="653" name="楕円 652"/>
        <xdr:cNvSpPr/>
      </xdr:nvSpPr>
      <xdr:spPr>
        <a:xfrm>
          <a:off x="14541500" y="129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168787</xdr:rowOff>
    </xdr:from>
    <xdr:ext cx="534377" cy="259045"/>
    <xdr:sp macro="" textlink="">
      <xdr:nvSpPr>
        <xdr:cNvPr id="654" name="テキスト ボックス 653"/>
        <xdr:cNvSpPr txBox="1"/>
      </xdr:nvSpPr>
      <xdr:spPr>
        <a:xfrm>
          <a:off x="14325111" y="130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112617</xdr:rowOff>
    </xdr:from>
    <xdr:to>
      <xdr:col>72</xdr:col>
      <xdr:colOff>38100</xdr:colOff>
      <xdr:row>76</xdr:row>
      <xdr:rowOff>42766</xdr:rowOff>
    </xdr:to>
    <xdr:sp macro="" textlink="">
      <xdr:nvSpPr>
        <xdr:cNvPr id="655" name="楕円 654"/>
        <xdr:cNvSpPr/>
      </xdr:nvSpPr>
      <xdr:spPr>
        <a:xfrm>
          <a:off x="13652500" y="129713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33895</xdr:rowOff>
    </xdr:from>
    <xdr:ext cx="534377" cy="259045"/>
    <xdr:sp macro="" textlink="">
      <xdr:nvSpPr>
        <xdr:cNvPr id="656" name="テキスト ボックス 655"/>
        <xdr:cNvSpPr txBox="1"/>
      </xdr:nvSpPr>
      <xdr:spPr>
        <a:xfrm>
          <a:off x="13436111" y="13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136830</xdr:rowOff>
    </xdr:from>
    <xdr:to>
      <xdr:col>67</xdr:col>
      <xdr:colOff>101600</xdr:colOff>
      <xdr:row>76</xdr:row>
      <xdr:rowOff>66979</xdr:rowOff>
    </xdr:to>
    <xdr:sp macro="" textlink="">
      <xdr:nvSpPr>
        <xdr:cNvPr id="657" name="楕円 656"/>
        <xdr:cNvSpPr/>
      </xdr:nvSpPr>
      <xdr:spPr>
        <a:xfrm>
          <a:off x="12763500" y="12995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58107</xdr:rowOff>
    </xdr:from>
    <xdr:ext cx="534377" cy="259045"/>
    <xdr:sp macro="" textlink="">
      <xdr:nvSpPr>
        <xdr:cNvPr id="658" name="テキスト ボックス 657"/>
        <xdr:cNvSpPr txBox="1"/>
      </xdr:nvSpPr>
      <xdr:spPr>
        <a:xfrm>
          <a:off x="12547111" y="130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83214</xdr:rowOff>
    </xdr:from>
    <xdr:to>
      <xdr:col>85</xdr:col>
      <xdr:colOff>127000</xdr:colOff>
      <xdr:row>97</xdr:row>
      <xdr:rowOff>101164</xdr:rowOff>
    </xdr:to>
    <xdr:cxnSp macro="">
      <xdr:nvCxnSpPr>
        <xdr:cNvPr id="683" name="直線コネクタ 682"/>
        <xdr:cNvCxnSpPr/>
      </xdr:nvCxnSpPr>
      <xdr:spPr>
        <a:xfrm flipV="1">
          <a:off x="15481300" y="16713864"/>
          <a:ext cx="8382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4" name="積立金平均値テキスト"/>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88043</xdr:rowOff>
    </xdr:from>
    <xdr:to>
      <xdr:col>81</xdr:col>
      <xdr:colOff>50800</xdr:colOff>
      <xdr:row>97</xdr:row>
      <xdr:rowOff>101164</xdr:rowOff>
    </xdr:to>
    <xdr:cxnSp macro="">
      <xdr:nvCxnSpPr>
        <xdr:cNvPr id="686" name="直線コネクタ 685"/>
        <xdr:cNvCxnSpPr/>
      </xdr:nvCxnSpPr>
      <xdr:spPr>
        <a:xfrm>
          <a:off x="14592300" y="16718693"/>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8" name="テキスト ボックス 687"/>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21165</xdr:rowOff>
    </xdr:from>
    <xdr:to>
      <xdr:col>76</xdr:col>
      <xdr:colOff>114300</xdr:colOff>
      <xdr:row>97</xdr:row>
      <xdr:rowOff>88043</xdr:rowOff>
    </xdr:to>
    <xdr:cxnSp macro="">
      <xdr:nvCxnSpPr>
        <xdr:cNvPr id="689" name="直線コネクタ 688"/>
        <xdr:cNvCxnSpPr/>
      </xdr:nvCxnSpPr>
      <xdr:spPr>
        <a:xfrm>
          <a:off x="13703300" y="16651815"/>
          <a:ext cx="889000" cy="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91" name="テキスト ボックス 690"/>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105558</xdr:rowOff>
    </xdr:from>
    <xdr:to>
      <xdr:col>71</xdr:col>
      <xdr:colOff>177800</xdr:colOff>
      <xdr:row>97</xdr:row>
      <xdr:rowOff>21165</xdr:rowOff>
    </xdr:to>
    <xdr:cxnSp macro="">
      <xdr:nvCxnSpPr>
        <xdr:cNvPr id="692" name="直線コネクタ 691"/>
        <xdr:cNvCxnSpPr/>
      </xdr:nvCxnSpPr>
      <xdr:spPr>
        <a:xfrm>
          <a:off x="12814300" y="16564758"/>
          <a:ext cx="889000" cy="8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135999</xdr:rowOff>
    </xdr:from>
    <xdr:ext cx="534377" cy="259045"/>
    <xdr:sp macro="" textlink="">
      <xdr:nvSpPr>
        <xdr:cNvPr id="694" name="テキスト ボックス 693"/>
        <xdr:cNvSpPr txBox="1"/>
      </xdr:nvSpPr>
      <xdr:spPr>
        <a:xfrm>
          <a:off x="13436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152778</xdr:rowOff>
    </xdr:from>
    <xdr:ext cx="534377" cy="259045"/>
    <xdr:sp macro="" textlink="">
      <xdr:nvSpPr>
        <xdr:cNvPr id="696" name="テキスト ボックス 695"/>
        <xdr:cNvSpPr txBox="1"/>
      </xdr:nvSpPr>
      <xdr:spPr>
        <a:xfrm>
          <a:off x="12547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32414</xdr:rowOff>
    </xdr:from>
    <xdr:to>
      <xdr:col>85</xdr:col>
      <xdr:colOff>177800</xdr:colOff>
      <xdr:row>97</xdr:row>
      <xdr:rowOff>134014</xdr:rowOff>
    </xdr:to>
    <xdr:sp macro="" textlink="">
      <xdr:nvSpPr>
        <xdr:cNvPr id="702" name="楕円 701"/>
        <xdr:cNvSpPr/>
      </xdr:nvSpPr>
      <xdr:spPr>
        <a:xfrm>
          <a:off x="16268700" y="1666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127381</xdr:rowOff>
    </xdr:from>
    <xdr:ext cx="534377" cy="259045"/>
    <xdr:sp macro="" textlink="">
      <xdr:nvSpPr>
        <xdr:cNvPr id="703" name="積立金該当値テキスト"/>
        <xdr:cNvSpPr txBox="1"/>
      </xdr:nvSpPr>
      <xdr:spPr>
        <a:xfrm>
          <a:off x="16370300" y="165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50364</xdr:rowOff>
    </xdr:from>
    <xdr:to>
      <xdr:col>81</xdr:col>
      <xdr:colOff>101600</xdr:colOff>
      <xdr:row>97</xdr:row>
      <xdr:rowOff>151964</xdr:rowOff>
    </xdr:to>
    <xdr:sp macro="" textlink="">
      <xdr:nvSpPr>
        <xdr:cNvPr id="704" name="楕円 703"/>
        <xdr:cNvSpPr/>
      </xdr:nvSpPr>
      <xdr:spPr>
        <a:xfrm>
          <a:off x="15430500" y="166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143091</xdr:rowOff>
    </xdr:from>
    <xdr:ext cx="534377" cy="259045"/>
    <xdr:sp macro="" textlink="">
      <xdr:nvSpPr>
        <xdr:cNvPr id="705" name="テキスト ボックス 704"/>
        <xdr:cNvSpPr txBox="1"/>
      </xdr:nvSpPr>
      <xdr:spPr>
        <a:xfrm>
          <a:off x="15214111" y="1677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37243</xdr:rowOff>
    </xdr:from>
    <xdr:to>
      <xdr:col>76</xdr:col>
      <xdr:colOff>165100</xdr:colOff>
      <xdr:row>97</xdr:row>
      <xdr:rowOff>138843</xdr:rowOff>
    </xdr:to>
    <xdr:sp macro="" textlink="">
      <xdr:nvSpPr>
        <xdr:cNvPr id="706" name="楕円 705"/>
        <xdr:cNvSpPr/>
      </xdr:nvSpPr>
      <xdr:spPr>
        <a:xfrm>
          <a:off x="14541500" y="166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155370</xdr:rowOff>
    </xdr:from>
    <xdr:ext cx="534377" cy="259045"/>
    <xdr:sp macro="" textlink="">
      <xdr:nvSpPr>
        <xdr:cNvPr id="707" name="テキスト ボックス 706"/>
        <xdr:cNvSpPr txBox="1"/>
      </xdr:nvSpPr>
      <xdr:spPr>
        <a:xfrm>
          <a:off x="14325111" y="1644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141815</xdr:rowOff>
    </xdr:from>
    <xdr:to>
      <xdr:col>72</xdr:col>
      <xdr:colOff>38100</xdr:colOff>
      <xdr:row>97</xdr:row>
      <xdr:rowOff>71965</xdr:rowOff>
    </xdr:to>
    <xdr:sp macro="" textlink="">
      <xdr:nvSpPr>
        <xdr:cNvPr id="708" name="楕円 707"/>
        <xdr:cNvSpPr/>
      </xdr:nvSpPr>
      <xdr:spPr>
        <a:xfrm>
          <a:off x="13652500" y="166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88492</xdr:rowOff>
    </xdr:from>
    <xdr:ext cx="534377" cy="259045"/>
    <xdr:sp macro="" textlink="">
      <xdr:nvSpPr>
        <xdr:cNvPr id="709" name="テキスト ボックス 708"/>
        <xdr:cNvSpPr txBox="1"/>
      </xdr:nvSpPr>
      <xdr:spPr>
        <a:xfrm>
          <a:off x="13436111" y="163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54758</xdr:rowOff>
    </xdr:from>
    <xdr:to>
      <xdr:col>67</xdr:col>
      <xdr:colOff>101600</xdr:colOff>
      <xdr:row>96</xdr:row>
      <xdr:rowOff>156358</xdr:rowOff>
    </xdr:to>
    <xdr:sp macro="" textlink="">
      <xdr:nvSpPr>
        <xdr:cNvPr id="710" name="楕円 709"/>
        <xdr:cNvSpPr/>
      </xdr:nvSpPr>
      <xdr:spPr>
        <a:xfrm>
          <a:off x="12763500" y="165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1435</xdr:rowOff>
    </xdr:from>
    <xdr:ext cx="534377" cy="259045"/>
    <xdr:sp macro="" textlink="">
      <xdr:nvSpPr>
        <xdr:cNvPr id="711" name="テキスト ボックス 710"/>
        <xdr:cNvSpPr txBox="1"/>
      </xdr:nvSpPr>
      <xdr:spPr>
        <a:xfrm>
          <a:off x="12547111" y="162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1" name="投資及び出資金平均値テキスト"/>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5" name="テキスト ボックス 744"/>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8" name="テキスト ボックス 747"/>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5" name="テキスト ボックス 804"/>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9" name="テキスト ボックス 81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57564</xdr:rowOff>
    </xdr:from>
    <xdr:to>
      <xdr:col>116</xdr:col>
      <xdr:colOff>63500</xdr:colOff>
      <xdr:row>74</xdr:row>
      <xdr:rowOff>71280</xdr:rowOff>
    </xdr:to>
    <xdr:cxnSp macro="">
      <xdr:nvCxnSpPr>
        <xdr:cNvPr id="853" name="直線コネクタ 852"/>
        <xdr:cNvCxnSpPr/>
      </xdr:nvCxnSpPr>
      <xdr:spPr>
        <a:xfrm>
          <a:off x="21323300" y="127448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4" name="繰出金平均値テキスト"/>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57564</xdr:rowOff>
    </xdr:from>
    <xdr:to>
      <xdr:col>111</xdr:col>
      <xdr:colOff>177800</xdr:colOff>
      <xdr:row>74</xdr:row>
      <xdr:rowOff>114988</xdr:rowOff>
    </xdr:to>
    <xdr:cxnSp macro="">
      <xdr:nvCxnSpPr>
        <xdr:cNvPr id="856" name="直線コネクタ 855"/>
        <xdr:cNvCxnSpPr/>
      </xdr:nvCxnSpPr>
      <xdr:spPr>
        <a:xfrm flipV="1">
          <a:off x="20434300" y="12744864"/>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8" name="テキスト ボックス 857"/>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114988</xdr:rowOff>
    </xdr:from>
    <xdr:to>
      <xdr:col>107</xdr:col>
      <xdr:colOff>50800</xdr:colOff>
      <xdr:row>74</xdr:row>
      <xdr:rowOff>150558</xdr:rowOff>
    </xdr:to>
    <xdr:cxnSp macro="">
      <xdr:nvCxnSpPr>
        <xdr:cNvPr id="859" name="直線コネクタ 858"/>
        <xdr:cNvCxnSpPr/>
      </xdr:nvCxnSpPr>
      <xdr:spPr>
        <a:xfrm flipV="1">
          <a:off x="19545300" y="12802288"/>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1" name="テキスト ボックス 860"/>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150558</xdr:rowOff>
    </xdr:from>
    <xdr:to>
      <xdr:col>102</xdr:col>
      <xdr:colOff>114300</xdr:colOff>
      <xdr:row>75</xdr:row>
      <xdr:rowOff>54387</xdr:rowOff>
    </xdr:to>
    <xdr:cxnSp macro="">
      <xdr:nvCxnSpPr>
        <xdr:cNvPr id="862" name="直線コネクタ 861"/>
        <xdr:cNvCxnSpPr/>
      </xdr:nvCxnSpPr>
      <xdr:spPr>
        <a:xfrm flipV="1">
          <a:off x="18656300" y="12837858"/>
          <a:ext cx="889000" cy="7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4" name="テキスト ボックス 863"/>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6" name="テキスト ボックス 865"/>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20480</xdr:rowOff>
    </xdr:from>
    <xdr:to>
      <xdr:col>116</xdr:col>
      <xdr:colOff>114300</xdr:colOff>
      <xdr:row>74</xdr:row>
      <xdr:rowOff>122080</xdr:rowOff>
    </xdr:to>
    <xdr:sp macro="" textlink="">
      <xdr:nvSpPr>
        <xdr:cNvPr id="872" name="楕円 871"/>
        <xdr:cNvSpPr/>
      </xdr:nvSpPr>
      <xdr:spPr>
        <a:xfrm>
          <a:off x="22110700" y="127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43357</xdr:rowOff>
    </xdr:from>
    <xdr:ext cx="534377" cy="259045"/>
    <xdr:sp macro="" textlink="">
      <xdr:nvSpPr>
        <xdr:cNvPr id="873" name="繰出金該当値テキスト"/>
        <xdr:cNvSpPr txBox="1"/>
      </xdr:nvSpPr>
      <xdr:spPr>
        <a:xfrm>
          <a:off x="22212300" y="1255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6764</xdr:rowOff>
    </xdr:from>
    <xdr:to>
      <xdr:col>112</xdr:col>
      <xdr:colOff>38100</xdr:colOff>
      <xdr:row>74</xdr:row>
      <xdr:rowOff>108364</xdr:rowOff>
    </xdr:to>
    <xdr:sp macro="" textlink="">
      <xdr:nvSpPr>
        <xdr:cNvPr id="874" name="楕円 873"/>
        <xdr:cNvSpPr/>
      </xdr:nvSpPr>
      <xdr:spPr>
        <a:xfrm>
          <a:off x="21272500" y="126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124891</xdr:rowOff>
    </xdr:from>
    <xdr:ext cx="534377" cy="259045"/>
    <xdr:sp macro="" textlink="">
      <xdr:nvSpPr>
        <xdr:cNvPr id="875" name="テキスト ボックス 874"/>
        <xdr:cNvSpPr txBox="1"/>
      </xdr:nvSpPr>
      <xdr:spPr>
        <a:xfrm>
          <a:off x="21056111" y="124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64188</xdr:rowOff>
    </xdr:from>
    <xdr:to>
      <xdr:col>107</xdr:col>
      <xdr:colOff>101600</xdr:colOff>
      <xdr:row>74</xdr:row>
      <xdr:rowOff>165788</xdr:rowOff>
    </xdr:to>
    <xdr:sp macro="" textlink="">
      <xdr:nvSpPr>
        <xdr:cNvPr id="876" name="楕円 875"/>
        <xdr:cNvSpPr/>
      </xdr:nvSpPr>
      <xdr:spPr>
        <a:xfrm>
          <a:off x="20383500" y="127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10865</xdr:rowOff>
    </xdr:from>
    <xdr:ext cx="534377" cy="259045"/>
    <xdr:sp macro="" textlink="">
      <xdr:nvSpPr>
        <xdr:cNvPr id="877" name="テキスト ボックス 876"/>
        <xdr:cNvSpPr txBox="1"/>
      </xdr:nvSpPr>
      <xdr:spPr>
        <a:xfrm>
          <a:off x="20167111" y="1252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99758</xdr:rowOff>
    </xdr:from>
    <xdr:to>
      <xdr:col>102</xdr:col>
      <xdr:colOff>165100</xdr:colOff>
      <xdr:row>75</xdr:row>
      <xdr:rowOff>29908</xdr:rowOff>
    </xdr:to>
    <xdr:sp macro="" textlink="">
      <xdr:nvSpPr>
        <xdr:cNvPr id="878" name="楕円 877"/>
        <xdr:cNvSpPr/>
      </xdr:nvSpPr>
      <xdr:spPr>
        <a:xfrm>
          <a:off x="19494500" y="127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46435</xdr:rowOff>
    </xdr:from>
    <xdr:ext cx="534377" cy="259045"/>
    <xdr:sp macro="" textlink="">
      <xdr:nvSpPr>
        <xdr:cNvPr id="879" name="テキスト ボックス 878"/>
        <xdr:cNvSpPr txBox="1"/>
      </xdr:nvSpPr>
      <xdr:spPr>
        <a:xfrm>
          <a:off x="19278111" y="12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3587</xdr:rowOff>
    </xdr:from>
    <xdr:to>
      <xdr:col>98</xdr:col>
      <xdr:colOff>38100</xdr:colOff>
      <xdr:row>75</xdr:row>
      <xdr:rowOff>105187</xdr:rowOff>
    </xdr:to>
    <xdr:sp macro="" textlink="">
      <xdr:nvSpPr>
        <xdr:cNvPr id="880" name="楕円 879"/>
        <xdr:cNvSpPr/>
      </xdr:nvSpPr>
      <xdr:spPr>
        <a:xfrm>
          <a:off x="18605500" y="128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96314</xdr:rowOff>
    </xdr:from>
    <xdr:ext cx="534377" cy="259045"/>
    <xdr:sp macro="" textlink="">
      <xdr:nvSpPr>
        <xdr:cNvPr id="881" name="テキスト ボックス 880"/>
        <xdr:cNvSpPr txBox="1"/>
      </xdr:nvSpPr>
      <xdr:spPr>
        <a:xfrm>
          <a:off x="18389111" y="129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61,784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円となっており、類似団体平均と比較して一人当たりのコストが低い状況となっている。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普通建設事業費（うち新規整備）は、デジタル同報無線システム整備の完了に伴い住民一人当たり</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円となっており、類似団体平均と比較して一人当たりのコストが低い状況となっている。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今後も住民一人当たりのコストを増加させないよう総合計画に基づき事業の取捨選択を徹底していくことで、事業費を抑制していく。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23,186
22,686
38.80
10,727,908
9,770,710
957,198
6,022,482
8,786,003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168275</xdr:rowOff>
    </xdr:from>
    <xdr:to>
      <xdr:col>24</xdr:col>
      <xdr:colOff>63500</xdr:colOff>
      <xdr:row>37</xdr:row>
      <xdr:rowOff>6350</xdr:rowOff>
    </xdr:to>
    <xdr:cxnSp macro="">
      <xdr:nvCxnSpPr>
        <xdr:cNvPr id="61" name="直線コネクタ 60"/>
        <xdr:cNvCxnSpPr/>
      </xdr:nvCxnSpPr>
      <xdr:spPr>
        <a:xfrm>
          <a:off x="3797300" y="6340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108458</xdr:rowOff>
    </xdr:from>
    <xdr:to>
      <xdr:col>19</xdr:col>
      <xdr:colOff>177800</xdr:colOff>
      <xdr:row>36</xdr:row>
      <xdr:rowOff>168275</xdr:rowOff>
    </xdr:to>
    <xdr:cxnSp macro="">
      <xdr:nvCxnSpPr>
        <xdr:cNvPr id="64" name="直線コネクタ 63"/>
        <xdr:cNvCxnSpPr/>
      </xdr:nvCxnSpPr>
      <xdr:spPr>
        <a:xfrm>
          <a:off x="2908300" y="6280658"/>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108458</xdr:rowOff>
    </xdr:from>
    <xdr:to>
      <xdr:col>15</xdr:col>
      <xdr:colOff>50800</xdr:colOff>
      <xdr:row>36</xdr:row>
      <xdr:rowOff>110363</xdr:rowOff>
    </xdr:to>
    <xdr:cxnSp macro="">
      <xdr:nvCxnSpPr>
        <xdr:cNvPr id="67" name="直線コネクタ 66"/>
        <xdr:cNvCxnSpPr/>
      </xdr:nvCxnSpPr>
      <xdr:spPr>
        <a:xfrm flipV="1">
          <a:off x="2019300" y="628065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102743</xdr:rowOff>
    </xdr:from>
    <xdr:to>
      <xdr:col>10</xdr:col>
      <xdr:colOff>114300</xdr:colOff>
      <xdr:row>36</xdr:row>
      <xdr:rowOff>110363</xdr:rowOff>
    </xdr:to>
    <xdr:cxnSp macro="">
      <xdr:nvCxnSpPr>
        <xdr:cNvPr id="70" name="直線コネクタ 69"/>
        <xdr:cNvCxnSpPr/>
      </xdr:nvCxnSpPr>
      <xdr:spPr>
        <a:xfrm>
          <a:off x="1130300" y="62749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127000</xdr:rowOff>
    </xdr:from>
    <xdr:to>
      <xdr:col>24</xdr:col>
      <xdr:colOff>114300</xdr:colOff>
      <xdr:row>37</xdr:row>
      <xdr:rowOff>57150</xdr:rowOff>
    </xdr:to>
    <xdr:sp macro="" textlink="">
      <xdr:nvSpPr>
        <xdr:cNvPr id="80" name="楕円 79"/>
        <xdr:cNvSpPr/>
      </xdr:nvSpPr>
      <xdr:spPr>
        <a:xfrm>
          <a:off x="4584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105427</xdr:rowOff>
    </xdr:from>
    <xdr:ext cx="469744" cy="259045"/>
    <xdr:sp macro="" textlink="">
      <xdr:nvSpPr>
        <xdr:cNvPr id="81" name="議会費該当値テキスト"/>
        <xdr:cNvSpPr txBox="1"/>
      </xdr:nvSpPr>
      <xdr:spPr>
        <a:xfrm>
          <a:off x="46863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117475</xdr:rowOff>
    </xdr:from>
    <xdr:to>
      <xdr:col>20</xdr:col>
      <xdr:colOff>38100</xdr:colOff>
      <xdr:row>37</xdr:row>
      <xdr:rowOff>47625</xdr:rowOff>
    </xdr:to>
    <xdr:sp macro="" textlink="">
      <xdr:nvSpPr>
        <xdr:cNvPr id="82" name="楕円 81"/>
        <xdr:cNvSpPr/>
      </xdr:nvSpPr>
      <xdr:spPr>
        <a:xfrm>
          <a:off x="3746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38752</xdr:rowOff>
    </xdr:from>
    <xdr:ext cx="469744" cy="259045"/>
    <xdr:sp macro="" textlink="">
      <xdr:nvSpPr>
        <xdr:cNvPr id="83" name="テキスト ボックス 82"/>
        <xdr:cNvSpPr txBox="1"/>
      </xdr:nvSpPr>
      <xdr:spPr>
        <a:xfrm>
          <a:off x="3562428"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57658</xdr:rowOff>
    </xdr:from>
    <xdr:to>
      <xdr:col>15</xdr:col>
      <xdr:colOff>101600</xdr:colOff>
      <xdr:row>36</xdr:row>
      <xdr:rowOff>159258</xdr:rowOff>
    </xdr:to>
    <xdr:sp macro="" textlink="">
      <xdr:nvSpPr>
        <xdr:cNvPr id="84" name="楕円 83"/>
        <xdr:cNvSpPr/>
      </xdr:nvSpPr>
      <xdr:spPr>
        <a:xfrm>
          <a:off x="2857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150385</xdr:rowOff>
    </xdr:from>
    <xdr:ext cx="469744" cy="259045"/>
    <xdr:sp macro="" textlink="">
      <xdr:nvSpPr>
        <xdr:cNvPr id="85" name="テキスト ボックス 84"/>
        <xdr:cNvSpPr txBox="1"/>
      </xdr:nvSpPr>
      <xdr:spPr>
        <a:xfrm>
          <a:off x="2673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59563</xdr:rowOff>
    </xdr:from>
    <xdr:to>
      <xdr:col>10</xdr:col>
      <xdr:colOff>165100</xdr:colOff>
      <xdr:row>36</xdr:row>
      <xdr:rowOff>161163</xdr:rowOff>
    </xdr:to>
    <xdr:sp macro="" textlink="">
      <xdr:nvSpPr>
        <xdr:cNvPr id="86" name="楕円 85"/>
        <xdr:cNvSpPr/>
      </xdr:nvSpPr>
      <xdr:spPr>
        <a:xfrm>
          <a:off x="1968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152290</xdr:rowOff>
    </xdr:from>
    <xdr:ext cx="469744" cy="259045"/>
    <xdr:sp macro="" textlink="">
      <xdr:nvSpPr>
        <xdr:cNvPr id="87" name="テキスト ボックス 86"/>
        <xdr:cNvSpPr txBox="1"/>
      </xdr:nvSpPr>
      <xdr:spPr>
        <a:xfrm>
          <a:off x="1784428"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51943</xdr:rowOff>
    </xdr:from>
    <xdr:to>
      <xdr:col>6</xdr:col>
      <xdr:colOff>38100</xdr:colOff>
      <xdr:row>36</xdr:row>
      <xdr:rowOff>153543</xdr:rowOff>
    </xdr:to>
    <xdr:sp macro="" textlink="">
      <xdr:nvSpPr>
        <xdr:cNvPr id="88" name="楕円 87"/>
        <xdr:cNvSpPr/>
      </xdr:nvSpPr>
      <xdr:spPr>
        <a:xfrm>
          <a:off x="1079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144670</xdr:rowOff>
    </xdr:from>
    <xdr:ext cx="469744" cy="259045"/>
    <xdr:sp macro="" textlink="">
      <xdr:nvSpPr>
        <xdr:cNvPr id="89" name="テキスト ボックス 88"/>
        <xdr:cNvSpPr txBox="1"/>
      </xdr:nvSpPr>
      <xdr:spPr>
        <a:xfrm>
          <a:off x="895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88984</xdr:rowOff>
    </xdr:from>
    <xdr:to>
      <xdr:col>24</xdr:col>
      <xdr:colOff>63500</xdr:colOff>
      <xdr:row>58</xdr:row>
      <xdr:rowOff>52675</xdr:rowOff>
    </xdr:to>
    <xdr:cxnSp macro="">
      <xdr:nvCxnSpPr>
        <xdr:cNvPr id="120" name="直線コネクタ 119"/>
        <xdr:cNvCxnSpPr/>
      </xdr:nvCxnSpPr>
      <xdr:spPr>
        <a:xfrm>
          <a:off x="3797300" y="9690184"/>
          <a:ext cx="838200" cy="30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88984</xdr:rowOff>
    </xdr:from>
    <xdr:to>
      <xdr:col>19</xdr:col>
      <xdr:colOff>177800</xdr:colOff>
      <xdr:row>58</xdr:row>
      <xdr:rowOff>69748</xdr:rowOff>
    </xdr:to>
    <xdr:cxnSp macro="">
      <xdr:nvCxnSpPr>
        <xdr:cNvPr id="123" name="直線コネクタ 122"/>
        <xdr:cNvCxnSpPr/>
      </xdr:nvCxnSpPr>
      <xdr:spPr>
        <a:xfrm flipV="1">
          <a:off x="2908300" y="9690184"/>
          <a:ext cx="889000" cy="3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80303</xdr:rowOff>
    </xdr:from>
    <xdr:to>
      <xdr:col>15</xdr:col>
      <xdr:colOff>50800</xdr:colOff>
      <xdr:row>58</xdr:row>
      <xdr:rowOff>69748</xdr:rowOff>
    </xdr:to>
    <xdr:cxnSp macro="">
      <xdr:nvCxnSpPr>
        <xdr:cNvPr id="126" name="直線コネクタ 125"/>
        <xdr:cNvCxnSpPr/>
      </xdr:nvCxnSpPr>
      <xdr:spPr>
        <a:xfrm>
          <a:off x="2019300" y="9852953"/>
          <a:ext cx="889000" cy="16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139433</xdr:rowOff>
    </xdr:from>
    <xdr:to>
      <xdr:col>10</xdr:col>
      <xdr:colOff>114300</xdr:colOff>
      <xdr:row>57</xdr:row>
      <xdr:rowOff>80303</xdr:rowOff>
    </xdr:to>
    <xdr:cxnSp macro="">
      <xdr:nvCxnSpPr>
        <xdr:cNvPr id="129" name="直線コネクタ 128"/>
        <xdr:cNvCxnSpPr/>
      </xdr:nvCxnSpPr>
      <xdr:spPr>
        <a:xfrm>
          <a:off x="1130300" y="9740633"/>
          <a:ext cx="889000" cy="1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81001</xdr:rowOff>
    </xdr:from>
    <xdr:ext cx="534377" cy="259045"/>
    <xdr:sp macro="" textlink="">
      <xdr:nvSpPr>
        <xdr:cNvPr id="131" name="テキスト ボックス 130"/>
        <xdr:cNvSpPr txBox="1"/>
      </xdr:nvSpPr>
      <xdr:spPr>
        <a:xfrm>
          <a:off x="1752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3" name="テキスト ボックス 132"/>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xdr:rowOff>
    </xdr:from>
    <xdr:to>
      <xdr:col>24</xdr:col>
      <xdr:colOff>114300</xdr:colOff>
      <xdr:row>58</xdr:row>
      <xdr:rowOff>103475</xdr:rowOff>
    </xdr:to>
    <xdr:sp macro="" textlink="">
      <xdr:nvSpPr>
        <xdr:cNvPr id="139" name="楕円 138"/>
        <xdr:cNvSpPr/>
      </xdr:nvSpPr>
      <xdr:spPr>
        <a:xfrm>
          <a:off x="4584700" y="99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91542</xdr:rowOff>
    </xdr:from>
    <xdr:ext cx="534377" cy="259045"/>
    <xdr:sp macro="" textlink="">
      <xdr:nvSpPr>
        <xdr:cNvPr id="140" name="総務費該当値テキスト"/>
        <xdr:cNvSpPr txBox="1"/>
      </xdr:nvSpPr>
      <xdr:spPr>
        <a:xfrm>
          <a:off x="4686300" y="9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38184</xdr:rowOff>
    </xdr:from>
    <xdr:to>
      <xdr:col>20</xdr:col>
      <xdr:colOff>38100</xdr:colOff>
      <xdr:row>56</xdr:row>
      <xdr:rowOff>139784</xdr:rowOff>
    </xdr:to>
    <xdr:sp macro="" textlink="">
      <xdr:nvSpPr>
        <xdr:cNvPr id="141" name="楕円 140"/>
        <xdr:cNvSpPr/>
      </xdr:nvSpPr>
      <xdr:spPr>
        <a:xfrm>
          <a:off x="3746500" y="96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130911</xdr:rowOff>
    </xdr:from>
    <xdr:ext cx="599010" cy="259045"/>
    <xdr:sp macro="" textlink="">
      <xdr:nvSpPr>
        <xdr:cNvPr id="142" name="テキスト ボックス 141"/>
        <xdr:cNvSpPr txBox="1"/>
      </xdr:nvSpPr>
      <xdr:spPr>
        <a:xfrm>
          <a:off x="3497795" y="973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18948</xdr:rowOff>
    </xdr:from>
    <xdr:to>
      <xdr:col>15</xdr:col>
      <xdr:colOff>101600</xdr:colOff>
      <xdr:row>58</xdr:row>
      <xdr:rowOff>120548</xdr:rowOff>
    </xdr:to>
    <xdr:sp macro="" textlink="">
      <xdr:nvSpPr>
        <xdr:cNvPr id="143" name="楕円 142"/>
        <xdr:cNvSpPr/>
      </xdr:nvSpPr>
      <xdr:spPr>
        <a:xfrm>
          <a:off x="2857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111675</xdr:rowOff>
    </xdr:from>
    <xdr:ext cx="534377" cy="259045"/>
    <xdr:sp macro="" textlink="">
      <xdr:nvSpPr>
        <xdr:cNvPr id="144" name="テキスト ボックス 143"/>
        <xdr:cNvSpPr txBox="1"/>
      </xdr:nvSpPr>
      <xdr:spPr>
        <a:xfrm>
          <a:off x="2641111" y="100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29503</xdr:rowOff>
    </xdr:from>
    <xdr:to>
      <xdr:col>10</xdr:col>
      <xdr:colOff>165100</xdr:colOff>
      <xdr:row>57</xdr:row>
      <xdr:rowOff>131103</xdr:rowOff>
    </xdr:to>
    <xdr:sp macro="" textlink="">
      <xdr:nvSpPr>
        <xdr:cNvPr id="145" name="楕円 144"/>
        <xdr:cNvSpPr/>
      </xdr:nvSpPr>
      <xdr:spPr>
        <a:xfrm>
          <a:off x="1968500" y="98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147630</xdr:rowOff>
    </xdr:from>
    <xdr:ext cx="599010" cy="259045"/>
    <xdr:sp macro="" textlink="">
      <xdr:nvSpPr>
        <xdr:cNvPr id="146" name="テキスト ボックス 145"/>
        <xdr:cNvSpPr txBox="1"/>
      </xdr:nvSpPr>
      <xdr:spPr>
        <a:xfrm>
          <a:off x="1719795" y="957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88633</xdr:rowOff>
    </xdr:from>
    <xdr:to>
      <xdr:col>6</xdr:col>
      <xdr:colOff>38100</xdr:colOff>
      <xdr:row>57</xdr:row>
      <xdr:rowOff>18783</xdr:rowOff>
    </xdr:to>
    <xdr:sp macro="" textlink="">
      <xdr:nvSpPr>
        <xdr:cNvPr id="147" name="楕円 146"/>
        <xdr:cNvSpPr/>
      </xdr:nvSpPr>
      <xdr:spPr>
        <a:xfrm>
          <a:off x="1079500" y="96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35310</xdr:rowOff>
    </xdr:from>
    <xdr:ext cx="599010" cy="259045"/>
    <xdr:sp macro="" textlink="">
      <xdr:nvSpPr>
        <xdr:cNvPr id="148" name="テキスト ボックス 147"/>
        <xdr:cNvSpPr txBox="1"/>
      </xdr:nvSpPr>
      <xdr:spPr>
        <a:xfrm>
          <a:off x="830795" y="94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27939</xdr:rowOff>
    </xdr:from>
    <xdr:to>
      <xdr:col>24</xdr:col>
      <xdr:colOff>63500</xdr:colOff>
      <xdr:row>78</xdr:row>
      <xdr:rowOff>89064</xdr:rowOff>
    </xdr:to>
    <xdr:cxnSp macro="">
      <xdr:nvCxnSpPr>
        <xdr:cNvPr id="178" name="直線コネクタ 177"/>
        <xdr:cNvCxnSpPr/>
      </xdr:nvCxnSpPr>
      <xdr:spPr>
        <a:xfrm flipV="1">
          <a:off x="3797300" y="13229589"/>
          <a:ext cx="838200" cy="2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89064</xdr:rowOff>
    </xdr:from>
    <xdr:to>
      <xdr:col>19</xdr:col>
      <xdr:colOff>177800</xdr:colOff>
      <xdr:row>78</xdr:row>
      <xdr:rowOff>146520</xdr:rowOff>
    </xdr:to>
    <xdr:cxnSp macro="">
      <xdr:nvCxnSpPr>
        <xdr:cNvPr id="181" name="直線コネクタ 180"/>
        <xdr:cNvCxnSpPr/>
      </xdr:nvCxnSpPr>
      <xdr:spPr>
        <a:xfrm flipV="1">
          <a:off x="2908300" y="13462164"/>
          <a:ext cx="889000" cy="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116527</xdr:rowOff>
    </xdr:from>
    <xdr:ext cx="599010" cy="259045"/>
    <xdr:sp macro="" textlink="">
      <xdr:nvSpPr>
        <xdr:cNvPr id="183" name="テキスト ボックス 182"/>
        <xdr:cNvSpPr txBox="1"/>
      </xdr:nvSpPr>
      <xdr:spPr>
        <a:xfrm>
          <a:off x="3497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63525</xdr:rowOff>
    </xdr:from>
    <xdr:to>
      <xdr:col>15</xdr:col>
      <xdr:colOff>50800</xdr:colOff>
      <xdr:row>78</xdr:row>
      <xdr:rowOff>146520</xdr:rowOff>
    </xdr:to>
    <xdr:cxnSp macro="">
      <xdr:nvCxnSpPr>
        <xdr:cNvPr id="184" name="直線コネクタ 183"/>
        <xdr:cNvCxnSpPr/>
      </xdr:nvCxnSpPr>
      <xdr:spPr>
        <a:xfrm>
          <a:off x="2019300" y="13436625"/>
          <a:ext cx="889000" cy="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63525</xdr:rowOff>
    </xdr:from>
    <xdr:to>
      <xdr:col>10</xdr:col>
      <xdr:colOff>114300</xdr:colOff>
      <xdr:row>78</xdr:row>
      <xdr:rowOff>148146</xdr:rowOff>
    </xdr:to>
    <xdr:cxnSp macro="">
      <xdr:nvCxnSpPr>
        <xdr:cNvPr id="187" name="直線コネクタ 186"/>
        <xdr:cNvCxnSpPr/>
      </xdr:nvCxnSpPr>
      <xdr:spPr>
        <a:xfrm flipV="1">
          <a:off x="1130300" y="13436625"/>
          <a:ext cx="889000" cy="8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9" name="テキスト ボックス 188"/>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148589</xdr:rowOff>
    </xdr:from>
    <xdr:to>
      <xdr:col>24</xdr:col>
      <xdr:colOff>114300</xdr:colOff>
      <xdr:row>77</xdr:row>
      <xdr:rowOff>78739</xdr:rowOff>
    </xdr:to>
    <xdr:sp macro="" textlink="">
      <xdr:nvSpPr>
        <xdr:cNvPr id="197" name="楕円 196"/>
        <xdr:cNvSpPr/>
      </xdr:nvSpPr>
      <xdr:spPr>
        <a:xfrm>
          <a:off x="45847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127016</xdr:rowOff>
    </xdr:from>
    <xdr:ext cx="599010" cy="259045"/>
    <xdr:sp macro="" textlink="">
      <xdr:nvSpPr>
        <xdr:cNvPr id="198" name="民生費該当値テキスト"/>
        <xdr:cNvSpPr txBox="1"/>
      </xdr:nvSpPr>
      <xdr:spPr>
        <a:xfrm>
          <a:off x="4686300" y="1315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38264</xdr:rowOff>
    </xdr:from>
    <xdr:to>
      <xdr:col>20</xdr:col>
      <xdr:colOff>38100</xdr:colOff>
      <xdr:row>78</xdr:row>
      <xdr:rowOff>139864</xdr:rowOff>
    </xdr:to>
    <xdr:sp macro="" textlink="">
      <xdr:nvSpPr>
        <xdr:cNvPr id="199" name="楕円 198"/>
        <xdr:cNvSpPr/>
      </xdr:nvSpPr>
      <xdr:spPr>
        <a:xfrm>
          <a:off x="3746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130991</xdr:rowOff>
    </xdr:from>
    <xdr:ext cx="599010" cy="259045"/>
    <xdr:sp macro="" textlink="">
      <xdr:nvSpPr>
        <xdr:cNvPr id="200" name="テキスト ボックス 199"/>
        <xdr:cNvSpPr txBox="1"/>
      </xdr:nvSpPr>
      <xdr:spPr>
        <a:xfrm>
          <a:off x="3497795" y="1350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95720</xdr:rowOff>
    </xdr:from>
    <xdr:to>
      <xdr:col>15</xdr:col>
      <xdr:colOff>101600</xdr:colOff>
      <xdr:row>79</xdr:row>
      <xdr:rowOff>25870</xdr:rowOff>
    </xdr:to>
    <xdr:sp macro="" textlink="">
      <xdr:nvSpPr>
        <xdr:cNvPr id="201" name="楕円 200"/>
        <xdr:cNvSpPr/>
      </xdr:nvSpPr>
      <xdr:spPr>
        <a:xfrm>
          <a:off x="2857500" y="134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16997</xdr:rowOff>
    </xdr:from>
    <xdr:ext cx="599010" cy="259045"/>
    <xdr:sp macro="" textlink="">
      <xdr:nvSpPr>
        <xdr:cNvPr id="202" name="テキスト ボックス 201"/>
        <xdr:cNvSpPr txBox="1"/>
      </xdr:nvSpPr>
      <xdr:spPr>
        <a:xfrm>
          <a:off x="2608795" y="135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12725</xdr:rowOff>
    </xdr:from>
    <xdr:to>
      <xdr:col>10</xdr:col>
      <xdr:colOff>165100</xdr:colOff>
      <xdr:row>78</xdr:row>
      <xdr:rowOff>114325</xdr:rowOff>
    </xdr:to>
    <xdr:sp macro="" textlink="">
      <xdr:nvSpPr>
        <xdr:cNvPr id="203" name="楕円 202"/>
        <xdr:cNvSpPr/>
      </xdr:nvSpPr>
      <xdr:spPr>
        <a:xfrm>
          <a:off x="1968500" y="133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130852</xdr:rowOff>
    </xdr:from>
    <xdr:ext cx="599010" cy="259045"/>
    <xdr:sp macro="" textlink="">
      <xdr:nvSpPr>
        <xdr:cNvPr id="204" name="テキスト ボックス 203"/>
        <xdr:cNvSpPr txBox="1"/>
      </xdr:nvSpPr>
      <xdr:spPr>
        <a:xfrm>
          <a:off x="1719795" y="1316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97346</xdr:rowOff>
    </xdr:from>
    <xdr:to>
      <xdr:col>6</xdr:col>
      <xdr:colOff>38100</xdr:colOff>
      <xdr:row>79</xdr:row>
      <xdr:rowOff>27496</xdr:rowOff>
    </xdr:to>
    <xdr:sp macro="" textlink="">
      <xdr:nvSpPr>
        <xdr:cNvPr id="205" name="楕円 204"/>
        <xdr:cNvSpPr/>
      </xdr:nvSpPr>
      <xdr:spPr>
        <a:xfrm>
          <a:off x="1079500" y="134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18623</xdr:rowOff>
    </xdr:from>
    <xdr:ext cx="599010" cy="259045"/>
    <xdr:sp macro="" textlink="">
      <xdr:nvSpPr>
        <xdr:cNvPr id="206" name="テキスト ボックス 205"/>
        <xdr:cNvSpPr txBox="1"/>
      </xdr:nvSpPr>
      <xdr:spPr>
        <a:xfrm>
          <a:off x="830795" y="1356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24812</xdr:rowOff>
    </xdr:from>
    <xdr:to>
      <xdr:col>24</xdr:col>
      <xdr:colOff>63500</xdr:colOff>
      <xdr:row>97</xdr:row>
      <xdr:rowOff>165009</xdr:rowOff>
    </xdr:to>
    <xdr:cxnSp macro="">
      <xdr:nvCxnSpPr>
        <xdr:cNvPr id="238" name="直線コネクタ 237"/>
        <xdr:cNvCxnSpPr/>
      </xdr:nvCxnSpPr>
      <xdr:spPr>
        <a:xfrm flipV="1">
          <a:off x="3797300" y="16484012"/>
          <a:ext cx="838200" cy="3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165009</xdr:rowOff>
    </xdr:from>
    <xdr:to>
      <xdr:col>19</xdr:col>
      <xdr:colOff>177800</xdr:colOff>
      <xdr:row>98</xdr:row>
      <xdr:rowOff>25792</xdr:rowOff>
    </xdr:to>
    <xdr:cxnSp macro="">
      <xdr:nvCxnSpPr>
        <xdr:cNvPr id="241" name="直線コネクタ 240"/>
        <xdr:cNvCxnSpPr/>
      </xdr:nvCxnSpPr>
      <xdr:spPr>
        <a:xfrm flipV="1">
          <a:off x="2908300" y="16795659"/>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2" name="フローチャート: 判断 241"/>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3" name="テキスト ボックス 242"/>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141887</xdr:rowOff>
    </xdr:from>
    <xdr:to>
      <xdr:col>15</xdr:col>
      <xdr:colOff>50800</xdr:colOff>
      <xdr:row>98</xdr:row>
      <xdr:rowOff>25792</xdr:rowOff>
    </xdr:to>
    <xdr:cxnSp macro="">
      <xdr:nvCxnSpPr>
        <xdr:cNvPr id="244" name="直線コネクタ 243"/>
        <xdr:cNvCxnSpPr/>
      </xdr:nvCxnSpPr>
      <xdr:spPr>
        <a:xfrm>
          <a:off x="2019300" y="16429637"/>
          <a:ext cx="889000" cy="39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5" name="フローチャート: 判断 244"/>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6" name="テキスト ボックス 245"/>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141887</xdr:rowOff>
    </xdr:from>
    <xdr:to>
      <xdr:col>10</xdr:col>
      <xdr:colOff>114300</xdr:colOff>
      <xdr:row>98</xdr:row>
      <xdr:rowOff>65698</xdr:rowOff>
    </xdr:to>
    <xdr:cxnSp macro="">
      <xdr:nvCxnSpPr>
        <xdr:cNvPr id="247" name="直線コネクタ 246"/>
        <xdr:cNvCxnSpPr/>
      </xdr:nvCxnSpPr>
      <xdr:spPr>
        <a:xfrm flipV="1">
          <a:off x="1130300" y="16429637"/>
          <a:ext cx="889000" cy="4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8" name="フローチャート: 判断 247"/>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154457</xdr:rowOff>
    </xdr:from>
    <xdr:ext cx="534377" cy="259045"/>
    <xdr:sp macro="" textlink="">
      <xdr:nvSpPr>
        <xdr:cNvPr id="249" name="テキスト ボックス 248"/>
        <xdr:cNvSpPr txBox="1"/>
      </xdr:nvSpPr>
      <xdr:spPr>
        <a:xfrm>
          <a:off x="1752111" y="166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0" name="フローチャート: 判断 249"/>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1" name="テキスト ボックス 250"/>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145462</xdr:rowOff>
    </xdr:from>
    <xdr:to>
      <xdr:col>24</xdr:col>
      <xdr:colOff>114300</xdr:colOff>
      <xdr:row>96</xdr:row>
      <xdr:rowOff>75612</xdr:rowOff>
    </xdr:to>
    <xdr:sp macro="" textlink="">
      <xdr:nvSpPr>
        <xdr:cNvPr id="257" name="楕円 256"/>
        <xdr:cNvSpPr/>
      </xdr:nvSpPr>
      <xdr:spPr>
        <a:xfrm>
          <a:off x="4584700" y="164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123889</xdr:rowOff>
    </xdr:from>
    <xdr:ext cx="534377" cy="259045"/>
    <xdr:sp macro="" textlink="">
      <xdr:nvSpPr>
        <xdr:cNvPr id="258" name="衛生費該当値テキスト"/>
        <xdr:cNvSpPr txBox="1"/>
      </xdr:nvSpPr>
      <xdr:spPr>
        <a:xfrm>
          <a:off x="4686300" y="164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114209</xdr:rowOff>
    </xdr:from>
    <xdr:to>
      <xdr:col>20</xdr:col>
      <xdr:colOff>38100</xdr:colOff>
      <xdr:row>98</xdr:row>
      <xdr:rowOff>44359</xdr:rowOff>
    </xdr:to>
    <xdr:sp macro="" textlink="">
      <xdr:nvSpPr>
        <xdr:cNvPr id="259" name="楕円 258"/>
        <xdr:cNvSpPr/>
      </xdr:nvSpPr>
      <xdr:spPr>
        <a:xfrm>
          <a:off x="3746500" y="167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35486</xdr:rowOff>
    </xdr:from>
    <xdr:ext cx="534377" cy="259045"/>
    <xdr:sp macro="" textlink="">
      <xdr:nvSpPr>
        <xdr:cNvPr id="260" name="テキスト ボックス 259"/>
        <xdr:cNvSpPr txBox="1"/>
      </xdr:nvSpPr>
      <xdr:spPr>
        <a:xfrm>
          <a:off x="3530111" y="1683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146442</xdr:rowOff>
    </xdr:from>
    <xdr:to>
      <xdr:col>15</xdr:col>
      <xdr:colOff>101600</xdr:colOff>
      <xdr:row>98</xdr:row>
      <xdr:rowOff>76592</xdr:rowOff>
    </xdr:to>
    <xdr:sp macro="" textlink="">
      <xdr:nvSpPr>
        <xdr:cNvPr id="261" name="楕円 260"/>
        <xdr:cNvSpPr/>
      </xdr:nvSpPr>
      <xdr:spPr>
        <a:xfrm>
          <a:off x="2857500" y="167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67719</xdr:rowOff>
    </xdr:from>
    <xdr:ext cx="534377" cy="259045"/>
    <xdr:sp macro="" textlink="">
      <xdr:nvSpPr>
        <xdr:cNvPr id="262" name="テキスト ボックス 261"/>
        <xdr:cNvSpPr txBox="1"/>
      </xdr:nvSpPr>
      <xdr:spPr>
        <a:xfrm>
          <a:off x="2641111" y="168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91087</xdr:rowOff>
    </xdr:from>
    <xdr:to>
      <xdr:col>10</xdr:col>
      <xdr:colOff>165100</xdr:colOff>
      <xdr:row>96</xdr:row>
      <xdr:rowOff>21237</xdr:rowOff>
    </xdr:to>
    <xdr:sp macro="" textlink="">
      <xdr:nvSpPr>
        <xdr:cNvPr id="263" name="楕円 262"/>
        <xdr:cNvSpPr/>
      </xdr:nvSpPr>
      <xdr:spPr>
        <a:xfrm>
          <a:off x="1968500" y="163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37764</xdr:rowOff>
    </xdr:from>
    <xdr:ext cx="534377" cy="259045"/>
    <xdr:sp macro="" textlink="">
      <xdr:nvSpPr>
        <xdr:cNvPr id="264" name="テキスト ボックス 263"/>
        <xdr:cNvSpPr txBox="1"/>
      </xdr:nvSpPr>
      <xdr:spPr>
        <a:xfrm>
          <a:off x="1752111" y="161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14898</xdr:rowOff>
    </xdr:from>
    <xdr:to>
      <xdr:col>6</xdr:col>
      <xdr:colOff>38100</xdr:colOff>
      <xdr:row>98</xdr:row>
      <xdr:rowOff>116498</xdr:rowOff>
    </xdr:to>
    <xdr:sp macro="" textlink="">
      <xdr:nvSpPr>
        <xdr:cNvPr id="265" name="楕円 264"/>
        <xdr:cNvSpPr/>
      </xdr:nvSpPr>
      <xdr:spPr>
        <a:xfrm>
          <a:off x="1079500" y="168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107625</xdr:rowOff>
    </xdr:from>
    <xdr:ext cx="534377" cy="259045"/>
    <xdr:sp macro="" textlink="">
      <xdr:nvSpPr>
        <xdr:cNvPr id="266" name="テキスト ボックス 265"/>
        <xdr:cNvSpPr txBox="1"/>
      </xdr:nvSpPr>
      <xdr:spPr>
        <a:xfrm>
          <a:off x="863111" y="169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0" name="テキスト ボックス 299"/>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168207</xdr:rowOff>
    </xdr:from>
    <xdr:to>
      <xdr:col>55</xdr:col>
      <xdr:colOff>0</xdr:colOff>
      <xdr:row>55</xdr:row>
      <xdr:rowOff>68194</xdr:rowOff>
    </xdr:to>
    <xdr:cxnSp macro="">
      <xdr:nvCxnSpPr>
        <xdr:cNvPr id="350" name="直線コネクタ 349"/>
        <xdr:cNvCxnSpPr/>
      </xdr:nvCxnSpPr>
      <xdr:spPr>
        <a:xfrm flipV="1">
          <a:off x="9639300" y="9426507"/>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1" name="農林水産業費平均値テキスト"/>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68194</xdr:rowOff>
    </xdr:from>
    <xdr:to>
      <xdr:col>50</xdr:col>
      <xdr:colOff>114300</xdr:colOff>
      <xdr:row>55</xdr:row>
      <xdr:rowOff>80218</xdr:rowOff>
    </xdr:to>
    <xdr:cxnSp macro="">
      <xdr:nvCxnSpPr>
        <xdr:cNvPr id="353" name="直線コネクタ 352"/>
        <xdr:cNvCxnSpPr/>
      </xdr:nvCxnSpPr>
      <xdr:spPr>
        <a:xfrm flipV="1">
          <a:off x="8750300" y="9497944"/>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5" name="テキスト ボックス 354"/>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75989</xdr:rowOff>
    </xdr:from>
    <xdr:to>
      <xdr:col>45</xdr:col>
      <xdr:colOff>177800</xdr:colOff>
      <xdr:row>55</xdr:row>
      <xdr:rowOff>80218</xdr:rowOff>
    </xdr:to>
    <xdr:cxnSp macro="">
      <xdr:nvCxnSpPr>
        <xdr:cNvPr id="356" name="直線コネクタ 355"/>
        <xdr:cNvCxnSpPr/>
      </xdr:nvCxnSpPr>
      <xdr:spPr>
        <a:xfrm>
          <a:off x="7861300" y="950573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8" name="テキスト ボックス 357"/>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56169</xdr:rowOff>
    </xdr:from>
    <xdr:to>
      <xdr:col>41</xdr:col>
      <xdr:colOff>50800</xdr:colOff>
      <xdr:row>55</xdr:row>
      <xdr:rowOff>75989</xdr:rowOff>
    </xdr:to>
    <xdr:cxnSp macro="">
      <xdr:nvCxnSpPr>
        <xdr:cNvPr id="359" name="直線コネクタ 358"/>
        <xdr:cNvCxnSpPr/>
      </xdr:nvCxnSpPr>
      <xdr:spPr>
        <a:xfrm>
          <a:off x="6972300" y="9485919"/>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61" name="テキスト ボックス 360"/>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3" name="テキスト ボックス 362"/>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117407</xdr:rowOff>
    </xdr:from>
    <xdr:to>
      <xdr:col>55</xdr:col>
      <xdr:colOff>50800</xdr:colOff>
      <xdr:row>55</xdr:row>
      <xdr:rowOff>47557</xdr:rowOff>
    </xdr:to>
    <xdr:sp macro="" textlink="">
      <xdr:nvSpPr>
        <xdr:cNvPr id="369" name="楕円 368"/>
        <xdr:cNvSpPr/>
      </xdr:nvSpPr>
      <xdr:spPr>
        <a:xfrm>
          <a:off x="10426700" y="93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140284</xdr:rowOff>
    </xdr:from>
    <xdr:ext cx="534377" cy="259045"/>
    <xdr:sp macro="" textlink="">
      <xdr:nvSpPr>
        <xdr:cNvPr id="370" name="農林水産業費該当値テキスト"/>
        <xdr:cNvSpPr txBox="1"/>
      </xdr:nvSpPr>
      <xdr:spPr>
        <a:xfrm>
          <a:off x="10528300" y="92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17394</xdr:rowOff>
    </xdr:from>
    <xdr:to>
      <xdr:col>50</xdr:col>
      <xdr:colOff>165100</xdr:colOff>
      <xdr:row>55</xdr:row>
      <xdr:rowOff>118994</xdr:rowOff>
    </xdr:to>
    <xdr:sp macro="" textlink="">
      <xdr:nvSpPr>
        <xdr:cNvPr id="371" name="楕円 370"/>
        <xdr:cNvSpPr/>
      </xdr:nvSpPr>
      <xdr:spPr>
        <a:xfrm>
          <a:off x="9588500" y="94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135521</xdr:rowOff>
    </xdr:from>
    <xdr:ext cx="534377" cy="259045"/>
    <xdr:sp macro="" textlink="">
      <xdr:nvSpPr>
        <xdr:cNvPr id="372" name="テキスト ボックス 371"/>
        <xdr:cNvSpPr txBox="1"/>
      </xdr:nvSpPr>
      <xdr:spPr>
        <a:xfrm>
          <a:off x="9372111" y="92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29418</xdr:rowOff>
    </xdr:from>
    <xdr:to>
      <xdr:col>46</xdr:col>
      <xdr:colOff>38100</xdr:colOff>
      <xdr:row>55</xdr:row>
      <xdr:rowOff>131018</xdr:rowOff>
    </xdr:to>
    <xdr:sp macro="" textlink="">
      <xdr:nvSpPr>
        <xdr:cNvPr id="373" name="楕円 372"/>
        <xdr:cNvSpPr/>
      </xdr:nvSpPr>
      <xdr:spPr>
        <a:xfrm>
          <a:off x="8699500" y="94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147545</xdr:rowOff>
    </xdr:from>
    <xdr:ext cx="534377" cy="259045"/>
    <xdr:sp macro="" textlink="">
      <xdr:nvSpPr>
        <xdr:cNvPr id="374" name="テキスト ボックス 373"/>
        <xdr:cNvSpPr txBox="1"/>
      </xdr:nvSpPr>
      <xdr:spPr>
        <a:xfrm>
          <a:off x="8483111" y="92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25189</xdr:rowOff>
    </xdr:from>
    <xdr:to>
      <xdr:col>41</xdr:col>
      <xdr:colOff>101600</xdr:colOff>
      <xdr:row>55</xdr:row>
      <xdr:rowOff>126789</xdr:rowOff>
    </xdr:to>
    <xdr:sp macro="" textlink="">
      <xdr:nvSpPr>
        <xdr:cNvPr id="375" name="楕円 374"/>
        <xdr:cNvSpPr/>
      </xdr:nvSpPr>
      <xdr:spPr>
        <a:xfrm>
          <a:off x="7810500" y="94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143316</xdr:rowOff>
    </xdr:from>
    <xdr:ext cx="534377" cy="259045"/>
    <xdr:sp macro="" textlink="">
      <xdr:nvSpPr>
        <xdr:cNvPr id="376" name="テキスト ボックス 375"/>
        <xdr:cNvSpPr txBox="1"/>
      </xdr:nvSpPr>
      <xdr:spPr>
        <a:xfrm>
          <a:off x="7594111" y="923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5369</xdr:rowOff>
    </xdr:from>
    <xdr:to>
      <xdr:col>36</xdr:col>
      <xdr:colOff>165100</xdr:colOff>
      <xdr:row>55</xdr:row>
      <xdr:rowOff>106969</xdr:rowOff>
    </xdr:to>
    <xdr:sp macro="" textlink="">
      <xdr:nvSpPr>
        <xdr:cNvPr id="377" name="楕円 376"/>
        <xdr:cNvSpPr/>
      </xdr:nvSpPr>
      <xdr:spPr>
        <a:xfrm>
          <a:off x="6921500" y="94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123496</xdr:rowOff>
    </xdr:from>
    <xdr:ext cx="534377" cy="259045"/>
    <xdr:sp macro="" textlink="">
      <xdr:nvSpPr>
        <xdr:cNvPr id="378" name="テキスト ボックス 377"/>
        <xdr:cNvSpPr txBox="1"/>
      </xdr:nvSpPr>
      <xdr:spPr>
        <a:xfrm>
          <a:off x="6705111" y="92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21095</xdr:rowOff>
    </xdr:from>
    <xdr:to>
      <xdr:col>55</xdr:col>
      <xdr:colOff>0</xdr:colOff>
      <xdr:row>77</xdr:row>
      <xdr:rowOff>106820</xdr:rowOff>
    </xdr:to>
    <xdr:cxnSp macro="">
      <xdr:nvCxnSpPr>
        <xdr:cNvPr id="407" name="直線コネクタ 406"/>
        <xdr:cNvCxnSpPr/>
      </xdr:nvCxnSpPr>
      <xdr:spPr>
        <a:xfrm>
          <a:off x="9639300" y="1322274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21095</xdr:rowOff>
    </xdr:from>
    <xdr:to>
      <xdr:col>50</xdr:col>
      <xdr:colOff>114300</xdr:colOff>
      <xdr:row>78</xdr:row>
      <xdr:rowOff>13970</xdr:rowOff>
    </xdr:to>
    <xdr:cxnSp macro="">
      <xdr:nvCxnSpPr>
        <xdr:cNvPr id="410" name="直線コネクタ 409"/>
        <xdr:cNvCxnSpPr/>
      </xdr:nvCxnSpPr>
      <xdr:spPr>
        <a:xfrm flipV="1">
          <a:off x="8750300" y="13222745"/>
          <a:ext cx="889000" cy="16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xdr:rowOff>
    </xdr:from>
    <xdr:to>
      <xdr:col>45</xdr:col>
      <xdr:colOff>177800</xdr:colOff>
      <xdr:row>78</xdr:row>
      <xdr:rowOff>67614</xdr:rowOff>
    </xdr:to>
    <xdr:cxnSp macro="">
      <xdr:nvCxnSpPr>
        <xdr:cNvPr id="413" name="直線コネクタ 412"/>
        <xdr:cNvCxnSpPr/>
      </xdr:nvCxnSpPr>
      <xdr:spPr>
        <a:xfrm flipV="1">
          <a:off x="7861300" y="13387070"/>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5" name="テキスト ボックス 414"/>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137795</xdr:rowOff>
    </xdr:from>
    <xdr:to>
      <xdr:col>41</xdr:col>
      <xdr:colOff>50800</xdr:colOff>
      <xdr:row>78</xdr:row>
      <xdr:rowOff>67614</xdr:rowOff>
    </xdr:to>
    <xdr:cxnSp macro="">
      <xdr:nvCxnSpPr>
        <xdr:cNvPr id="416" name="直線コネクタ 415"/>
        <xdr:cNvCxnSpPr/>
      </xdr:nvCxnSpPr>
      <xdr:spPr>
        <a:xfrm>
          <a:off x="6972300" y="13339445"/>
          <a:ext cx="889000" cy="10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8" name="テキスト ボックス 417"/>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20" name="テキスト ボックス 419"/>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56020</xdr:rowOff>
    </xdr:from>
    <xdr:to>
      <xdr:col>55</xdr:col>
      <xdr:colOff>50800</xdr:colOff>
      <xdr:row>77</xdr:row>
      <xdr:rowOff>157620</xdr:rowOff>
    </xdr:to>
    <xdr:sp macro="" textlink="">
      <xdr:nvSpPr>
        <xdr:cNvPr id="426" name="楕円 425"/>
        <xdr:cNvSpPr/>
      </xdr:nvSpPr>
      <xdr:spPr>
        <a:xfrm>
          <a:off x="10426700" y="132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34447</xdr:rowOff>
    </xdr:from>
    <xdr:ext cx="469744" cy="259045"/>
    <xdr:sp macro="" textlink="">
      <xdr:nvSpPr>
        <xdr:cNvPr id="427" name="商工費該当値テキスト"/>
        <xdr:cNvSpPr txBox="1"/>
      </xdr:nvSpPr>
      <xdr:spPr>
        <a:xfrm>
          <a:off x="10528300" y="132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141745</xdr:rowOff>
    </xdr:from>
    <xdr:to>
      <xdr:col>50</xdr:col>
      <xdr:colOff>165100</xdr:colOff>
      <xdr:row>77</xdr:row>
      <xdr:rowOff>71895</xdr:rowOff>
    </xdr:to>
    <xdr:sp macro="" textlink="">
      <xdr:nvSpPr>
        <xdr:cNvPr id="428" name="楕円 427"/>
        <xdr:cNvSpPr/>
      </xdr:nvSpPr>
      <xdr:spPr>
        <a:xfrm>
          <a:off x="9588500" y="131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63022</xdr:rowOff>
    </xdr:from>
    <xdr:ext cx="469744" cy="259045"/>
    <xdr:sp macro="" textlink="">
      <xdr:nvSpPr>
        <xdr:cNvPr id="429" name="テキスト ボックス 428"/>
        <xdr:cNvSpPr txBox="1"/>
      </xdr:nvSpPr>
      <xdr:spPr>
        <a:xfrm>
          <a:off x="9404428" y="132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134620</xdr:rowOff>
    </xdr:from>
    <xdr:to>
      <xdr:col>46</xdr:col>
      <xdr:colOff>38100</xdr:colOff>
      <xdr:row>78</xdr:row>
      <xdr:rowOff>64770</xdr:rowOff>
    </xdr:to>
    <xdr:sp macro="" textlink="">
      <xdr:nvSpPr>
        <xdr:cNvPr id="430" name="楕円 429"/>
        <xdr:cNvSpPr/>
      </xdr:nvSpPr>
      <xdr:spPr>
        <a:xfrm>
          <a:off x="8699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55897</xdr:rowOff>
    </xdr:from>
    <xdr:ext cx="469744" cy="259045"/>
    <xdr:sp macro="" textlink="">
      <xdr:nvSpPr>
        <xdr:cNvPr id="431" name="テキスト ボックス 430"/>
        <xdr:cNvSpPr txBox="1"/>
      </xdr:nvSpPr>
      <xdr:spPr>
        <a:xfrm>
          <a:off x="8515428"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16814</xdr:rowOff>
    </xdr:from>
    <xdr:to>
      <xdr:col>41</xdr:col>
      <xdr:colOff>101600</xdr:colOff>
      <xdr:row>78</xdr:row>
      <xdr:rowOff>118414</xdr:rowOff>
    </xdr:to>
    <xdr:sp macro="" textlink="">
      <xdr:nvSpPr>
        <xdr:cNvPr id="432" name="楕円 431"/>
        <xdr:cNvSpPr/>
      </xdr:nvSpPr>
      <xdr:spPr>
        <a:xfrm>
          <a:off x="7810500" y="133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109541</xdr:rowOff>
    </xdr:from>
    <xdr:ext cx="469744" cy="259045"/>
    <xdr:sp macro="" textlink="">
      <xdr:nvSpPr>
        <xdr:cNvPr id="433" name="テキスト ボックス 432"/>
        <xdr:cNvSpPr txBox="1"/>
      </xdr:nvSpPr>
      <xdr:spPr>
        <a:xfrm>
          <a:off x="7626428" y="1348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86995</xdr:rowOff>
    </xdr:from>
    <xdr:to>
      <xdr:col>36</xdr:col>
      <xdr:colOff>165100</xdr:colOff>
      <xdr:row>78</xdr:row>
      <xdr:rowOff>17145</xdr:rowOff>
    </xdr:to>
    <xdr:sp macro="" textlink="">
      <xdr:nvSpPr>
        <xdr:cNvPr id="434" name="楕円 433"/>
        <xdr:cNvSpPr/>
      </xdr:nvSpPr>
      <xdr:spPr>
        <a:xfrm>
          <a:off x="69215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8272</xdr:rowOff>
    </xdr:from>
    <xdr:ext cx="469744" cy="259045"/>
    <xdr:sp macro="" textlink="">
      <xdr:nvSpPr>
        <xdr:cNvPr id="435" name="テキスト ボックス 434"/>
        <xdr:cNvSpPr txBox="1"/>
      </xdr:nvSpPr>
      <xdr:spPr>
        <a:xfrm>
          <a:off x="6737428"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155797</xdr:rowOff>
    </xdr:from>
    <xdr:to>
      <xdr:col>55</xdr:col>
      <xdr:colOff>0</xdr:colOff>
      <xdr:row>98</xdr:row>
      <xdr:rowOff>26009</xdr:rowOff>
    </xdr:to>
    <xdr:cxnSp macro="">
      <xdr:nvCxnSpPr>
        <xdr:cNvPr id="465" name="直線コネクタ 464"/>
        <xdr:cNvCxnSpPr/>
      </xdr:nvCxnSpPr>
      <xdr:spPr>
        <a:xfrm>
          <a:off x="9639300" y="16786447"/>
          <a:ext cx="838200" cy="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6" name="土木費平均値テキスト"/>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155797</xdr:rowOff>
    </xdr:from>
    <xdr:to>
      <xdr:col>50</xdr:col>
      <xdr:colOff>114300</xdr:colOff>
      <xdr:row>98</xdr:row>
      <xdr:rowOff>23495</xdr:rowOff>
    </xdr:to>
    <xdr:cxnSp macro="">
      <xdr:nvCxnSpPr>
        <xdr:cNvPr id="468" name="直線コネクタ 467"/>
        <xdr:cNvCxnSpPr/>
      </xdr:nvCxnSpPr>
      <xdr:spPr>
        <a:xfrm flipV="1">
          <a:off x="8750300" y="16786447"/>
          <a:ext cx="8890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0" name="テキスト ボックス 469"/>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167266</xdr:rowOff>
    </xdr:from>
    <xdr:to>
      <xdr:col>45</xdr:col>
      <xdr:colOff>177800</xdr:colOff>
      <xdr:row>98</xdr:row>
      <xdr:rowOff>23495</xdr:rowOff>
    </xdr:to>
    <xdr:cxnSp macro="">
      <xdr:nvCxnSpPr>
        <xdr:cNvPr id="471" name="直線コネクタ 470"/>
        <xdr:cNvCxnSpPr/>
      </xdr:nvCxnSpPr>
      <xdr:spPr>
        <a:xfrm>
          <a:off x="7861300" y="16797916"/>
          <a:ext cx="889000" cy="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167266</xdr:rowOff>
    </xdr:from>
    <xdr:to>
      <xdr:col>41</xdr:col>
      <xdr:colOff>50800</xdr:colOff>
      <xdr:row>98</xdr:row>
      <xdr:rowOff>136461</xdr:rowOff>
    </xdr:to>
    <xdr:cxnSp macro="">
      <xdr:nvCxnSpPr>
        <xdr:cNvPr id="474" name="直線コネクタ 473"/>
        <xdr:cNvCxnSpPr/>
      </xdr:nvCxnSpPr>
      <xdr:spPr>
        <a:xfrm flipV="1">
          <a:off x="6972300" y="16797916"/>
          <a:ext cx="889000" cy="1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146659</xdr:rowOff>
    </xdr:from>
    <xdr:to>
      <xdr:col>55</xdr:col>
      <xdr:colOff>50800</xdr:colOff>
      <xdr:row>98</xdr:row>
      <xdr:rowOff>76809</xdr:rowOff>
    </xdr:to>
    <xdr:sp macro="" textlink="">
      <xdr:nvSpPr>
        <xdr:cNvPr id="484" name="楕円 483"/>
        <xdr:cNvSpPr/>
      </xdr:nvSpPr>
      <xdr:spPr>
        <a:xfrm>
          <a:off x="10426700" y="167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125086</xdr:rowOff>
    </xdr:from>
    <xdr:ext cx="534377" cy="259045"/>
    <xdr:sp macro="" textlink="">
      <xdr:nvSpPr>
        <xdr:cNvPr id="485" name="土木費該当値テキスト"/>
        <xdr:cNvSpPr txBox="1"/>
      </xdr:nvSpPr>
      <xdr:spPr>
        <a:xfrm>
          <a:off x="10528300" y="1675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104997</xdr:rowOff>
    </xdr:from>
    <xdr:to>
      <xdr:col>50</xdr:col>
      <xdr:colOff>165100</xdr:colOff>
      <xdr:row>98</xdr:row>
      <xdr:rowOff>35147</xdr:rowOff>
    </xdr:to>
    <xdr:sp macro="" textlink="">
      <xdr:nvSpPr>
        <xdr:cNvPr id="486" name="楕円 485"/>
        <xdr:cNvSpPr/>
      </xdr:nvSpPr>
      <xdr:spPr>
        <a:xfrm>
          <a:off x="9588500" y="167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26274</xdr:rowOff>
    </xdr:from>
    <xdr:ext cx="534377" cy="259045"/>
    <xdr:sp macro="" textlink="">
      <xdr:nvSpPr>
        <xdr:cNvPr id="487" name="テキスト ボックス 486"/>
        <xdr:cNvSpPr txBox="1"/>
      </xdr:nvSpPr>
      <xdr:spPr>
        <a:xfrm>
          <a:off x="9372111" y="1682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144145</xdr:rowOff>
    </xdr:from>
    <xdr:to>
      <xdr:col>46</xdr:col>
      <xdr:colOff>38100</xdr:colOff>
      <xdr:row>98</xdr:row>
      <xdr:rowOff>74295</xdr:rowOff>
    </xdr:to>
    <xdr:sp macro="" textlink="">
      <xdr:nvSpPr>
        <xdr:cNvPr id="488" name="楕円 487"/>
        <xdr:cNvSpPr/>
      </xdr:nvSpPr>
      <xdr:spPr>
        <a:xfrm>
          <a:off x="8699500" y="167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65422</xdr:rowOff>
    </xdr:from>
    <xdr:ext cx="534377" cy="259045"/>
    <xdr:sp macro="" textlink="">
      <xdr:nvSpPr>
        <xdr:cNvPr id="489" name="テキスト ボックス 488"/>
        <xdr:cNvSpPr txBox="1"/>
      </xdr:nvSpPr>
      <xdr:spPr>
        <a:xfrm>
          <a:off x="8483111" y="168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116466</xdr:rowOff>
    </xdr:from>
    <xdr:to>
      <xdr:col>41</xdr:col>
      <xdr:colOff>101600</xdr:colOff>
      <xdr:row>98</xdr:row>
      <xdr:rowOff>46616</xdr:rowOff>
    </xdr:to>
    <xdr:sp macro="" textlink="">
      <xdr:nvSpPr>
        <xdr:cNvPr id="490" name="楕円 489"/>
        <xdr:cNvSpPr/>
      </xdr:nvSpPr>
      <xdr:spPr>
        <a:xfrm>
          <a:off x="7810500" y="167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37743</xdr:rowOff>
    </xdr:from>
    <xdr:ext cx="534377" cy="259045"/>
    <xdr:sp macro="" textlink="">
      <xdr:nvSpPr>
        <xdr:cNvPr id="491" name="テキスト ボックス 490"/>
        <xdr:cNvSpPr txBox="1"/>
      </xdr:nvSpPr>
      <xdr:spPr>
        <a:xfrm>
          <a:off x="7594111" y="1683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85661</xdr:rowOff>
    </xdr:from>
    <xdr:to>
      <xdr:col>36</xdr:col>
      <xdr:colOff>165100</xdr:colOff>
      <xdr:row>99</xdr:row>
      <xdr:rowOff>15811</xdr:rowOff>
    </xdr:to>
    <xdr:sp macro="" textlink="">
      <xdr:nvSpPr>
        <xdr:cNvPr id="492" name="楕円 491"/>
        <xdr:cNvSpPr/>
      </xdr:nvSpPr>
      <xdr:spPr>
        <a:xfrm>
          <a:off x="6921500" y="168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6938</xdr:rowOff>
    </xdr:from>
    <xdr:ext cx="534377" cy="259045"/>
    <xdr:sp macro="" textlink="">
      <xdr:nvSpPr>
        <xdr:cNvPr id="493" name="テキスト ボックス 492"/>
        <xdr:cNvSpPr txBox="1"/>
      </xdr:nvSpPr>
      <xdr:spPr>
        <a:xfrm>
          <a:off x="6705111" y="169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123241</xdr:rowOff>
    </xdr:from>
    <xdr:to>
      <xdr:col>85</xdr:col>
      <xdr:colOff>127000</xdr:colOff>
      <xdr:row>37</xdr:row>
      <xdr:rowOff>10084</xdr:rowOff>
    </xdr:to>
    <xdr:cxnSp macro="">
      <xdr:nvCxnSpPr>
        <xdr:cNvPr id="521" name="直線コネクタ 520"/>
        <xdr:cNvCxnSpPr/>
      </xdr:nvCxnSpPr>
      <xdr:spPr>
        <a:xfrm>
          <a:off x="15481300" y="5952541"/>
          <a:ext cx="838200" cy="40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123241</xdr:rowOff>
    </xdr:from>
    <xdr:to>
      <xdr:col>81</xdr:col>
      <xdr:colOff>50800</xdr:colOff>
      <xdr:row>37</xdr:row>
      <xdr:rowOff>85065</xdr:rowOff>
    </xdr:to>
    <xdr:cxnSp macro="">
      <xdr:nvCxnSpPr>
        <xdr:cNvPr id="524" name="直線コネクタ 523"/>
        <xdr:cNvCxnSpPr/>
      </xdr:nvCxnSpPr>
      <xdr:spPr>
        <a:xfrm flipV="1">
          <a:off x="14592300" y="5952541"/>
          <a:ext cx="889000" cy="47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6" name="テキスト ボックス 525"/>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85065</xdr:rowOff>
    </xdr:from>
    <xdr:to>
      <xdr:col>76</xdr:col>
      <xdr:colOff>114300</xdr:colOff>
      <xdr:row>37</xdr:row>
      <xdr:rowOff>123287</xdr:rowOff>
    </xdr:to>
    <xdr:cxnSp macro="">
      <xdr:nvCxnSpPr>
        <xdr:cNvPr id="527" name="直線コネクタ 526"/>
        <xdr:cNvCxnSpPr/>
      </xdr:nvCxnSpPr>
      <xdr:spPr>
        <a:xfrm flipV="1">
          <a:off x="13703300" y="6428715"/>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123287</xdr:rowOff>
    </xdr:from>
    <xdr:to>
      <xdr:col>71</xdr:col>
      <xdr:colOff>177800</xdr:colOff>
      <xdr:row>37</xdr:row>
      <xdr:rowOff>145964</xdr:rowOff>
    </xdr:to>
    <xdr:cxnSp macro="">
      <xdr:nvCxnSpPr>
        <xdr:cNvPr id="530" name="直線コネクタ 529"/>
        <xdr:cNvCxnSpPr/>
      </xdr:nvCxnSpPr>
      <xdr:spPr>
        <a:xfrm flipV="1">
          <a:off x="12814300" y="6466937"/>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130734</xdr:rowOff>
    </xdr:from>
    <xdr:to>
      <xdr:col>85</xdr:col>
      <xdr:colOff>177800</xdr:colOff>
      <xdr:row>37</xdr:row>
      <xdr:rowOff>60884</xdr:rowOff>
    </xdr:to>
    <xdr:sp macro="" textlink="">
      <xdr:nvSpPr>
        <xdr:cNvPr id="540" name="楕円 539"/>
        <xdr:cNvSpPr/>
      </xdr:nvSpPr>
      <xdr:spPr>
        <a:xfrm>
          <a:off x="16268700" y="63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109161</xdr:rowOff>
    </xdr:from>
    <xdr:ext cx="534377" cy="259045"/>
    <xdr:sp macro="" textlink="">
      <xdr:nvSpPr>
        <xdr:cNvPr id="541" name="消防費該当値テキスト"/>
        <xdr:cNvSpPr txBox="1"/>
      </xdr:nvSpPr>
      <xdr:spPr>
        <a:xfrm>
          <a:off x="16370300" y="62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72441</xdr:rowOff>
    </xdr:from>
    <xdr:to>
      <xdr:col>81</xdr:col>
      <xdr:colOff>101600</xdr:colOff>
      <xdr:row>35</xdr:row>
      <xdr:rowOff>2591</xdr:rowOff>
    </xdr:to>
    <xdr:sp macro="" textlink="">
      <xdr:nvSpPr>
        <xdr:cNvPr id="542" name="楕円 541"/>
        <xdr:cNvSpPr/>
      </xdr:nvSpPr>
      <xdr:spPr>
        <a:xfrm>
          <a:off x="154305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19118</xdr:rowOff>
    </xdr:from>
    <xdr:ext cx="534377" cy="259045"/>
    <xdr:sp macro="" textlink="">
      <xdr:nvSpPr>
        <xdr:cNvPr id="543" name="テキスト ボックス 542"/>
        <xdr:cNvSpPr txBox="1"/>
      </xdr:nvSpPr>
      <xdr:spPr>
        <a:xfrm>
          <a:off x="15214111" y="56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34265</xdr:rowOff>
    </xdr:from>
    <xdr:to>
      <xdr:col>76</xdr:col>
      <xdr:colOff>165100</xdr:colOff>
      <xdr:row>37</xdr:row>
      <xdr:rowOff>135865</xdr:rowOff>
    </xdr:to>
    <xdr:sp macro="" textlink="">
      <xdr:nvSpPr>
        <xdr:cNvPr id="544" name="楕円 543"/>
        <xdr:cNvSpPr/>
      </xdr:nvSpPr>
      <xdr:spPr>
        <a:xfrm>
          <a:off x="14541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126992</xdr:rowOff>
    </xdr:from>
    <xdr:ext cx="534377" cy="259045"/>
    <xdr:sp macro="" textlink="">
      <xdr:nvSpPr>
        <xdr:cNvPr id="545" name="テキスト ボックス 544"/>
        <xdr:cNvSpPr txBox="1"/>
      </xdr:nvSpPr>
      <xdr:spPr>
        <a:xfrm>
          <a:off x="14325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72487</xdr:rowOff>
    </xdr:from>
    <xdr:to>
      <xdr:col>72</xdr:col>
      <xdr:colOff>38100</xdr:colOff>
      <xdr:row>38</xdr:row>
      <xdr:rowOff>2637</xdr:rowOff>
    </xdr:to>
    <xdr:sp macro="" textlink="">
      <xdr:nvSpPr>
        <xdr:cNvPr id="546" name="楕円 545"/>
        <xdr:cNvSpPr/>
      </xdr:nvSpPr>
      <xdr:spPr>
        <a:xfrm>
          <a:off x="13652500" y="64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165213</xdr:rowOff>
    </xdr:from>
    <xdr:ext cx="534377" cy="259045"/>
    <xdr:sp macro="" textlink="">
      <xdr:nvSpPr>
        <xdr:cNvPr id="547" name="テキスト ボックス 546"/>
        <xdr:cNvSpPr txBox="1"/>
      </xdr:nvSpPr>
      <xdr:spPr>
        <a:xfrm>
          <a:off x="13436111" y="65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95164</xdr:rowOff>
    </xdr:from>
    <xdr:to>
      <xdr:col>67</xdr:col>
      <xdr:colOff>101600</xdr:colOff>
      <xdr:row>38</xdr:row>
      <xdr:rowOff>25313</xdr:rowOff>
    </xdr:to>
    <xdr:sp macro="" textlink="">
      <xdr:nvSpPr>
        <xdr:cNvPr id="548" name="楕円 547"/>
        <xdr:cNvSpPr/>
      </xdr:nvSpPr>
      <xdr:spPr>
        <a:xfrm>
          <a:off x="12763500" y="643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16441</xdr:rowOff>
    </xdr:from>
    <xdr:ext cx="534377" cy="259045"/>
    <xdr:sp macro="" textlink="">
      <xdr:nvSpPr>
        <xdr:cNvPr id="549" name="テキスト ボックス 548"/>
        <xdr:cNvSpPr txBox="1"/>
      </xdr:nvSpPr>
      <xdr:spPr>
        <a:xfrm>
          <a:off x="12547111" y="653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48775</xdr:rowOff>
    </xdr:from>
    <xdr:to>
      <xdr:col>85</xdr:col>
      <xdr:colOff>127000</xdr:colOff>
      <xdr:row>56</xdr:row>
      <xdr:rowOff>11474</xdr:rowOff>
    </xdr:to>
    <xdr:cxnSp macro="">
      <xdr:nvCxnSpPr>
        <xdr:cNvPr id="579" name="直線コネクタ 578"/>
        <xdr:cNvCxnSpPr/>
      </xdr:nvCxnSpPr>
      <xdr:spPr>
        <a:xfrm>
          <a:off x="15481300" y="9478525"/>
          <a:ext cx="838200" cy="1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2330</xdr:rowOff>
    </xdr:from>
    <xdr:to>
      <xdr:col>81</xdr:col>
      <xdr:colOff>50800</xdr:colOff>
      <xdr:row>55</xdr:row>
      <xdr:rowOff>48775</xdr:rowOff>
    </xdr:to>
    <xdr:cxnSp macro="">
      <xdr:nvCxnSpPr>
        <xdr:cNvPr id="582" name="直線コネクタ 581"/>
        <xdr:cNvCxnSpPr/>
      </xdr:nvCxnSpPr>
      <xdr:spPr>
        <a:xfrm>
          <a:off x="14592300" y="9432080"/>
          <a:ext cx="889000" cy="4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4" name="テキスト ボックス 583"/>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2330</xdr:rowOff>
    </xdr:from>
    <xdr:to>
      <xdr:col>76</xdr:col>
      <xdr:colOff>114300</xdr:colOff>
      <xdr:row>55</xdr:row>
      <xdr:rowOff>26581</xdr:rowOff>
    </xdr:to>
    <xdr:cxnSp macro="">
      <xdr:nvCxnSpPr>
        <xdr:cNvPr id="585" name="直線コネクタ 584"/>
        <xdr:cNvCxnSpPr/>
      </xdr:nvCxnSpPr>
      <xdr:spPr>
        <a:xfrm flipV="1">
          <a:off x="13703300" y="9432080"/>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7" name="テキスト ボックス 586"/>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26581</xdr:rowOff>
    </xdr:from>
    <xdr:to>
      <xdr:col>71</xdr:col>
      <xdr:colOff>177800</xdr:colOff>
      <xdr:row>55</xdr:row>
      <xdr:rowOff>124041</xdr:rowOff>
    </xdr:to>
    <xdr:cxnSp macro="">
      <xdr:nvCxnSpPr>
        <xdr:cNvPr id="588" name="直線コネクタ 587"/>
        <xdr:cNvCxnSpPr/>
      </xdr:nvCxnSpPr>
      <xdr:spPr>
        <a:xfrm flipV="1">
          <a:off x="12814300" y="9456331"/>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90" name="テキスト ボックス 589"/>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2" name="テキスト ボックス 591"/>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132124</xdr:rowOff>
    </xdr:from>
    <xdr:to>
      <xdr:col>85</xdr:col>
      <xdr:colOff>177800</xdr:colOff>
      <xdr:row>56</xdr:row>
      <xdr:rowOff>62274</xdr:rowOff>
    </xdr:to>
    <xdr:sp macro="" textlink="">
      <xdr:nvSpPr>
        <xdr:cNvPr id="598" name="楕円 597"/>
        <xdr:cNvSpPr/>
      </xdr:nvSpPr>
      <xdr:spPr>
        <a:xfrm>
          <a:off x="16268700" y="95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110551</xdr:rowOff>
    </xdr:from>
    <xdr:ext cx="534377" cy="259045"/>
    <xdr:sp macro="" textlink="">
      <xdr:nvSpPr>
        <xdr:cNvPr id="599" name="教育費該当値テキスト"/>
        <xdr:cNvSpPr txBox="1"/>
      </xdr:nvSpPr>
      <xdr:spPr>
        <a:xfrm>
          <a:off x="16370300" y="95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169425</xdr:rowOff>
    </xdr:from>
    <xdr:to>
      <xdr:col>81</xdr:col>
      <xdr:colOff>101600</xdr:colOff>
      <xdr:row>55</xdr:row>
      <xdr:rowOff>99575</xdr:rowOff>
    </xdr:to>
    <xdr:sp macro="" textlink="">
      <xdr:nvSpPr>
        <xdr:cNvPr id="600" name="楕円 599"/>
        <xdr:cNvSpPr/>
      </xdr:nvSpPr>
      <xdr:spPr>
        <a:xfrm>
          <a:off x="15430500" y="94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90702</xdr:rowOff>
    </xdr:from>
    <xdr:ext cx="534377" cy="259045"/>
    <xdr:sp macro="" textlink="">
      <xdr:nvSpPr>
        <xdr:cNvPr id="601" name="テキスト ボックス 600"/>
        <xdr:cNvSpPr txBox="1"/>
      </xdr:nvSpPr>
      <xdr:spPr>
        <a:xfrm>
          <a:off x="15214111" y="95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122980</xdr:rowOff>
    </xdr:from>
    <xdr:to>
      <xdr:col>76</xdr:col>
      <xdr:colOff>165100</xdr:colOff>
      <xdr:row>55</xdr:row>
      <xdr:rowOff>53130</xdr:rowOff>
    </xdr:to>
    <xdr:sp macro="" textlink="">
      <xdr:nvSpPr>
        <xdr:cNvPr id="602" name="楕円 601"/>
        <xdr:cNvSpPr/>
      </xdr:nvSpPr>
      <xdr:spPr>
        <a:xfrm>
          <a:off x="14541500" y="93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69657</xdr:rowOff>
    </xdr:from>
    <xdr:ext cx="534377" cy="259045"/>
    <xdr:sp macro="" textlink="">
      <xdr:nvSpPr>
        <xdr:cNvPr id="603" name="テキスト ボックス 602"/>
        <xdr:cNvSpPr txBox="1"/>
      </xdr:nvSpPr>
      <xdr:spPr>
        <a:xfrm>
          <a:off x="14325111" y="91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147231</xdr:rowOff>
    </xdr:from>
    <xdr:to>
      <xdr:col>72</xdr:col>
      <xdr:colOff>38100</xdr:colOff>
      <xdr:row>55</xdr:row>
      <xdr:rowOff>77381</xdr:rowOff>
    </xdr:to>
    <xdr:sp macro="" textlink="">
      <xdr:nvSpPr>
        <xdr:cNvPr id="604" name="楕円 603"/>
        <xdr:cNvSpPr/>
      </xdr:nvSpPr>
      <xdr:spPr>
        <a:xfrm>
          <a:off x="13652500" y="9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93908</xdr:rowOff>
    </xdr:from>
    <xdr:ext cx="534377" cy="259045"/>
    <xdr:sp macro="" textlink="">
      <xdr:nvSpPr>
        <xdr:cNvPr id="605" name="テキスト ボックス 604"/>
        <xdr:cNvSpPr txBox="1"/>
      </xdr:nvSpPr>
      <xdr:spPr>
        <a:xfrm>
          <a:off x="13436111" y="918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73241</xdr:rowOff>
    </xdr:from>
    <xdr:to>
      <xdr:col>67</xdr:col>
      <xdr:colOff>101600</xdr:colOff>
      <xdr:row>56</xdr:row>
      <xdr:rowOff>3391</xdr:rowOff>
    </xdr:to>
    <xdr:sp macro="" textlink="">
      <xdr:nvSpPr>
        <xdr:cNvPr id="606" name="楕円 605"/>
        <xdr:cNvSpPr/>
      </xdr:nvSpPr>
      <xdr:spPr>
        <a:xfrm>
          <a:off x="12763500" y="95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19918</xdr:rowOff>
    </xdr:from>
    <xdr:ext cx="534377" cy="259045"/>
    <xdr:sp macro="" textlink="">
      <xdr:nvSpPr>
        <xdr:cNvPr id="607" name="テキスト ボックス 606"/>
        <xdr:cNvSpPr txBox="1"/>
      </xdr:nvSpPr>
      <xdr:spPr>
        <a:xfrm>
          <a:off x="12547111" y="927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81807</xdr:rowOff>
    </xdr:from>
    <xdr:to>
      <xdr:col>85</xdr:col>
      <xdr:colOff>127000</xdr:colOff>
      <xdr:row>95</xdr:row>
      <xdr:rowOff>123946</xdr:rowOff>
    </xdr:to>
    <xdr:cxnSp macro="">
      <xdr:nvCxnSpPr>
        <xdr:cNvPr id="691" name="直線コネクタ 690"/>
        <xdr:cNvCxnSpPr/>
      </xdr:nvCxnSpPr>
      <xdr:spPr>
        <a:xfrm flipV="1">
          <a:off x="15481300" y="16369557"/>
          <a:ext cx="8382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2" name="公債費平均値テキスト"/>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123946</xdr:rowOff>
    </xdr:from>
    <xdr:to>
      <xdr:col>81</xdr:col>
      <xdr:colOff>50800</xdr:colOff>
      <xdr:row>95</xdr:row>
      <xdr:rowOff>126860</xdr:rowOff>
    </xdr:to>
    <xdr:cxnSp macro="">
      <xdr:nvCxnSpPr>
        <xdr:cNvPr id="694" name="直線コネクタ 693"/>
        <xdr:cNvCxnSpPr/>
      </xdr:nvCxnSpPr>
      <xdr:spPr>
        <a:xfrm flipV="1">
          <a:off x="14592300" y="1641169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126860</xdr:rowOff>
    </xdr:from>
    <xdr:to>
      <xdr:col>76</xdr:col>
      <xdr:colOff>114300</xdr:colOff>
      <xdr:row>95</xdr:row>
      <xdr:rowOff>163418</xdr:rowOff>
    </xdr:to>
    <xdr:cxnSp macro="">
      <xdr:nvCxnSpPr>
        <xdr:cNvPr id="697" name="直線コネクタ 696"/>
        <xdr:cNvCxnSpPr/>
      </xdr:nvCxnSpPr>
      <xdr:spPr>
        <a:xfrm flipV="1">
          <a:off x="13703300" y="16414610"/>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9" name="テキスト ボックス 698"/>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163418</xdr:rowOff>
    </xdr:from>
    <xdr:to>
      <xdr:col>71</xdr:col>
      <xdr:colOff>177800</xdr:colOff>
      <xdr:row>96</xdr:row>
      <xdr:rowOff>16180</xdr:rowOff>
    </xdr:to>
    <xdr:cxnSp macro="">
      <xdr:nvCxnSpPr>
        <xdr:cNvPr id="700" name="直線コネクタ 699"/>
        <xdr:cNvCxnSpPr/>
      </xdr:nvCxnSpPr>
      <xdr:spPr>
        <a:xfrm flipV="1">
          <a:off x="12814300" y="16451168"/>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2" name="テキスト ボックス 701"/>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4" name="テキスト ボックス 703"/>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31007</xdr:rowOff>
    </xdr:from>
    <xdr:to>
      <xdr:col>85</xdr:col>
      <xdr:colOff>177800</xdr:colOff>
      <xdr:row>95</xdr:row>
      <xdr:rowOff>132607</xdr:rowOff>
    </xdr:to>
    <xdr:sp macro="" textlink="">
      <xdr:nvSpPr>
        <xdr:cNvPr id="710" name="楕円 709"/>
        <xdr:cNvSpPr/>
      </xdr:nvSpPr>
      <xdr:spPr>
        <a:xfrm>
          <a:off x="16268700" y="163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9434</xdr:rowOff>
    </xdr:from>
    <xdr:ext cx="534377" cy="259045"/>
    <xdr:sp macro="" textlink="">
      <xdr:nvSpPr>
        <xdr:cNvPr id="711" name="公債費該当値テキスト"/>
        <xdr:cNvSpPr txBox="1"/>
      </xdr:nvSpPr>
      <xdr:spPr>
        <a:xfrm>
          <a:off x="16370300" y="162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73146</xdr:rowOff>
    </xdr:from>
    <xdr:to>
      <xdr:col>81</xdr:col>
      <xdr:colOff>101600</xdr:colOff>
      <xdr:row>96</xdr:row>
      <xdr:rowOff>3296</xdr:rowOff>
    </xdr:to>
    <xdr:sp macro="" textlink="">
      <xdr:nvSpPr>
        <xdr:cNvPr id="712" name="楕円 711"/>
        <xdr:cNvSpPr/>
      </xdr:nvSpPr>
      <xdr:spPr>
        <a:xfrm>
          <a:off x="15430500" y="163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19823</xdr:rowOff>
    </xdr:from>
    <xdr:ext cx="534377" cy="259045"/>
    <xdr:sp macro="" textlink="">
      <xdr:nvSpPr>
        <xdr:cNvPr id="713" name="テキスト ボックス 712"/>
        <xdr:cNvSpPr txBox="1"/>
      </xdr:nvSpPr>
      <xdr:spPr>
        <a:xfrm>
          <a:off x="15214111" y="161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76060</xdr:rowOff>
    </xdr:from>
    <xdr:to>
      <xdr:col>76</xdr:col>
      <xdr:colOff>165100</xdr:colOff>
      <xdr:row>96</xdr:row>
      <xdr:rowOff>6210</xdr:rowOff>
    </xdr:to>
    <xdr:sp macro="" textlink="">
      <xdr:nvSpPr>
        <xdr:cNvPr id="714" name="楕円 713"/>
        <xdr:cNvSpPr/>
      </xdr:nvSpPr>
      <xdr:spPr>
        <a:xfrm>
          <a:off x="14541500" y="1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168787</xdr:rowOff>
    </xdr:from>
    <xdr:ext cx="534377" cy="259045"/>
    <xdr:sp macro="" textlink="">
      <xdr:nvSpPr>
        <xdr:cNvPr id="715" name="テキスト ボックス 714"/>
        <xdr:cNvSpPr txBox="1"/>
      </xdr:nvSpPr>
      <xdr:spPr>
        <a:xfrm>
          <a:off x="14325111" y="164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112618</xdr:rowOff>
    </xdr:from>
    <xdr:to>
      <xdr:col>72</xdr:col>
      <xdr:colOff>38100</xdr:colOff>
      <xdr:row>96</xdr:row>
      <xdr:rowOff>42768</xdr:rowOff>
    </xdr:to>
    <xdr:sp macro="" textlink="">
      <xdr:nvSpPr>
        <xdr:cNvPr id="716" name="楕円 715"/>
        <xdr:cNvSpPr/>
      </xdr:nvSpPr>
      <xdr:spPr>
        <a:xfrm>
          <a:off x="13652500" y="164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33895</xdr:rowOff>
    </xdr:from>
    <xdr:ext cx="534377" cy="259045"/>
    <xdr:sp macro="" textlink="">
      <xdr:nvSpPr>
        <xdr:cNvPr id="717" name="テキスト ボックス 716"/>
        <xdr:cNvSpPr txBox="1"/>
      </xdr:nvSpPr>
      <xdr:spPr>
        <a:xfrm>
          <a:off x="13436111" y="164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136830</xdr:rowOff>
    </xdr:from>
    <xdr:to>
      <xdr:col>67</xdr:col>
      <xdr:colOff>101600</xdr:colOff>
      <xdr:row>96</xdr:row>
      <xdr:rowOff>66980</xdr:rowOff>
    </xdr:to>
    <xdr:sp macro="" textlink="">
      <xdr:nvSpPr>
        <xdr:cNvPr id="718" name="楕円 717"/>
        <xdr:cNvSpPr/>
      </xdr:nvSpPr>
      <xdr:spPr>
        <a:xfrm>
          <a:off x="12763500" y="164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58107</xdr:rowOff>
    </xdr:from>
    <xdr:ext cx="534377" cy="259045"/>
    <xdr:sp macro="" textlink="">
      <xdr:nvSpPr>
        <xdr:cNvPr id="719" name="テキスト ボックス 718"/>
        <xdr:cNvSpPr txBox="1"/>
      </xdr:nvSpPr>
      <xdr:spPr>
        <a:xfrm>
          <a:off x="12547111" y="165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16,585</a:t>
          </a:r>
          <a:r>
            <a:rPr kumimoji="1" lang="ja-JP" altLang="en-US" sz="1300">
              <a:latin typeface="ＭＳ Ｐゴシック" panose="020B0600070205080204" pitchFamily="50" charset="-128"/>
              <a:ea typeface="ＭＳ Ｐゴシック" panose="020B0600070205080204" pitchFamily="50" charset="-128"/>
            </a:rPr>
            <a:t>円となっており、昨年度より減少し、類似団体平均より下回る結果となった。要因としては、デジタル同報無線システム整備の完了によるものである。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48,731</a:t>
          </a:r>
          <a:r>
            <a:rPr kumimoji="1" lang="ja-JP" altLang="en-US" sz="1300">
              <a:latin typeface="ＭＳ Ｐゴシック" panose="020B0600070205080204" pitchFamily="50" charset="-128"/>
              <a:ea typeface="ＭＳ Ｐゴシック" panose="020B0600070205080204" pitchFamily="50" charset="-128"/>
            </a:rPr>
            <a:t>円となっており、昨年度より減少し、類似団体平均より下回る結果となった。要因としては、池田公園内のトイレ新設及び野球場のダグアウト改修整備の完了によるものである。</a:t>
          </a:r>
        </a:p>
        <a:p>
          <a:r>
            <a:rPr kumimoji="1" lang="ja-JP" altLang="en-US" sz="1300">
              <a:latin typeface="ＭＳ Ｐゴシック" panose="020B0600070205080204" pitchFamily="50" charset="-128"/>
              <a:ea typeface="ＭＳ Ｐゴシック" panose="020B0600070205080204" pitchFamily="50" charset="-128"/>
            </a:rPr>
            <a:t>　土木費は新規事業を極力抑えることで普通建設事業費の削減に努めた結果、類似団体平均を下回っており、昨年度に引き続いて低い水準にある。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今後も事業を適切に執行しながら歳出を抑制し、類似団体の平均を超えることの無いように努め、現在の水準を維持していく。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令和３年度は、普通交付税の再算定により標準財政規模比が大きく増加したため、財政調整基金残高は増加したが、標準財政規模比でみると悪化している。なお、令和３年度の財政調整基金残高は</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百万円であり、昨年度より</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百万円の増となった。今後も大きな事業がない限り極力取り崩しをやめ、</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億円を下回らないように努めていく。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及び実質単年度収支が大幅に黒字化した要因としては、新型コロナウイルス感染症対応地方創生臨時交付金について、随時、補正予算にて当初予算等の既決予算に充当して財源更正を行ったことによる予備費の増額。また、子育て世帯への臨時特別給付金事業等の執行率が低かったことによる不用額の発生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年度から一般会計及び全ての会計において実質収支額が黒字であるため比率はないが、引き続き財源の確保や経常経費の削減などに努めていく。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10727908</v>
      </c>
      <c r="BO4" s="452"/>
      <c r="BP4" s="452"/>
      <c r="BQ4" s="452"/>
      <c r="BR4" s="452"/>
      <c r="BS4" s="452"/>
      <c r="BT4" s="452"/>
      <c r="BU4" s="453"/>
      <c r="BV4" s="451">
        <v>12335481</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15.9</v>
      </c>
      <c r="CU4" s="592"/>
      <c r="CV4" s="592"/>
      <c r="CW4" s="592"/>
      <c r="CX4" s="592"/>
      <c r="CY4" s="592"/>
      <c r="CZ4" s="592"/>
      <c r="DA4" s="593"/>
      <c r="DB4" s="591">
        <v>8.1</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9770710</v>
      </c>
      <c r="BO5" s="423"/>
      <c r="BP5" s="423"/>
      <c r="BQ5" s="423"/>
      <c r="BR5" s="423"/>
      <c r="BS5" s="423"/>
      <c r="BT5" s="423"/>
      <c r="BU5" s="424"/>
      <c r="BV5" s="422">
        <v>11837417</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76</v>
      </c>
      <c r="CU5" s="420"/>
      <c r="CV5" s="420"/>
      <c r="CW5" s="420"/>
      <c r="CX5" s="420"/>
      <c r="CY5" s="420"/>
      <c r="CZ5" s="420"/>
      <c r="DA5" s="421"/>
      <c r="DB5" s="419">
        <v>78.900000000000006</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957198</v>
      </c>
      <c r="BO6" s="423"/>
      <c r="BP6" s="423"/>
      <c r="BQ6" s="423"/>
      <c r="BR6" s="423"/>
      <c r="BS6" s="423"/>
      <c r="BT6" s="423"/>
      <c r="BU6" s="424"/>
      <c r="BV6" s="422">
        <v>498064</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81.5</v>
      </c>
      <c r="CU6" s="566"/>
      <c r="CV6" s="566"/>
      <c r="CW6" s="566"/>
      <c r="CX6" s="566"/>
      <c r="CY6" s="566"/>
      <c r="CZ6" s="566"/>
      <c r="DA6" s="567"/>
      <c r="DB6" s="565">
        <v>83.6</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102</v>
      </c>
      <c r="AV7" s="481"/>
      <c r="AW7" s="481"/>
      <c r="AX7" s="481"/>
      <c r="AY7" s="436" t="s">
        <v>106</v>
      </c>
      <c r="AZ7" s="437"/>
      <c r="BA7" s="437"/>
      <c r="BB7" s="437"/>
      <c r="BC7" s="437"/>
      <c r="BD7" s="437"/>
      <c r="BE7" s="437"/>
      <c r="BF7" s="437"/>
      <c r="BG7" s="437"/>
      <c r="BH7" s="437"/>
      <c r="BI7" s="437"/>
      <c r="BJ7" s="437"/>
      <c r="BK7" s="437"/>
      <c r="BL7" s="437"/>
      <c r="BM7" s="438"/>
      <c r="BN7" s="422">
        <v>0</v>
      </c>
      <c r="BO7" s="423"/>
      <c r="BP7" s="423"/>
      <c r="BQ7" s="423"/>
      <c r="BR7" s="423"/>
      <c r="BS7" s="423"/>
      <c r="BT7" s="423"/>
      <c r="BU7" s="424"/>
      <c r="BV7" s="422">
        <v>33706</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6022482</v>
      </c>
      <c r="CU7" s="423"/>
      <c r="CV7" s="423"/>
      <c r="CW7" s="423"/>
      <c r="CX7" s="423"/>
      <c r="CY7" s="423"/>
      <c r="CZ7" s="423"/>
      <c r="DA7" s="424"/>
      <c r="DB7" s="422">
        <v>5722314</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957198</v>
      </c>
      <c r="BO8" s="423"/>
      <c r="BP8" s="423"/>
      <c r="BQ8" s="423"/>
      <c r="BR8" s="423"/>
      <c r="BS8" s="423"/>
      <c r="BT8" s="423"/>
      <c r="BU8" s="424"/>
      <c r="BV8" s="422">
        <v>464358</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0.61</v>
      </c>
      <c r="CU8" s="526"/>
      <c r="CV8" s="526"/>
      <c r="CW8" s="526"/>
      <c r="CX8" s="526"/>
      <c r="CY8" s="526"/>
      <c r="CZ8" s="526"/>
      <c r="DA8" s="527"/>
      <c r="DB8" s="525">
        <v>0.63</v>
      </c>
      <c r="DC8" s="526"/>
      <c r="DD8" s="526"/>
      <c r="DE8" s="526"/>
      <c r="DF8" s="526"/>
      <c r="DG8" s="526"/>
      <c r="DH8" s="526"/>
      <c r="DI8" s="527"/>
    </row>
    <row r="9" spans="1:119" ht="18.75" customHeight="1" thickBot="1" x14ac:dyDescent="0.25">
      <c r="A9" s="178"/>
      <c r="B9" s="554" t="s">
        <v>112</v>
      </c>
      <c r="C9" s="555"/>
      <c r="D9" s="555"/>
      <c r="E9" s="555"/>
      <c r="F9" s="555"/>
      <c r="G9" s="555"/>
      <c r="H9" s="555"/>
      <c r="I9" s="555"/>
      <c r="J9" s="555"/>
      <c r="K9" s="473"/>
      <c r="L9" s="556" t="s">
        <v>113</v>
      </c>
      <c r="M9" s="557"/>
      <c r="N9" s="557"/>
      <c r="O9" s="557"/>
      <c r="P9" s="557"/>
      <c r="Q9" s="558"/>
      <c r="R9" s="559">
        <v>23360</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492840</v>
      </c>
      <c r="BO9" s="423"/>
      <c r="BP9" s="423"/>
      <c r="BQ9" s="423"/>
      <c r="BR9" s="423"/>
      <c r="BS9" s="423"/>
      <c r="BT9" s="423"/>
      <c r="BU9" s="424"/>
      <c r="BV9" s="422">
        <v>102880</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11.1</v>
      </c>
      <c r="CU9" s="420"/>
      <c r="CV9" s="420"/>
      <c r="CW9" s="420"/>
      <c r="CX9" s="420"/>
      <c r="CY9" s="420"/>
      <c r="CZ9" s="420"/>
      <c r="DA9" s="421"/>
      <c r="DB9" s="419">
        <v>11</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119</v>
      </c>
      <c r="M10" s="379"/>
      <c r="N10" s="379"/>
      <c r="O10" s="379"/>
      <c r="P10" s="379"/>
      <c r="Q10" s="380"/>
      <c r="R10" s="375">
        <v>24347</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121</v>
      </c>
      <c r="AV10" s="481"/>
      <c r="AW10" s="481"/>
      <c r="AX10" s="481"/>
      <c r="AY10" s="436" t="s">
        <v>122</v>
      </c>
      <c r="AZ10" s="437"/>
      <c r="BA10" s="437"/>
      <c r="BB10" s="437"/>
      <c r="BC10" s="437"/>
      <c r="BD10" s="437"/>
      <c r="BE10" s="437"/>
      <c r="BF10" s="437"/>
      <c r="BG10" s="437"/>
      <c r="BH10" s="437"/>
      <c r="BI10" s="437"/>
      <c r="BJ10" s="437"/>
      <c r="BK10" s="437"/>
      <c r="BL10" s="437"/>
      <c r="BM10" s="438"/>
      <c r="BN10" s="422">
        <v>242774</v>
      </c>
      <c r="BO10" s="423"/>
      <c r="BP10" s="423"/>
      <c r="BQ10" s="423"/>
      <c r="BR10" s="423"/>
      <c r="BS10" s="423"/>
      <c r="BT10" s="423"/>
      <c r="BU10" s="424"/>
      <c r="BV10" s="422">
        <v>194484</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94</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2">
      <c r="A12" s="178"/>
      <c r="B12" s="528" t="s">
        <v>130</v>
      </c>
      <c r="C12" s="529"/>
      <c r="D12" s="529"/>
      <c r="E12" s="529"/>
      <c r="F12" s="529"/>
      <c r="G12" s="529"/>
      <c r="H12" s="529"/>
      <c r="I12" s="529"/>
      <c r="J12" s="529"/>
      <c r="K12" s="530"/>
      <c r="L12" s="537" t="s">
        <v>131</v>
      </c>
      <c r="M12" s="538"/>
      <c r="N12" s="538"/>
      <c r="O12" s="538"/>
      <c r="P12" s="538"/>
      <c r="Q12" s="539"/>
      <c r="R12" s="540">
        <v>23186</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109</v>
      </c>
      <c r="AV12" s="481"/>
      <c r="AW12" s="481"/>
      <c r="AX12" s="481"/>
      <c r="AY12" s="436" t="s">
        <v>135</v>
      </c>
      <c r="AZ12" s="437"/>
      <c r="BA12" s="437"/>
      <c r="BB12" s="437"/>
      <c r="BC12" s="437"/>
      <c r="BD12" s="437"/>
      <c r="BE12" s="437"/>
      <c r="BF12" s="437"/>
      <c r="BG12" s="437"/>
      <c r="BH12" s="437"/>
      <c r="BI12" s="437"/>
      <c r="BJ12" s="437"/>
      <c r="BK12" s="437"/>
      <c r="BL12" s="437"/>
      <c r="BM12" s="438"/>
      <c r="BN12" s="422">
        <v>200000</v>
      </c>
      <c r="BO12" s="423"/>
      <c r="BP12" s="423"/>
      <c r="BQ12" s="423"/>
      <c r="BR12" s="423"/>
      <c r="BS12" s="423"/>
      <c r="BT12" s="423"/>
      <c r="BU12" s="424"/>
      <c r="BV12" s="422">
        <v>200000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129</v>
      </c>
      <c r="CU12" s="526"/>
      <c r="CV12" s="526"/>
      <c r="CW12" s="526"/>
      <c r="CX12" s="526"/>
      <c r="CY12" s="526"/>
      <c r="CZ12" s="526"/>
      <c r="DA12" s="527"/>
      <c r="DB12" s="525" t="s">
        <v>137</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138</v>
      </c>
      <c r="N13" s="507"/>
      <c r="O13" s="507"/>
      <c r="P13" s="507"/>
      <c r="Q13" s="508"/>
      <c r="R13" s="509">
        <v>22686</v>
      </c>
      <c r="S13" s="510"/>
      <c r="T13" s="510"/>
      <c r="U13" s="510"/>
      <c r="V13" s="511"/>
      <c r="W13" s="512" t="s">
        <v>139</v>
      </c>
      <c r="X13" s="408"/>
      <c r="Y13" s="408"/>
      <c r="Z13" s="408"/>
      <c r="AA13" s="408"/>
      <c r="AB13" s="409"/>
      <c r="AC13" s="375">
        <v>394</v>
      </c>
      <c r="AD13" s="376"/>
      <c r="AE13" s="376"/>
      <c r="AF13" s="376"/>
      <c r="AG13" s="377"/>
      <c r="AH13" s="375">
        <v>459</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535614</v>
      </c>
      <c r="BO13" s="423"/>
      <c r="BP13" s="423"/>
      <c r="BQ13" s="423"/>
      <c r="BR13" s="423"/>
      <c r="BS13" s="423"/>
      <c r="BT13" s="423"/>
      <c r="BU13" s="424"/>
      <c r="BV13" s="422">
        <v>97364</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10</v>
      </c>
      <c r="CU13" s="420"/>
      <c r="CV13" s="420"/>
      <c r="CW13" s="420"/>
      <c r="CX13" s="420"/>
      <c r="CY13" s="420"/>
      <c r="CZ13" s="420"/>
      <c r="DA13" s="421"/>
      <c r="DB13" s="419">
        <v>10</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144</v>
      </c>
      <c r="M14" s="549"/>
      <c r="N14" s="549"/>
      <c r="O14" s="549"/>
      <c r="P14" s="549"/>
      <c r="Q14" s="550"/>
      <c r="R14" s="509">
        <v>23563</v>
      </c>
      <c r="S14" s="510"/>
      <c r="T14" s="510"/>
      <c r="U14" s="510"/>
      <c r="V14" s="511"/>
      <c r="W14" s="513"/>
      <c r="X14" s="411"/>
      <c r="Y14" s="411"/>
      <c r="Z14" s="411"/>
      <c r="AA14" s="411"/>
      <c r="AB14" s="412"/>
      <c r="AC14" s="502">
        <v>3.4</v>
      </c>
      <c r="AD14" s="503"/>
      <c r="AE14" s="503"/>
      <c r="AF14" s="503"/>
      <c r="AG14" s="504"/>
      <c r="AH14" s="502">
        <v>3.9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v>58.6</v>
      </c>
      <c r="CU14" s="520"/>
      <c r="CV14" s="520"/>
      <c r="CW14" s="520"/>
      <c r="CX14" s="520"/>
      <c r="CY14" s="520"/>
      <c r="CZ14" s="520"/>
      <c r="DA14" s="521"/>
      <c r="DB14" s="519">
        <v>82.7</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146</v>
      </c>
      <c r="N15" s="507"/>
      <c r="O15" s="507"/>
      <c r="P15" s="507"/>
      <c r="Q15" s="508"/>
      <c r="R15" s="509">
        <v>23030</v>
      </c>
      <c r="S15" s="510"/>
      <c r="T15" s="510"/>
      <c r="U15" s="510"/>
      <c r="V15" s="511"/>
      <c r="W15" s="512" t="s">
        <v>147</v>
      </c>
      <c r="X15" s="408"/>
      <c r="Y15" s="408"/>
      <c r="Z15" s="408"/>
      <c r="AA15" s="408"/>
      <c r="AB15" s="409"/>
      <c r="AC15" s="375">
        <v>4454</v>
      </c>
      <c r="AD15" s="376"/>
      <c r="AE15" s="376"/>
      <c r="AF15" s="376"/>
      <c r="AG15" s="377"/>
      <c r="AH15" s="375">
        <v>4552</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2794601</v>
      </c>
      <c r="BO15" s="452"/>
      <c r="BP15" s="452"/>
      <c r="BQ15" s="452"/>
      <c r="BR15" s="452"/>
      <c r="BS15" s="452"/>
      <c r="BT15" s="452"/>
      <c r="BU15" s="453"/>
      <c r="BV15" s="451">
        <v>2877416</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38.799999999999997</v>
      </c>
      <c r="AD16" s="503"/>
      <c r="AE16" s="503"/>
      <c r="AF16" s="503"/>
      <c r="AG16" s="504"/>
      <c r="AH16" s="502">
        <v>38.799999999999997</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4883256</v>
      </c>
      <c r="BO16" s="423"/>
      <c r="BP16" s="423"/>
      <c r="BQ16" s="423"/>
      <c r="BR16" s="423"/>
      <c r="BS16" s="423"/>
      <c r="BT16" s="423"/>
      <c r="BU16" s="424"/>
      <c r="BV16" s="422">
        <v>4664409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6645</v>
      </c>
      <c r="AD17" s="376"/>
      <c r="AE17" s="376"/>
      <c r="AF17" s="376"/>
      <c r="AG17" s="377"/>
      <c r="AH17" s="375">
        <v>6714</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3510203</v>
      </c>
      <c r="BO17" s="423"/>
      <c r="BP17" s="423"/>
      <c r="BQ17" s="423"/>
      <c r="BR17" s="423"/>
      <c r="BS17" s="423"/>
      <c r="BT17" s="423"/>
      <c r="BU17" s="424"/>
      <c r="BV17" s="422">
        <v>3615511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157</v>
      </c>
      <c r="C18" s="473"/>
      <c r="D18" s="473"/>
      <c r="E18" s="474"/>
      <c r="F18" s="474"/>
      <c r="G18" s="474"/>
      <c r="H18" s="474"/>
      <c r="I18" s="474"/>
      <c r="J18" s="474"/>
      <c r="K18" s="474"/>
      <c r="L18" s="475">
        <v>38.799999999999997</v>
      </c>
      <c r="M18" s="475"/>
      <c r="N18" s="475"/>
      <c r="O18" s="475"/>
      <c r="P18" s="475"/>
      <c r="Q18" s="475"/>
      <c r="R18" s="476"/>
      <c r="S18" s="476"/>
      <c r="T18" s="476"/>
      <c r="U18" s="476"/>
      <c r="V18" s="477"/>
      <c r="W18" s="493"/>
      <c r="X18" s="494"/>
      <c r="Y18" s="494"/>
      <c r="Z18" s="494"/>
      <c r="AA18" s="494"/>
      <c r="AB18" s="518"/>
      <c r="AC18" s="392">
        <v>57.8</v>
      </c>
      <c r="AD18" s="393"/>
      <c r="AE18" s="393"/>
      <c r="AF18" s="393"/>
      <c r="AG18" s="478"/>
      <c r="AH18" s="392">
        <v>57.3</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4734225</v>
      </c>
      <c r="BO18" s="423"/>
      <c r="BP18" s="423"/>
      <c r="BQ18" s="423"/>
      <c r="BR18" s="423"/>
      <c r="BS18" s="423"/>
      <c r="BT18" s="423"/>
      <c r="BU18" s="424"/>
      <c r="BV18" s="422">
        <v>4542799</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159</v>
      </c>
      <c r="C19" s="473"/>
      <c r="D19" s="473"/>
      <c r="E19" s="474"/>
      <c r="F19" s="474"/>
      <c r="G19" s="474"/>
      <c r="H19" s="474"/>
      <c r="I19" s="474"/>
      <c r="J19" s="474"/>
      <c r="K19" s="474"/>
      <c r="L19" s="482">
        <v>602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7084738</v>
      </c>
      <c r="BO19" s="423"/>
      <c r="BP19" s="423"/>
      <c r="BQ19" s="423"/>
      <c r="BR19" s="423"/>
      <c r="BS19" s="423"/>
      <c r="BT19" s="423"/>
      <c r="BU19" s="424"/>
      <c r="BV19" s="422">
        <v>6836760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161</v>
      </c>
      <c r="C20" s="473"/>
      <c r="D20" s="473"/>
      <c r="E20" s="474"/>
      <c r="F20" s="474"/>
      <c r="G20" s="474"/>
      <c r="H20" s="474"/>
      <c r="I20" s="474"/>
      <c r="J20" s="474"/>
      <c r="K20" s="474"/>
      <c r="L20" s="482">
        <v>8395</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596</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8786003</v>
      </c>
      <c r="BO22" s="452"/>
      <c r="BP22" s="452"/>
      <c r="BQ22" s="452"/>
      <c r="BR22" s="452"/>
      <c r="BS22" s="452"/>
      <c r="BT22" s="452"/>
      <c r="BU22" s="453"/>
      <c r="BV22" s="451">
        <v>8873622</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6869072</v>
      </c>
      <c r="BO23" s="423"/>
      <c r="BP23" s="423"/>
      <c r="BQ23" s="423"/>
      <c r="BR23" s="423"/>
      <c r="BS23" s="423"/>
      <c r="BT23" s="423"/>
      <c r="BU23" s="424"/>
      <c r="BV23" s="422">
        <v>7049077</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170</v>
      </c>
      <c r="F24" s="379"/>
      <c r="G24" s="379"/>
      <c r="H24" s="379"/>
      <c r="I24" s="379"/>
      <c r="J24" s="379"/>
      <c r="K24" s="380"/>
      <c r="L24" s="375">
        <v>1</v>
      </c>
      <c r="M24" s="376"/>
      <c r="N24" s="376"/>
      <c r="O24" s="376"/>
      <c r="P24" s="377"/>
      <c r="Q24" s="375">
        <v>7550</v>
      </c>
      <c r="R24" s="376"/>
      <c r="S24" s="376"/>
      <c r="T24" s="376"/>
      <c r="U24" s="376"/>
      <c r="V24" s="377"/>
      <c r="W24" s="465"/>
      <c r="X24" s="402"/>
      <c r="Y24" s="403"/>
      <c r="Z24" s="378" t="s">
        <v>171</v>
      </c>
      <c r="AA24" s="379"/>
      <c r="AB24" s="379"/>
      <c r="AC24" s="379"/>
      <c r="AD24" s="379"/>
      <c r="AE24" s="379"/>
      <c r="AF24" s="379"/>
      <c r="AG24" s="380"/>
      <c r="AH24" s="375">
        <v>178</v>
      </c>
      <c r="AI24" s="376"/>
      <c r="AJ24" s="376"/>
      <c r="AK24" s="376"/>
      <c r="AL24" s="377"/>
      <c r="AM24" s="375">
        <v>487898</v>
      </c>
      <c r="AN24" s="376"/>
      <c r="AO24" s="376"/>
      <c r="AP24" s="376"/>
      <c r="AQ24" s="376"/>
      <c r="AR24" s="377"/>
      <c r="AS24" s="375">
        <v>2741</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4166321</v>
      </c>
      <c r="BO24" s="423"/>
      <c r="BP24" s="423"/>
      <c r="BQ24" s="423"/>
      <c r="BR24" s="423"/>
      <c r="BS24" s="423"/>
      <c r="BT24" s="423"/>
      <c r="BU24" s="424"/>
      <c r="BV24" s="422">
        <v>4310934</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173</v>
      </c>
      <c r="F25" s="379"/>
      <c r="G25" s="379"/>
      <c r="H25" s="379"/>
      <c r="I25" s="379"/>
      <c r="J25" s="379"/>
      <c r="K25" s="380"/>
      <c r="L25" s="375">
        <v>1</v>
      </c>
      <c r="M25" s="376"/>
      <c r="N25" s="376"/>
      <c r="O25" s="376"/>
      <c r="P25" s="377"/>
      <c r="Q25" s="375">
        <v>6120</v>
      </c>
      <c r="R25" s="376"/>
      <c r="S25" s="376"/>
      <c r="T25" s="376"/>
      <c r="U25" s="376"/>
      <c r="V25" s="377"/>
      <c r="W25" s="465"/>
      <c r="X25" s="402"/>
      <c r="Y25" s="403"/>
      <c r="Z25" s="378" t="s">
        <v>174</v>
      </c>
      <c r="AA25" s="379"/>
      <c r="AB25" s="379"/>
      <c r="AC25" s="379"/>
      <c r="AD25" s="379"/>
      <c r="AE25" s="379"/>
      <c r="AF25" s="379"/>
      <c r="AG25" s="380"/>
      <c r="AH25" s="375" t="s">
        <v>129</v>
      </c>
      <c r="AI25" s="376"/>
      <c r="AJ25" s="376"/>
      <c r="AK25" s="376"/>
      <c r="AL25" s="377"/>
      <c r="AM25" s="375" t="s">
        <v>129</v>
      </c>
      <c r="AN25" s="376"/>
      <c r="AO25" s="376"/>
      <c r="AP25" s="376"/>
      <c r="AQ25" s="376"/>
      <c r="AR25" s="377"/>
      <c r="AS25" s="375" t="s">
        <v>129</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139916</v>
      </c>
      <c r="BO25" s="452"/>
      <c r="BP25" s="452"/>
      <c r="BQ25" s="452"/>
      <c r="BR25" s="452"/>
      <c r="BS25" s="452"/>
      <c r="BT25" s="452"/>
      <c r="BU25" s="453"/>
      <c r="BV25" s="451">
        <v>163227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176</v>
      </c>
      <c r="F26" s="379"/>
      <c r="G26" s="379"/>
      <c r="H26" s="379"/>
      <c r="I26" s="379"/>
      <c r="J26" s="379"/>
      <c r="K26" s="380"/>
      <c r="L26" s="375">
        <v>1</v>
      </c>
      <c r="M26" s="376"/>
      <c r="N26" s="376"/>
      <c r="O26" s="376"/>
      <c r="P26" s="377"/>
      <c r="Q26" s="375">
        <v>4000</v>
      </c>
      <c r="R26" s="376"/>
      <c r="S26" s="376"/>
      <c r="T26" s="376"/>
      <c r="U26" s="376"/>
      <c r="V26" s="377"/>
      <c r="W26" s="465"/>
      <c r="X26" s="402"/>
      <c r="Y26" s="403"/>
      <c r="Z26" s="378" t="s">
        <v>177</v>
      </c>
      <c r="AA26" s="433"/>
      <c r="AB26" s="433"/>
      <c r="AC26" s="433"/>
      <c r="AD26" s="433"/>
      <c r="AE26" s="433"/>
      <c r="AF26" s="433"/>
      <c r="AG26" s="434"/>
      <c r="AH26" s="375">
        <v>9</v>
      </c>
      <c r="AI26" s="376"/>
      <c r="AJ26" s="376"/>
      <c r="AK26" s="376"/>
      <c r="AL26" s="377"/>
      <c r="AM26" s="375">
        <v>20277</v>
      </c>
      <c r="AN26" s="376"/>
      <c r="AO26" s="376"/>
      <c r="AP26" s="376"/>
      <c r="AQ26" s="376"/>
      <c r="AR26" s="377"/>
      <c r="AS26" s="375">
        <v>2253</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129</v>
      </c>
      <c r="BO26" s="423"/>
      <c r="BP26" s="423"/>
      <c r="BQ26" s="423"/>
      <c r="BR26" s="423"/>
      <c r="BS26" s="423"/>
      <c r="BT26" s="423"/>
      <c r="BU26" s="424"/>
      <c r="BV26" s="422" t="s">
        <v>129</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179</v>
      </c>
      <c r="F27" s="379"/>
      <c r="G27" s="379"/>
      <c r="H27" s="379"/>
      <c r="I27" s="379"/>
      <c r="J27" s="379"/>
      <c r="K27" s="380"/>
      <c r="L27" s="375">
        <v>1</v>
      </c>
      <c r="M27" s="376"/>
      <c r="N27" s="376"/>
      <c r="O27" s="376"/>
      <c r="P27" s="377"/>
      <c r="Q27" s="375">
        <v>3100</v>
      </c>
      <c r="R27" s="376"/>
      <c r="S27" s="376"/>
      <c r="T27" s="376"/>
      <c r="U27" s="376"/>
      <c r="V27" s="377"/>
      <c r="W27" s="465"/>
      <c r="X27" s="402"/>
      <c r="Y27" s="403"/>
      <c r="Z27" s="378" t="s">
        <v>180</v>
      </c>
      <c r="AA27" s="379"/>
      <c r="AB27" s="379"/>
      <c r="AC27" s="379"/>
      <c r="AD27" s="379"/>
      <c r="AE27" s="379"/>
      <c r="AF27" s="379"/>
      <c r="AG27" s="380"/>
      <c r="AH27" s="375" t="s">
        <v>129</v>
      </c>
      <c r="AI27" s="376"/>
      <c r="AJ27" s="376"/>
      <c r="AK27" s="376"/>
      <c r="AL27" s="377"/>
      <c r="AM27" s="375" t="s">
        <v>129</v>
      </c>
      <c r="AN27" s="376"/>
      <c r="AO27" s="376"/>
      <c r="AP27" s="376"/>
      <c r="AQ27" s="376"/>
      <c r="AR27" s="377"/>
      <c r="AS27" s="375" t="s">
        <v>129</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187206</v>
      </c>
      <c r="BO27" s="457"/>
      <c r="BP27" s="457"/>
      <c r="BQ27" s="457"/>
      <c r="BR27" s="457"/>
      <c r="BS27" s="457"/>
      <c r="BT27" s="457"/>
      <c r="BU27" s="458"/>
      <c r="BV27" s="456">
        <v>187205</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182</v>
      </c>
      <c r="F28" s="379"/>
      <c r="G28" s="379"/>
      <c r="H28" s="379"/>
      <c r="I28" s="379"/>
      <c r="J28" s="379"/>
      <c r="K28" s="380"/>
      <c r="L28" s="375">
        <v>1</v>
      </c>
      <c r="M28" s="376"/>
      <c r="N28" s="376"/>
      <c r="O28" s="376"/>
      <c r="P28" s="377"/>
      <c r="Q28" s="375">
        <v>2850</v>
      </c>
      <c r="R28" s="376"/>
      <c r="S28" s="376"/>
      <c r="T28" s="376"/>
      <c r="U28" s="376"/>
      <c r="V28" s="377"/>
      <c r="W28" s="465"/>
      <c r="X28" s="402"/>
      <c r="Y28" s="403"/>
      <c r="Z28" s="378" t="s">
        <v>183</v>
      </c>
      <c r="AA28" s="379"/>
      <c r="AB28" s="379"/>
      <c r="AC28" s="379"/>
      <c r="AD28" s="379"/>
      <c r="AE28" s="379"/>
      <c r="AF28" s="379"/>
      <c r="AG28" s="380"/>
      <c r="AH28" s="375" t="s">
        <v>129</v>
      </c>
      <c r="AI28" s="376"/>
      <c r="AJ28" s="376"/>
      <c r="AK28" s="376"/>
      <c r="AL28" s="377"/>
      <c r="AM28" s="375" t="s">
        <v>129</v>
      </c>
      <c r="AN28" s="376"/>
      <c r="AO28" s="376"/>
      <c r="AP28" s="376"/>
      <c r="AQ28" s="376"/>
      <c r="AR28" s="377"/>
      <c r="AS28" s="375" t="s">
        <v>129</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1680898</v>
      </c>
      <c r="BO28" s="452"/>
      <c r="BP28" s="452"/>
      <c r="BQ28" s="452"/>
      <c r="BR28" s="452"/>
      <c r="BS28" s="452"/>
      <c r="BT28" s="452"/>
      <c r="BU28" s="453"/>
      <c r="BV28" s="451">
        <v>1638124</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185</v>
      </c>
      <c r="F29" s="379"/>
      <c r="G29" s="379"/>
      <c r="H29" s="379"/>
      <c r="I29" s="379"/>
      <c r="J29" s="379"/>
      <c r="K29" s="380"/>
      <c r="L29" s="375">
        <v>8</v>
      </c>
      <c r="M29" s="376"/>
      <c r="N29" s="376"/>
      <c r="O29" s="376"/>
      <c r="P29" s="377"/>
      <c r="Q29" s="375">
        <v>2650</v>
      </c>
      <c r="R29" s="376"/>
      <c r="S29" s="376"/>
      <c r="T29" s="376"/>
      <c r="U29" s="376"/>
      <c r="V29" s="377"/>
      <c r="W29" s="466"/>
      <c r="X29" s="467"/>
      <c r="Y29" s="468"/>
      <c r="Z29" s="378" t="s">
        <v>186</v>
      </c>
      <c r="AA29" s="379"/>
      <c r="AB29" s="379"/>
      <c r="AC29" s="379"/>
      <c r="AD29" s="379"/>
      <c r="AE29" s="379"/>
      <c r="AF29" s="379"/>
      <c r="AG29" s="380"/>
      <c r="AH29" s="375">
        <v>178</v>
      </c>
      <c r="AI29" s="376"/>
      <c r="AJ29" s="376"/>
      <c r="AK29" s="376"/>
      <c r="AL29" s="377"/>
      <c r="AM29" s="375">
        <v>487898</v>
      </c>
      <c r="AN29" s="376"/>
      <c r="AO29" s="376"/>
      <c r="AP29" s="376"/>
      <c r="AQ29" s="376"/>
      <c r="AR29" s="377"/>
      <c r="AS29" s="375">
        <v>2741</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75021</v>
      </c>
      <c r="BO29" s="423"/>
      <c r="BP29" s="423"/>
      <c r="BQ29" s="423"/>
      <c r="BR29" s="423"/>
      <c r="BS29" s="423"/>
      <c r="BT29" s="423"/>
      <c r="BU29" s="424"/>
      <c r="BV29" s="422">
        <v>74906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92.8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1373423</v>
      </c>
      <c r="BO30" s="457"/>
      <c r="BP30" s="457"/>
      <c r="BQ30" s="457"/>
      <c r="BR30" s="457"/>
      <c r="BS30" s="457"/>
      <c r="BT30" s="457"/>
      <c r="BU30" s="458"/>
      <c r="BV30" s="456">
        <v>1222021</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196</v>
      </c>
      <c r="X33" s="373"/>
      <c r="Y33" s="373"/>
      <c r="Z33" s="373"/>
      <c r="AA33" s="373"/>
      <c r="AB33" s="373"/>
      <c r="AC33" s="373"/>
      <c r="AD33" s="373"/>
      <c r="AE33" s="373"/>
      <c r="AF33" s="373"/>
      <c r="AG33" s="373"/>
      <c r="AH33" s="373"/>
      <c r="AI33" s="373"/>
      <c r="AJ33" s="373"/>
      <c r="AK33" s="373"/>
      <c r="AL33" s="203"/>
      <c r="AM33" s="374" t="s">
        <v>195</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195</v>
      </c>
      <c r="CP33" s="374"/>
      <c r="CQ33" s="373" t="s">
        <v>200</v>
      </c>
      <c r="CR33" s="373"/>
      <c r="CS33" s="373"/>
      <c r="CT33" s="373"/>
      <c r="CU33" s="373"/>
      <c r="CV33" s="373"/>
      <c r="CW33" s="373"/>
      <c r="CX33" s="373"/>
      <c r="CY33" s="373"/>
      <c r="CZ33" s="373"/>
      <c r="DA33" s="373"/>
      <c r="DB33" s="373"/>
      <c r="DC33" s="373"/>
      <c r="DD33" s="373"/>
      <c r="DE33" s="373"/>
      <c r="DF33" s="203"/>
      <c r="DG33" s="372" t="s">
        <v>201</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4</v>
      </c>
      <c r="AN34" s="370"/>
      <c r="AO34" s="371" t="str">
        <f>IF('各会計、関係団体の財政状況及び健全化判断比率'!B30="","",'各会計、関係団体の財政状況及び健全化判断比率'!B30)</f>
        <v>水道事業会計</v>
      </c>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大垣衛生施設組合</v>
      </c>
      <c r="BZ34" s="371"/>
      <c r="CA34" s="371"/>
      <c r="CB34" s="371"/>
      <c r="CC34" s="371"/>
      <c r="CD34" s="371"/>
      <c r="CE34" s="371"/>
      <c r="CF34" s="371"/>
      <c r="CG34" s="371"/>
      <c r="CH34" s="371"/>
      <c r="CI34" s="371"/>
      <c r="CJ34" s="371"/>
      <c r="CK34" s="371"/>
      <c r="CL34" s="371"/>
      <c r="CM34" s="371"/>
      <c r="CN34" s="178"/>
      <c r="CO34" s="370">
        <f>IF(CQ34="","",MAX(C34:D43,U34:V43,AM34:AN43,BE34:BF43,BW34:BX43)+1)</f>
        <v>19</v>
      </c>
      <c r="CP34" s="370"/>
      <c r="CQ34" s="371" t="str">
        <f>IF('各会計、関係団体の財政状況及び健全化判断比率'!BS7="","",'各会計、関係団体の財政状況及び健全化判断比率'!BS7)</f>
        <v>池田町土地開発公社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〇</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後期高齢者医療事業特別会計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6</v>
      </c>
      <c r="BF35" s="370"/>
      <c r="BG35" s="371" t="str">
        <f>IF('各会計、関係団体の財政状況及び健全化判断比率'!B32="","",'各会計、関係団体の財政状況及び健全化判断比率'!B32)</f>
        <v>公共下水道事業特別会計</v>
      </c>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揖斐川水防事務組合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7</v>
      </c>
      <c r="BF36" s="370"/>
      <c r="BG36" s="371" t="str">
        <f>IF('各会計、関係団体の財政状況及び健全化判断比率'!B33="","",'各会計、関係団体の財政状況及び健全化判断比率'!B33)</f>
        <v>温泉施設特別会計</v>
      </c>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揖斐郡養基小学校養基保育所組合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f t="shared" si="1"/>
        <v>8</v>
      </c>
      <c r="BF37" s="370"/>
      <c r="BG37" s="371" t="str">
        <f>IF('各会計、関係団体の財政状況及び健全化判断比率'!B34="","",'各会計、関係団体の財政状況及び健全化判断比率'!B34)</f>
        <v>小水力発電事業特別会計</v>
      </c>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岐阜県市町村会館組合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樫原谷林野組合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足打谷林野組合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15</v>
      </c>
      <c r="BX40" s="370"/>
      <c r="BY40" s="371" t="str">
        <f>IF('各会計、関係団体の財政状況及び健全化判断比率'!B74="","",'各会計、関係団体の財政状況及び健全化判断比率'!B74)</f>
        <v>岐阜県市町村職員退職手当組合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16</v>
      </c>
      <c r="BX41" s="370"/>
      <c r="BY41" s="371" t="str">
        <f>IF('各会計、関係団体の財政状況及び健全化判断比率'!B75="","",'各会計、関係団体の財政状況及び健全化判断比率'!B75)</f>
        <v>大垣消防組合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17</v>
      </c>
      <c r="BX42" s="370"/>
      <c r="BY42" s="371" t="str">
        <f>IF('各会計、関係団体の財政状況及び健全化判断比率'!B76="","",'各会計、関係団体の財政状況及び健全化判断比率'!B76)</f>
        <v>西濃環境整備組合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18</v>
      </c>
      <c r="BX43" s="370"/>
      <c r="BY43" s="371" t="str">
        <f>IF('各会計、関係団体の財政状況及び健全化判断比率'!B77="","",'各会計、関係団体の財政状況及び健全化判断比率'!B77)</f>
        <v>揖斐広域連合（一般会計分）</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367" t="s">
        <v>203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207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208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209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597</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G59" sqref="G5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78" t="s">
        <v>554</v>
      </c>
      <c r="D34" s="1178"/>
      <c r="E34" s="1179"/>
      <c r="F34" s="32">
        <v>5.47</v>
      </c>
      <c r="G34" s="33">
        <v>8</v>
      </c>
      <c r="H34" s="33">
        <v>6.61</v>
      </c>
      <c r="I34" s="33">
        <v>8.11</v>
      </c>
      <c r="J34" s="34">
        <v>15.89</v>
      </c>
      <c r="K34" s="22"/>
      <c r="L34" s="22"/>
      <c r="M34" s="22"/>
      <c r="N34" s="22"/>
      <c r="O34" s="22"/>
      <c r="P34" s="22"/>
    </row>
    <row r="35" spans="1:16" ht="39" customHeight="1" x14ac:dyDescent="0.2">
      <c r="A35" s="22"/>
      <c r="B35" s="35"/>
      <c r="C35" s="1172" t="s">
        <v>555</v>
      </c>
      <c r="D35" s="1173"/>
      <c r="E35" s="1174"/>
      <c r="F35" s="36">
        <v>13.29</v>
      </c>
      <c r="G35" s="37">
        <v>13.57</v>
      </c>
      <c r="H35" s="37">
        <v>14.05</v>
      </c>
      <c r="I35" s="37">
        <v>13.95</v>
      </c>
      <c r="J35" s="38">
        <v>12.56</v>
      </c>
      <c r="K35" s="22"/>
      <c r="L35" s="22"/>
      <c r="M35" s="22"/>
      <c r="N35" s="22"/>
      <c r="O35" s="22"/>
      <c r="P35" s="22"/>
    </row>
    <row r="36" spans="1:16" ht="39" customHeight="1" x14ac:dyDescent="0.2">
      <c r="A36" s="22"/>
      <c r="B36" s="35"/>
      <c r="C36" s="1172" t="s">
        <v>556</v>
      </c>
      <c r="D36" s="1173"/>
      <c r="E36" s="1174"/>
      <c r="F36" s="36">
        <v>4.04</v>
      </c>
      <c r="G36" s="37">
        <v>3.96</v>
      </c>
      <c r="H36" s="37">
        <v>3.46</v>
      </c>
      <c r="I36" s="37">
        <v>2.9</v>
      </c>
      <c r="J36" s="38">
        <v>2.67</v>
      </c>
      <c r="K36" s="22"/>
      <c r="L36" s="22"/>
      <c r="M36" s="22"/>
      <c r="N36" s="22"/>
      <c r="O36" s="22"/>
      <c r="P36" s="22"/>
    </row>
    <row r="37" spans="1:16" ht="39" customHeight="1" x14ac:dyDescent="0.2">
      <c r="A37" s="22"/>
      <c r="B37" s="35"/>
      <c r="C37" s="1172" t="s">
        <v>557</v>
      </c>
      <c r="D37" s="1173"/>
      <c r="E37" s="1174"/>
      <c r="F37" s="36">
        <v>0.31</v>
      </c>
      <c r="G37" s="37">
        <v>0.18</v>
      </c>
      <c r="H37" s="37">
        <v>0.28999999999999998</v>
      </c>
      <c r="I37" s="37">
        <v>0.39</v>
      </c>
      <c r="J37" s="38">
        <v>0.37</v>
      </c>
      <c r="K37" s="22"/>
      <c r="L37" s="22"/>
      <c r="M37" s="22"/>
      <c r="N37" s="22"/>
      <c r="O37" s="22"/>
      <c r="P37" s="22"/>
    </row>
    <row r="38" spans="1:16" ht="39" customHeight="1" x14ac:dyDescent="0.2">
      <c r="A38" s="22"/>
      <c r="B38" s="35"/>
      <c r="C38" s="1172" t="s">
        <v>558</v>
      </c>
      <c r="D38" s="1173"/>
      <c r="E38" s="1174"/>
      <c r="F38" s="36">
        <v>0</v>
      </c>
      <c r="G38" s="37">
        <v>0</v>
      </c>
      <c r="H38" s="37">
        <v>0</v>
      </c>
      <c r="I38" s="37">
        <v>0</v>
      </c>
      <c r="J38" s="38">
        <v>0</v>
      </c>
      <c r="K38" s="22"/>
      <c r="L38" s="22"/>
      <c r="M38" s="22"/>
      <c r="N38" s="22"/>
      <c r="O38" s="22"/>
      <c r="P38" s="22"/>
    </row>
    <row r="39" spans="1:16" ht="39" customHeight="1" x14ac:dyDescent="0.2">
      <c r="A39" s="22"/>
      <c r="B39" s="35"/>
      <c r="C39" s="1172" t="s">
        <v>559</v>
      </c>
      <c r="D39" s="1173"/>
      <c r="E39" s="1174"/>
      <c r="F39" s="36">
        <v>0</v>
      </c>
      <c r="G39" s="37">
        <v>0</v>
      </c>
      <c r="H39" s="37">
        <v>0</v>
      </c>
      <c r="I39" s="37">
        <v>0</v>
      </c>
      <c r="J39" s="38">
        <v>0</v>
      </c>
      <c r="K39" s="22"/>
      <c r="L39" s="22"/>
      <c r="M39" s="22"/>
      <c r="N39" s="22"/>
      <c r="O39" s="22"/>
      <c r="P39" s="22"/>
    </row>
    <row r="40" spans="1:16" ht="39" customHeight="1" x14ac:dyDescent="0.2">
      <c r="A40" s="22"/>
      <c r="B40" s="35"/>
      <c r="C40" s="1172" t="s">
        <v>560</v>
      </c>
      <c r="D40" s="1173"/>
      <c r="E40" s="1174"/>
      <c r="F40" s="36">
        <v>0</v>
      </c>
      <c r="G40" s="37">
        <v>0</v>
      </c>
      <c r="H40" s="37">
        <v>0</v>
      </c>
      <c r="I40" s="37">
        <v>0</v>
      </c>
      <c r="J40" s="38">
        <v>0</v>
      </c>
      <c r="K40" s="22"/>
      <c r="L40" s="22"/>
      <c r="M40" s="22"/>
      <c r="N40" s="22"/>
      <c r="O40" s="22"/>
      <c r="P40" s="22"/>
    </row>
    <row r="41" spans="1:16" ht="39" customHeight="1" x14ac:dyDescent="0.2">
      <c r="A41" s="22"/>
      <c r="B41" s="35"/>
      <c r="C41" s="1172" t="s">
        <v>561</v>
      </c>
      <c r="D41" s="1173"/>
      <c r="E41" s="1174"/>
      <c r="F41" s="36" t="s">
        <v>506</v>
      </c>
      <c r="G41" s="37">
        <v>0</v>
      </c>
      <c r="H41" s="37">
        <v>0</v>
      </c>
      <c r="I41" s="37">
        <v>0</v>
      </c>
      <c r="J41" s="38">
        <v>0</v>
      </c>
      <c r="K41" s="22"/>
      <c r="L41" s="22"/>
      <c r="M41" s="22"/>
      <c r="N41" s="22"/>
      <c r="O41" s="22"/>
      <c r="P41" s="22"/>
    </row>
    <row r="42" spans="1:16" ht="39" customHeight="1" x14ac:dyDescent="0.2">
      <c r="A42" s="22"/>
      <c r="B42" s="39"/>
      <c r="C42" s="1172" t="s">
        <v>562</v>
      </c>
      <c r="D42" s="1173"/>
      <c r="E42" s="1174"/>
      <c r="F42" s="36" t="s">
        <v>506</v>
      </c>
      <c r="G42" s="37" t="s">
        <v>506</v>
      </c>
      <c r="H42" s="37" t="s">
        <v>506</v>
      </c>
      <c r="I42" s="37" t="s">
        <v>506</v>
      </c>
      <c r="J42" s="38" t="s">
        <v>506</v>
      </c>
      <c r="K42" s="22"/>
      <c r="L42" s="22"/>
      <c r="M42" s="22"/>
      <c r="N42" s="22"/>
      <c r="O42" s="22"/>
      <c r="P42" s="22"/>
    </row>
    <row r="43" spans="1:16" ht="39" customHeight="1" thickBot="1" x14ac:dyDescent="0.25">
      <c r="A43" s="22"/>
      <c r="B43" s="40"/>
      <c r="C43" s="1175" t="s">
        <v>563</v>
      </c>
      <c r="D43" s="1176"/>
      <c r="E43" s="1177"/>
      <c r="F43" s="41" t="s">
        <v>506</v>
      </c>
      <c r="G43" s="42" t="s">
        <v>506</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snzm2Rj4gM5ECpa8Z+QdHi3JFmU5KojqhW7bjfREyEZsBqbJqAXdWovy2Jso0IFTBWupdJL2rplV4udAcS/vg==" saltValue="YtB/+w6Uv2x8Fc7mhhnc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1" zoomScaleSheetLayoutView="55" workbookViewId="0">
      <selection activeCell="G59" sqref="G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198" t="s">
        <v>11</v>
      </c>
      <c r="C45" s="1199"/>
      <c r="D45" s="58"/>
      <c r="E45" s="1204" t="s">
        <v>12</v>
      </c>
      <c r="F45" s="1204"/>
      <c r="G45" s="1204"/>
      <c r="H45" s="1204"/>
      <c r="I45" s="1204"/>
      <c r="J45" s="1205"/>
      <c r="K45" s="59">
        <v>690</v>
      </c>
      <c r="L45" s="60">
        <v>714</v>
      </c>
      <c r="M45" s="60">
        <v>753</v>
      </c>
      <c r="N45" s="60">
        <v>750</v>
      </c>
      <c r="O45" s="61">
        <v>789</v>
      </c>
      <c r="P45" s="48"/>
      <c r="Q45" s="48"/>
      <c r="R45" s="48"/>
      <c r="S45" s="48"/>
      <c r="T45" s="48"/>
      <c r="U45" s="48"/>
    </row>
    <row r="46" spans="1:21" ht="30.75" customHeight="1" x14ac:dyDescent="0.2">
      <c r="A46" s="48"/>
      <c r="B46" s="1200"/>
      <c r="C46" s="1201"/>
      <c r="D46" s="62"/>
      <c r="E46" s="1182" t="s">
        <v>13</v>
      </c>
      <c r="F46" s="1182"/>
      <c r="G46" s="1182"/>
      <c r="H46" s="1182"/>
      <c r="I46" s="1182"/>
      <c r="J46" s="1183"/>
      <c r="K46" s="63" t="s">
        <v>506</v>
      </c>
      <c r="L46" s="64" t="s">
        <v>506</v>
      </c>
      <c r="M46" s="64" t="s">
        <v>506</v>
      </c>
      <c r="N46" s="64" t="s">
        <v>506</v>
      </c>
      <c r="O46" s="65" t="s">
        <v>506</v>
      </c>
      <c r="P46" s="48"/>
      <c r="Q46" s="48"/>
      <c r="R46" s="48"/>
      <c r="S46" s="48"/>
      <c r="T46" s="48"/>
      <c r="U46" s="48"/>
    </row>
    <row r="47" spans="1:21" ht="30.75" customHeight="1" x14ac:dyDescent="0.2">
      <c r="A47" s="48"/>
      <c r="B47" s="1200"/>
      <c r="C47" s="1201"/>
      <c r="D47" s="62"/>
      <c r="E47" s="1182" t="s">
        <v>14</v>
      </c>
      <c r="F47" s="1182"/>
      <c r="G47" s="1182"/>
      <c r="H47" s="1182"/>
      <c r="I47" s="1182"/>
      <c r="J47" s="1183"/>
      <c r="K47" s="63" t="s">
        <v>506</v>
      </c>
      <c r="L47" s="64" t="s">
        <v>506</v>
      </c>
      <c r="M47" s="64" t="s">
        <v>506</v>
      </c>
      <c r="N47" s="64" t="s">
        <v>506</v>
      </c>
      <c r="O47" s="65" t="s">
        <v>506</v>
      </c>
      <c r="P47" s="48"/>
      <c r="Q47" s="48"/>
      <c r="R47" s="48"/>
      <c r="S47" s="48"/>
      <c r="T47" s="48"/>
      <c r="U47" s="48"/>
    </row>
    <row r="48" spans="1:21" ht="30.75" customHeight="1" x14ac:dyDescent="0.2">
      <c r="A48" s="48"/>
      <c r="B48" s="1200"/>
      <c r="C48" s="1201"/>
      <c r="D48" s="62"/>
      <c r="E48" s="1182" t="s">
        <v>15</v>
      </c>
      <c r="F48" s="1182"/>
      <c r="G48" s="1182"/>
      <c r="H48" s="1182"/>
      <c r="I48" s="1182"/>
      <c r="J48" s="1183"/>
      <c r="K48" s="63">
        <v>370</v>
      </c>
      <c r="L48" s="64">
        <v>419</v>
      </c>
      <c r="M48" s="64">
        <v>399</v>
      </c>
      <c r="N48" s="64">
        <v>406</v>
      </c>
      <c r="O48" s="65">
        <v>396</v>
      </c>
      <c r="P48" s="48"/>
      <c r="Q48" s="48"/>
      <c r="R48" s="48"/>
      <c r="S48" s="48"/>
      <c r="T48" s="48"/>
      <c r="U48" s="48"/>
    </row>
    <row r="49" spans="1:21" ht="30.75" customHeight="1" x14ac:dyDescent="0.2">
      <c r="A49" s="48"/>
      <c r="B49" s="1200"/>
      <c r="C49" s="1201"/>
      <c r="D49" s="62"/>
      <c r="E49" s="1182" t="s">
        <v>16</v>
      </c>
      <c r="F49" s="1182"/>
      <c r="G49" s="1182"/>
      <c r="H49" s="1182"/>
      <c r="I49" s="1182"/>
      <c r="J49" s="1183"/>
      <c r="K49" s="63">
        <v>60</v>
      </c>
      <c r="L49" s="64">
        <v>61</v>
      </c>
      <c r="M49" s="64">
        <v>55</v>
      </c>
      <c r="N49" s="64">
        <v>56</v>
      </c>
      <c r="O49" s="65">
        <v>58</v>
      </c>
      <c r="P49" s="48"/>
      <c r="Q49" s="48"/>
      <c r="R49" s="48"/>
      <c r="S49" s="48"/>
      <c r="T49" s="48"/>
      <c r="U49" s="48"/>
    </row>
    <row r="50" spans="1:21" ht="30.75" customHeight="1" x14ac:dyDescent="0.2">
      <c r="A50" s="48"/>
      <c r="B50" s="1200"/>
      <c r="C50" s="1201"/>
      <c r="D50" s="62"/>
      <c r="E50" s="1182" t="s">
        <v>17</v>
      </c>
      <c r="F50" s="1182"/>
      <c r="G50" s="1182"/>
      <c r="H50" s="1182"/>
      <c r="I50" s="1182"/>
      <c r="J50" s="1183"/>
      <c r="K50" s="63">
        <v>2</v>
      </c>
      <c r="L50" s="64">
        <v>2</v>
      </c>
      <c r="M50" s="64">
        <v>2</v>
      </c>
      <c r="N50" s="64">
        <v>2</v>
      </c>
      <c r="O50" s="65">
        <v>0</v>
      </c>
      <c r="P50" s="48"/>
      <c r="Q50" s="48"/>
      <c r="R50" s="48"/>
      <c r="S50" s="48"/>
      <c r="T50" s="48"/>
      <c r="U50" s="48"/>
    </row>
    <row r="51" spans="1:21" ht="30.75" customHeight="1" x14ac:dyDescent="0.2">
      <c r="A51" s="48"/>
      <c r="B51" s="1202"/>
      <c r="C51" s="1203"/>
      <c r="D51" s="66"/>
      <c r="E51" s="1182" t="s">
        <v>18</v>
      </c>
      <c r="F51" s="1182"/>
      <c r="G51" s="1182"/>
      <c r="H51" s="1182"/>
      <c r="I51" s="1182"/>
      <c r="J51" s="1183"/>
      <c r="K51" s="63" t="s">
        <v>506</v>
      </c>
      <c r="L51" s="64" t="s">
        <v>506</v>
      </c>
      <c r="M51" s="64" t="s">
        <v>506</v>
      </c>
      <c r="N51" s="64" t="s">
        <v>506</v>
      </c>
      <c r="O51" s="65" t="s">
        <v>506</v>
      </c>
      <c r="P51" s="48"/>
      <c r="Q51" s="48"/>
      <c r="R51" s="48"/>
      <c r="S51" s="48"/>
      <c r="T51" s="48"/>
      <c r="U51" s="48"/>
    </row>
    <row r="52" spans="1:21" ht="30.75" customHeight="1" x14ac:dyDescent="0.2">
      <c r="A52" s="48"/>
      <c r="B52" s="1180" t="s">
        <v>19</v>
      </c>
      <c r="C52" s="1181"/>
      <c r="D52" s="66"/>
      <c r="E52" s="1182" t="s">
        <v>20</v>
      </c>
      <c r="F52" s="1182"/>
      <c r="G52" s="1182"/>
      <c r="H52" s="1182"/>
      <c r="I52" s="1182"/>
      <c r="J52" s="1183"/>
      <c r="K52" s="63">
        <v>753</v>
      </c>
      <c r="L52" s="64">
        <v>730</v>
      </c>
      <c r="M52" s="64">
        <v>718</v>
      </c>
      <c r="N52" s="64">
        <v>716</v>
      </c>
      <c r="O52" s="65">
        <v>720</v>
      </c>
      <c r="P52" s="48"/>
      <c r="Q52" s="48"/>
      <c r="R52" s="48"/>
      <c r="S52" s="48"/>
      <c r="T52" s="48"/>
      <c r="U52" s="48"/>
    </row>
    <row r="53" spans="1:21" ht="30.75" customHeight="1" thickBot="1" x14ac:dyDescent="0.25">
      <c r="A53" s="48"/>
      <c r="B53" s="1184" t="s">
        <v>21</v>
      </c>
      <c r="C53" s="1185"/>
      <c r="D53" s="67"/>
      <c r="E53" s="1186" t="s">
        <v>22</v>
      </c>
      <c r="F53" s="1186"/>
      <c r="G53" s="1186"/>
      <c r="H53" s="1186"/>
      <c r="I53" s="1186"/>
      <c r="J53" s="1187"/>
      <c r="K53" s="68">
        <v>369</v>
      </c>
      <c r="L53" s="69">
        <v>466</v>
      </c>
      <c r="M53" s="69">
        <v>491</v>
      </c>
      <c r="N53" s="69">
        <v>498</v>
      </c>
      <c r="O53" s="70">
        <v>523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5">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2">
      <c r="B57" s="1188" t="s">
        <v>25</v>
      </c>
      <c r="C57" s="1189"/>
      <c r="D57" s="1192" t="s">
        <v>26</v>
      </c>
      <c r="E57" s="1193"/>
      <c r="F57" s="1193"/>
      <c r="G57" s="1193"/>
      <c r="H57" s="1193"/>
      <c r="I57" s="1193"/>
      <c r="J57" s="1194"/>
      <c r="K57" s="83" t="s">
        <v>595</v>
      </c>
      <c r="L57" s="84" t="s">
        <v>595</v>
      </c>
      <c r="M57" s="84" t="s">
        <v>595</v>
      </c>
      <c r="N57" s="84" t="s">
        <v>595</v>
      </c>
      <c r="O57" s="85" t="s">
        <v>595</v>
      </c>
    </row>
    <row r="58" spans="1:21" ht="31.5" customHeight="1" thickBot="1" x14ac:dyDescent="0.25">
      <c r="B58" s="1190"/>
      <c r="C58" s="1191"/>
      <c r="D58" s="1195" t="s">
        <v>27</v>
      </c>
      <c r="E58" s="1196"/>
      <c r="F58" s="1196"/>
      <c r="G58" s="1196"/>
      <c r="H58" s="1196"/>
      <c r="I58" s="1196"/>
      <c r="J58" s="1197"/>
      <c r="K58" s="86" t="s">
        <v>595</v>
      </c>
      <c r="L58" s="87" t="s">
        <v>595</v>
      </c>
      <c r="M58" s="87" t="s">
        <v>595</v>
      </c>
      <c r="N58" s="87" t="s">
        <v>595</v>
      </c>
      <c r="O58" s="88" t="s">
        <v>595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QAOkbaXHRFbx4W3POkaz2h8gkA0qVfSpqcjGUED8U4l8jVPqrDtVL3R93zgkFyvVmDv1D819QfhJQgEIy2fA==" saltValue="6JZ0TZqe5S+kN1Q9WCs5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40" zoomScaleSheetLayoutView="100" workbookViewId="0">
      <selection activeCell="G59" sqref="G5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548</v>
      </c>
      <c r="J40" s="100" t="s">
        <v>549</v>
      </c>
      <c r="K40" s="100" t="s">
        <v>550</v>
      </c>
      <c r="L40" s="100" t="s">
        <v>551</v>
      </c>
      <c r="M40" s="101" t="s">
        <v>552</v>
      </c>
    </row>
    <row r="41" spans="2:13" ht="27.75" customHeight="1" x14ac:dyDescent="0.2">
      <c r="B41" s="1218" t="s">
        <v>30</v>
      </c>
      <c r="C41" s="1219"/>
      <c r="D41" s="102"/>
      <c r="E41" s="1220" t="s">
        <v>31</v>
      </c>
      <c r="F41" s="1220"/>
      <c r="G41" s="1220"/>
      <c r="H41" s="1221"/>
      <c r="I41" s="358">
        <v>8300</v>
      </c>
      <c r="J41" s="359">
        <v>8736</v>
      </c>
      <c r="K41" s="359">
        <v>8780</v>
      </c>
      <c r="L41" s="359">
        <v>8874</v>
      </c>
      <c r="M41" s="360">
        <v>8786</v>
      </c>
    </row>
    <row r="42" spans="2:13" ht="27.75" customHeight="1" x14ac:dyDescent="0.2">
      <c r="B42" s="1208"/>
      <c r="C42" s="1209"/>
      <c r="D42" s="103"/>
      <c r="E42" s="1212" t="s">
        <v>32</v>
      </c>
      <c r="F42" s="1212"/>
      <c r="G42" s="1212"/>
      <c r="H42" s="1213"/>
      <c r="I42" s="361">
        <v>194</v>
      </c>
      <c r="J42" s="362">
        <v>191</v>
      </c>
      <c r="K42" s="362">
        <v>121</v>
      </c>
      <c r="L42" s="362">
        <v>285</v>
      </c>
      <c r="M42" s="363">
        <v>2</v>
      </c>
    </row>
    <row r="43" spans="2:13" ht="27.75" customHeight="1" x14ac:dyDescent="0.2">
      <c r="B43" s="1208"/>
      <c r="C43" s="1209"/>
      <c r="D43" s="103"/>
      <c r="E43" s="1212" t="s">
        <v>33</v>
      </c>
      <c r="F43" s="1212"/>
      <c r="G43" s="1212"/>
      <c r="H43" s="1213"/>
      <c r="I43" s="361">
        <v>5121</v>
      </c>
      <c r="J43" s="362">
        <v>5487</v>
      </c>
      <c r="K43" s="362">
        <v>5687</v>
      </c>
      <c r="L43" s="362">
        <v>5826</v>
      </c>
      <c r="M43" s="363">
        <v>5427</v>
      </c>
    </row>
    <row r="44" spans="2:13" ht="27.75" customHeight="1" x14ac:dyDescent="0.2">
      <c r="B44" s="1208"/>
      <c r="C44" s="1209"/>
      <c r="D44" s="103"/>
      <c r="E44" s="1212" t="s">
        <v>34</v>
      </c>
      <c r="F44" s="1212"/>
      <c r="G44" s="1212"/>
      <c r="H44" s="1213"/>
      <c r="I44" s="361">
        <v>531</v>
      </c>
      <c r="J44" s="362">
        <v>505</v>
      </c>
      <c r="K44" s="362">
        <v>495</v>
      </c>
      <c r="L44" s="362">
        <v>520</v>
      </c>
      <c r="M44" s="363">
        <v>482</v>
      </c>
    </row>
    <row r="45" spans="2:13" ht="27.75" customHeight="1" x14ac:dyDescent="0.2">
      <c r="B45" s="1208"/>
      <c r="C45" s="1209"/>
      <c r="D45" s="103"/>
      <c r="E45" s="1212" t="s">
        <v>35</v>
      </c>
      <c r="F45" s="1212"/>
      <c r="G45" s="1212"/>
      <c r="H45" s="1213"/>
      <c r="I45" s="361">
        <v>739</v>
      </c>
      <c r="J45" s="362">
        <v>684</v>
      </c>
      <c r="K45" s="362">
        <v>704</v>
      </c>
      <c r="L45" s="362">
        <v>736</v>
      </c>
      <c r="M45" s="363">
        <v>584</v>
      </c>
    </row>
    <row r="46" spans="2:13" ht="27.75" customHeight="1" x14ac:dyDescent="0.2">
      <c r="B46" s="1208"/>
      <c r="C46" s="1209"/>
      <c r="D46" s="104"/>
      <c r="E46" s="1212" t="s">
        <v>36</v>
      </c>
      <c r="F46" s="1212"/>
      <c r="G46" s="1212"/>
      <c r="H46" s="1213"/>
      <c r="I46" s="361" t="s">
        <v>506</v>
      </c>
      <c r="J46" s="362" t="s">
        <v>506</v>
      </c>
      <c r="K46" s="362" t="s">
        <v>506</v>
      </c>
      <c r="L46" s="362" t="s">
        <v>506</v>
      </c>
      <c r="M46" s="363" t="s">
        <v>506</v>
      </c>
    </row>
    <row r="47" spans="2:13" ht="27.75" customHeight="1" x14ac:dyDescent="0.2">
      <c r="B47" s="1208"/>
      <c r="C47" s="1209"/>
      <c r="D47" s="105"/>
      <c r="E47" s="1222" t="s">
        <v>37</v>
      </c>
      <c r="F47" s="1223"/>
      <c r="G47" s="1223"/>
      <c r="H47" s="1224"/>
      <c r="I47" s="361" t="s">
        <v>506</v>
      </c>
      <c r="J47" s="362" t="s">
        <v>506</v>
      </c>
      <c r="K47" s="362" t="s">
        <v>506</v>
      </c>
      <c r="L47" s="362" t="s">
        <v>506</v>
      </c>
      <c r="M47" s="363" t="s">
        <v>506</v>
      </c>
    </row>
    <row r="48" spans="2:13" ht="27.75" customHeight="1" x14ac:dyDescent="0.2">
      <c r="B48" s="1208"/>
      <c r="C48" s="1209"/>
      <c r="D48" s="103"/>
      <c r="E48" s="1212" t="s">
        <v>38</v>
      </c>
      <c r="F48" s="1212"/>
      <c r="G48" s="1212"/>
      <c r="H48" s="1213"/>
      <c r="I48" s="361" t="s">
        <v>506</v>
      </c>
      <c r="J48" s="362" t="s">
        <v>506</v>
      </c>
      <c r="K48" s="362" t="s">
        <v>506</v>
      </c>
      <c r="L48" s="362" t="s">
        <v>506</v>
      </c>
      <c r="M48" s="363" t="s">
        <v>506</v>
      </c>
    </row>
    <row r="49" spans="2:13" ht="27.75" customHeight="1" x14ac:dyDescent="0.2">
      <c r="B49" s="1210"/>
      <c r="C49" s="1211"/>
      <c r="D49" s="103"/>
      <c r="E49" s="1212" t="s">
        <v>39</v>
      </c>
      <c r="F49" s="1212"/>
      <c r="G49" s="1212"/>
      <c r="H49" s="1213"/>
      <c r="I49" s="361" t="s">
        <v>506</v>
      </c>
      <c r="J49" s="362" t="s">
        <v>506</v>
      </c>
      <c r="K49" s="362" t="s">
        <v>506</v>
      </c>
      <c r="L49" s="362" t="s">
        <v>506</v>
      </c>
      <c r="M49" s="363" t="s">
        <v>506</v>
      </c>
    </row>
    <row r="50" spans="2:13" ht="27.75" customHeight="1" x14ac:dyDescent="0.2">
      <c r="B50" s="1206" t="s">
        <v>40</v>
      </c>
      <c r="C50" s="1207"/>
      <c r="D50" s="106"/>
      <c r="E50" s="1212" t="s">
        <v>41</v>
      </c>
      <c r="F50" s="1212"/>
      <c r="G50" s="1212"/>
      <c r="H50" s="1213"/>
      <c r="I50" s="361">
        <v>3044</v>
      </c>
      <c r="J50" s="362">
        <v>3163</v>
      </c>
      <c r="K50" s="362">
        <v>3287</v>
      </c>
      <c r="L50" s="362">
        <v>3478</v>
      </c>
      <c r="M50" s="363">
        <v>3773</v>
      </c>
    </row>
    <row r="51" spans="2:13" ht="27.75" customHeight="1" x14ac:dyDescent="0.2">
      <c r="B51" s="1208"/>
      <c r="C51" s="1209"/>
      <c r="D51" s="103"/>
      <c r="E51" s="1212" t="s">
        <v>42</v>
      </c>
      <c r="F51" s="1212"/>
      <c r="G51" s="1212"/>
      <c r="H51" s="1213"/>
      <c r="I51" s="361">
        <v>6</v>
      </c>
      <c r="J51" s="362" t="s">
        <v>506</v>
      </c>
      <c r="K51" s="362" t="s">
        <v>506</v>
      </c>
      <c r="L51" s="362" t="s">
        <v>506</v>
      </c>
      <c r="M51" s="363" t="s">
        <v>506</v>
      </c>
    </row>
    <row r="52" spans="2:13" ht="27.75" customHeight="1" x14ac:dyDescent="0.2">
      <c r="B52" s="1210"/>
      <c r="C52" s="1211"/>
      <c r="D52" s="103"/>
      <c r="E52" s="1212" t="s">
        <v>43</v>
      </c>
      <c r="F52" s="1212"/>
      <c r="G52" s="1212"/>
      <c r="H52" s="1213"/>
      <c r="I52" s="361">
        <v>8580</v>
      </c>
      <c r="J52" s="362">
        <v>8705</v>
      </c>
      <c r="K52" s="362">
        <v>8558</v>
      </c>
      <c r="L52" s="362">
        <v>8620</v>
      </c>
      <c r="M52" s="363">
        <v>8399</v>
      </c>
    </row>
    <row r="53" spans="2:13" ht="27.75" customHeight="1" thickBot="1" x14ac:dyDescent="0.25">
      <c r="B53" s="1214" t="s">
        <v>44</v>
      </c>
      <c r="C53" s="1215"/>
      <c r="D53" s="107"/>
      <c r="E53" s="1216" t="s">
        <v>45</v>
      </c>
      <c r="F53" s="1216"/>
      <c r="G53" s="1216"/>
      <c r="H53" s="1217"/>
      <c r="I53" s="364">
        <v>3256</v>
      </c>
      <c r="J53" s="365">
        <v>3735</v>
      </c>
      <c r="K53" s="365">
        <v>3942</v>
      </c>
      <c r="L53" s="365">
        <v>4143</v>
      </c>
      <c r="M53" s="366">
        <v>3111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aUYjFbtjX47xTYosZUdlIUd8TTnXQT+/9jpGzJMV/byP79UVxXswepeiQYBE166UpV70WEwlG9VkfDCs0ecNRQ==" saltValue="n8xqRZDosbjeaURDbYwt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70" zoomScaleNormal="70" zoomScaleSheetLayoutView="100" workbookViewId="0">
      <selection activeCell="G59" sqref="G5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550</v>
      </c>
      <c r="G54" s="116" t="s">
        <v>551</v>
      </c>
      <c r="H54" s="117" t="s">
        <v>552</v>
      </c>
    </row>
    <row r="55" spans="2:8" ht="52.5" customHeight="1" x14ac:dyDescent="0.2">
      <c r="B55" s="118"/>
      <c r="C55" s="1233" t="s">
        <v>48</v>
      </c>
      <c r="D55" s="1233"/>
      <c r="E55" s="1234"/>
      <c r="F55" s="119">
        <v>1644</v>
      </c>
      <c r="G55" s="119">
        <v>1638</v>
      </c>
      <c r="H55" s="120">
        <v>1681</v>
      </c>
    </row>
    <row r="56" spans="2:8" ht="52.5" customHeight="1" x14ac:dyDescent="0.2">
      <c r="B56" s="121"/>
      <c r="C56" s="1235" t="s">
        <v>49</v>
      </c>
      <c r="D56" s="1235"/>
      <c r="E56" s="1236"/>
      <c r="F56" s="122">
        <v>75</v>
      </c>
      <c r="G56" s="122">
        <v>75</v>
      </c>
      <c r="H56" s="123">
        <v>75</v>
      </c>
    </row>
    <row r="57" spans="2:8" ht="53.25" customHeight="1" x14ac:dyDescent="0.2">
      <c r="B57" s="121"/>
      <c r="C57" s="1237" t="s">
        <v>50</v>
      </c>
      <c r="D57" s="1237"/>
      <c r="E57" s="1238"/>
      <c r="F57" s="124">
        <v>1207</v>
      </c>
      <c r="G57" s="124">
        <v>1222</v>
      </c>
      <c r="H57" s="125">
        <v>1373</v>
      </c>
    </row>
    <row r="58" spans="2:8" ht="45.75" customHeight="1" x14ac:dyDescent="0.2">
      <c r="B58" s="126"/>
      <c r="C58" s="1225" t="s">
        <v>590</v>
      </c>
      <c r="D58" s="1226"/>
      <c r="E58" s="1227"/>
      <c r="F58" s="127">
        <v>818</v>
      </c>
      <c r="G58" s="127">
        <v>831</v>
      </c>
      <c r="H58" s="128">
        <v>983</v>
      </c>
    </row>
    <row r="59" spans="2:8" ht="45.75" customHeight="1" x14ac:dyDescent="0.2">
      <c r="B59" s="126"/>
      <c r="C59" s="1225" t="s">
        <v>591</v>
      </c>
      <c r="D59" s="1226"/>
      <c r="E59" s="1227"/>
      <c r="F59" s="127">
        <v>239</v>
      </c>
      <c r="G59" s="127">
        <v>240</v>
      </c>
      <c r="H59" s="128">
        <v>240</v>
      </c>
    </row>
    <row r="60" spans="2:8" ht="45.75" customHeight="1" x14ac:dyDescent="0.2">
      <c r="B60" s="126"/>
      <c r="C60" s="1225" t="s">
        <v>592</v>
      </c>
      <c r="D60" s="1226"/>
      <c r="E60" s="1227"/>
      <c r="F60" s="127">
        <v>134</v>
      </c>
      <c r="G60" s="127">
        <v>134</v>
      </c>
      <c r="H60" s="128">
        <v>134</v>
      </c>
    </row>
    <row r="61" spans="2:8" ht="45.75" customHeight="1" x14ac:dyDescent="0.2">
      <c r="B61" s="126"/>
      <c r="C61" s="1225" t="s">
        <v>593</v>
      </c>
      <c r="D61" s="1226"/>
      <c r="E61" s="1227"/>
      <c r="F61" s="127">
        <v>12</v>
      </c>
      <c r="G61" s="127">
        <v>12</v>
      </c>
      <c r="H61" s="128">
        <v>12</v>
      </c>
    </row>
    <row r="62" spans="2:8" ht="45.75" customHeight="1" thickBot="1" x14ac:dyDescent="0.25">
      <c r="B62" s="129"/>
      <c r="C62" s="1228" t="s">
        <v>594</v>
      </c>
      <c r="D62" s="1229"/>
      <c r="E62" s="1230"/>
      <c r="F62" s="130">
        <v>3</v>
      </c>
      <c r="G62" s="130">
        <v>3</v>
      </c>
      <c r="H62" s="131">
        <v>2</v>
      </c>
    </row>
    <row r="63" spans="2:8" ht="52.5" customHeight="1" thickBot="1" x14ac:dyDescent="0.25">
      <c r="B63" s="132"/>
      <c r="C63" s="1231" t="s">
        <v>51</v>
      </c>
      <c r="D63" s="1231"/>
      <c r="E63" s="1232"/>
      <c r="F63" s="133">
        <v>2925</v>
      </c>
      <c r="G63" s="133">
        <v>2935</v>
      </c>
      <c r="H63" s="134">
        <v>3129</v>
      </c>
    </row>
    <row r="64" spans="2:8" ht="13.2" x14ac:dyDescent="0.2"/>
  </sheetData>
  <sheetProtection algorithmName="SHA-512" hashValue="JnGLjiMa9Tjds1wrPEJ0jfZv4iHIKX5H9Q9I3KvZlC7jbJgvA4Ti3SiFPlSrebZxOv6RZr22DTg7iErN45AvDg==" saltValue="epYBvWmYltqEHnOE7lGS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1239" customWidth="1"/>
    <col min="2" max="107" width="2.44140625" style="1239" customWidth="1"/>
    <col min="108" max="108" width="6.109375" style="1241" customWidth="1"/>
    <col min="109" max="109" width="5.88671875" style="1240" customWidth="1"/>
    <col min="110" max="16384" width="8.6640625" style="1239" hidden="1"/>
  </cols>
  <sheetData>
    <row r="1" spans="1:109" ht="42.75" customHeight="1" x14ac:dyDescent="0.2">
      <c r="A1" s="1296"/>
      <c r="B1" s="1295"/>
      <c r="DD1" s="1239"/>
      <c r="DE1" s="1239"/>
    </row>
    <row r="2" spans="1:109" ht="25.5" customHeight="1" x14ac:dyDescent="0.2">
      <c r="A2" s="1294"/>
      <c r="C2" s="1294"/>
      <c r="O2" s="1294"/>
      <c r="P2" s="1294"/>
      <c r="Q2" s="1294"/>
      <c r="R2" s="1294"/>
      <c r="S2" s="1294"/>
      <c r="T2" s="1294"/>
      <c r="U2" s="1294"/>
      <c r="V2" s="1294"/>
      <c r="W2" s="1294"/>
      <c r="X2" s="1294"/>
      <c r="Y2" s="1294"/>
      <c r="Z2" s="1294"/>
      <c r="AA2" s="1294"/>
      <c r="AB2" s="1294"/>
      <c r="AC2" s="1294"/>
      <c r="AD2" s="1294"/>
      <c r="AE2" s="1294"/>
      <c r="AF2" s="1294"/>
      <c r="AG2" s="1294"/>
      <c r="AH2" s="1294"/>
      <c r="AI2" s="1294"/>
      <c r="AU2" s="1294"/>
      <c r="BG2" s="1294"/>
      <c r="BS2" s="1294"/>
      <c r="CE2" s="1294"/>
      <c r="CQ2" s="1294"/>
      <c r="DD2" s="1239"/>
      <c r="DE2" s="1239"/>
    </row>
    <row r="3" spans="1:109" ht="25.5" customHeight="1" x14ac:dyDescent="0.2">
      <c r="A3" s="1294"/>
      <c r="C3" s="1294"/>
      <c r="O3" s="1294"/>
      <c r="P3" s="1294"/>
      <c r="Q3" s="1294"/>
      <c r="R3" s="1294"/>
      <c r="S3" s="1294"/>
      <c r="T3" s="1294"/>
      <c r="U3" s="1294"/>
      <c r="V3" s="1294"/>
      <c r="W3" s="1294"/>
      <c r="X3" s="1294"/>
      <c r="Y3" s="1294"/>
      <c r="Z3" s="1294"/>
      <c r="AA3" s="1294"/>
      <c r="AB3" s="1294"/>
      <c r="AC3" s="1294"/>
      <c r="AD3" s="1294"/>
      <c r="AE3" s="1294"/>
      <c r="AF3" s="1294"/>
      <c r="AG3" s="1294"/>
      <c r="AH3" s="1294"/>
      <c r="AI3" s="1294"/>
      <c r="AU3" s="1294"/>
      <c r="BG3" s="1294"/>
      <c r="BS3" s="1294"/>
      <c r="CE3" s="1294"/>
      <c r="CQ3" s="1294"/>
      <c r="DD3" s="1239"/>
      <c r="DE3" s="1239"/>
    </row>
    <row r="4" spans="1:109" s="262" customFormat="1" ht="13.2" x14ac:dyDescent="0.2">
      <c r="A4" s="1294"/>
      <c r="B4" s="1294"/>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c r="AD4" s="1294"/>
      <c r="AE4" s="1294"/>
      <c r="AF4" s="1294"/>
      <c r="AG4" s="1294"/>
      <c r="AH4" s="1294"/>
      <c r="AI4" s="1294"/>
      <c r="AJ4" s="1294"/>
      <c r="AK4" s="1294"/>
      <c r="AL4" s="1294"/>
      <c r="AM4" s="1294"/>
      <c r="AN4" s="1294"/>
      <c r="AO4" s="1294"/>
      <c r="AP4" s="1294"/>
      <c r="AQ4" s="1294"/>
      <c r="AR4" s="1294"/>
      <c r="AS4" s="1294"/>
      <c r="AT4" s="1294"/>
      <c r="AU4" s="1294"/>
      <c r="AV4" s="1294"/>
      <c r="AW4" s="1294"/>
      <c r="AX4" s="1294"/>
      <c r="AY4" s="1294"/>
      <c r="AZ4" s="1294"/>
      <c r="BA4" s="1294"/>
      <c r="BB4" s="1294"/>
      <c r="BC4" s="1294"/>
      <c r="BD4" s="1294"/>
      <c r="BE4" s="1294"/>
      <c r="BF4" s="1294"/>
      <c r="BG4" s="1294"/>
      <c r="BH4" s="1294"/>
      <c r="BI4" s="1294"/>
      <c r="BJ4" s="1294"/>
      <c r="BK4" s="1294"/>
      <c r="BL4" s="1294"/>
      <c r="BM4" s="1294"/>
      <c r="BN4" s="1294"/>
      <c r="BO4" s="1294"/>
      <c r="BP4" s="1294"/>
      <c r="BQ4" s="1294"/>
      <c r="BR4" s="1294"/>
      <c r="BS4" s="1294"/>
      <c r="BT4" s="1294"/>
      <c r="BU4" s="1294"/>
      <c r="BV4" s="1294"/>
      <c r="BW4" s="1294"/>
      <c r="BX4" s="1294"/>
      <c r="BY4" s="1294"/>
      <c r="BZ4" s="1294"/>
      <c r="CA4" s="1294"/>
      <c r="CB4" s="1294"/>
      <c r="CC4" s="1294"/>
      <c r="CD4" s="1294"/>
      <c r="CE4" s="1294"/>
      <c r="CF4" s="1294"/>
      <c r="CG4" s="1294"/>
      <c r="CH4" s="1294"/>
      <c r="CI4" s="1294"/>
      <c r="CJ4" s="1294"/>
      <c r="CK4" s="1294"/>
      <c r="CL4" s="1294"/>
      <c r="CM4" s="1294"/>
      <c r="CN4" s="1294"/>
      <c r="CO4" s="1294"/>
      <c r="CP4" s="1294"/>
      <c r="CQ4" s="1294"/>
      <c r="CR4" s="1294"/>
      <c r="CS4" s="1294"/>
      <c r="CT4" s="1294"/>
      <c r="CU4" s="1294"/>
      <c r="CV4" s="1294"/>
      <c r="CW4" s="1294"/>
      <c r="CX4" s="1294"/>
      <c r="CY4" s="1294"/>
      <c r="CZ4" s="1294"/>
      <c r="DA4" s="1294"/>
      <c r="DB4" s="1294"/>
      <c r="DC4" s="1294"/>
      <c r="DD4" s="1294"/>
      <c r="DE4" s="1294"/>
    </row>
    <row r="5" spans="1:109" s="262" customFormat="1" ht="13.2" x14ac:dyDescent="0.2">
      <c r="A5" s="1294"/>
      <c r="B5" s="1294"/>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4"/>
      <c r="AM5" s="1294"/>
      <c r="AN5" s="1294"/>
      <c r="AO5" s="1294"/>
      <c r="AP5" s="1294"/>
      <c r="AQ5" s="1294"/>
      <c r="AR5" s="1294"/>
      <c r="AS5" s="1294"/>
      <c r="AT5" s="1294"/>
      <c r="AU5" s="1294"/>
      <c r="AV5" s="1294"/>
      <c r="AW5" s="1294"/>
      <c r="AX5" s="1294"/>
      <c r="AY5" s="1294"/>
      <c r="AZ5" s="1294"/>
      <c r="BA5" s="1294"/>
      <c r="BB5" s="1294"/>
      <c r="BC5" s="1294"/>
      <c r="BD5" s="1294"/>
      <c r="BE5" s="1294"/>
      <c r="BF5" s="1294"/>
      <c r="BG5" s="1294"/>
      <c r="BH5" s="1294"/>
      <c r="BI5" s="1294"/>
      <c r="BJ5" s="1294"/>
      <c r="BK5" s="1294"/>
      <c r="BL5" s="1294"/>
      <c r="BM5" s="1294"/>
      <c r="BN5" s="1294"/>
      <c r="BO5" s="1294"/>
      <c r="BP5" s="1294"/>
      <c r="BQ5" s="1294"/>
      <c r="BR5" s="1294"/>
      <c r="BS5" s="1294"/>
      <c r="BT5" s="1294"/>
      <c r="BU5" s="1294"/>
      <c r="BV5" s="1294"/>
      <c r="BW5" s="1294"/>
      <c r="BX5" s="1294"/>
      <c r="BY5" s="1294"/>
      <c r="BZ5" s="1294"/>
      <c r="CA5" s="1294"/>
      <c r="CB5" s="1294"/>
      <c r="CC5" s="1294"/>
      <c r="CD5" s="1294"/>
      <c r="CE5" s="1294"/>
      <c r="CF5" s="1294"/>
      <c r="CG5" s="1294"/>
      <c r="CH5" s="1294"/>
      <c r="CI5" s="1294"/>
      <c r="CJ5" s="1294"/>
      <c r="CK5" s="1294"/>
      <c r="CL5" s="1294"/>
      <c r="CM5" s="1294"/>
      <c r="CN5" s="1294"/>
      <c r="CO5" s="1294"/>
      <c r="CP5" s="1294"/>
      <c r="CQ5" s="1294"/>
      <c r="CR5" s="1294"/>
      <c r="CS5" s="1294"/>
      <c r="CT5" s="1294"/>
      <c r="CU5" s="1294"/>
      <c r="CV5" s="1294"/>
      <c r="CW5" s="1294"/>
      <c r="CX5" s="1294"/>
      <c r="CY5" s="1294"/>
      <c r="CZ5" s="1294"/>
      <c r="DA5" s="1294"/>
      <c r="DB5" s="1294"/>
      <c r="DC5" s="1294"/>
      <c r="DD5" s="1294"/>
      <c r="DE5" s="1294"/>
    </row>
    <row r="6" spans="1:109" s="262" customFormat="1" ht="13.2" x14ac:dyDescent="0.2">
      <c r="A6" s="1294"/>
      <c r="B6" s="1294"/>
      <c r="C6" s="1294"/>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1294"/>
      <c r="AB6" s="1294"/>
      <c r="AC6" s="1294"/>
      <c r="AD6" s="1294"/>
      <c r="AE6" s="1294"/>
      <c r="AF6" s="1294"/>
      <c r="AG6" s="1294"/>
      <c r="AH6" s="1294"/>
      <c r="AI6" s="1294"/>
      <c r="AJ6" s="1294"/>
      <c r="AK6" s="1294"/>
      <c r="AL6" s="1294"/>
      <c r="AM6" s="1294"/>
      <c r="AN6" s="1294"/>
      <c r="AO6" s="1294"/>
      <c r="AP6" s="1294"/>
      <c r="AQ6" s="1294"/>
      <c r="AR6" s="1294"/>
      <c r="AS6" s="1294"/>
      <c r="AT6" s="1294"/>
      <c r="AU6" s="1294"/>
      <c r="AV6" s="1294"/>
      <c r="AW6" s="1294"/>
      <c r="AX6" s="1294"/>
      <c r="AY6" s="1294"/>
      <c r="AZ6" s="1294"/>
      <c r="BA6" s="1294"/>
      <c r="BB6" s="1294"/>
      <c r="BC6" s="1294"/>
      <c r="BD6" s="1294"/>
      <c r="BE6" s="1294"/>
      <c r="BF6" s="1294"/>
      <c r="BG6" s="1294"/>
      <c r="BH6" s="1294"/>
      <c r="BI6" s="1294"/>
      <c r="BJ6" s="1294"/>
      <c r="BK6" s="1294"/>
      <c r="BL6" s="1294"/>
      <c r="BM6" s="1294"/>
      <c r="BN6" s="1294"/>
      <c r="BO6" s="1294"/>
      <c r="BP6" s="1294"/>
      <c r="BQ6" s="1294"/>
      <c r="BR6" s="1294"/>
      <c r="BS6" s="1294"/>
      <c r="BT6" s="1294"/>
      <c r="BU6" s="1294"/>
      <c r="BV6" s="1294"/>
      <c r="BW6" s="1294"/>
      <c r="BX6" s="1294"/>
      <c r="BY6" s="1294"/>
      <c r="BZ6" s="1294"/>
      <c r="CA6" s="1294"/>
      <c r="CB6" s="1294"/>
      <c r="CC6" s="1294"/>
      <c r="CD6" s="1294"/>
      <c r="CE6" s="1294"/>
      <c r="CF6" s="1294"/>
      <c r="CG6" s="1294"/>
      <c r="CH6" s="1294"/>
      <c r="CI6" s="1294"/>
      <c r="CJ6" s="1294"/>
      <c r="CK6" s="1294"/>
      <c r="CL6" s="1294"/>
      <c r="CM6" s="1294"/>
      <c r="CN6" s="1294"/>
      <c r="CO6" s="1294"/>
      <c r="CP6" s="1294"/>
      <c r="CQ6" s="1294"/>
      <c r="CR6" s="1294"/>
      <c r="CS6" s="1294"/>
      <c r="CT6" s="1294"/>
      <c r="CU6" s="1294"/>
      <c r="CV6" s="1294"/>
      <c r="CW6" s="1294"/>
      <c r="CX6" s="1294"/>
      <c r="CY6" s="1294"/>
      <c r="CZ6" s="1294"/>
      <c r="DA6" s="1294"/>
      <c r="DB6" s="1294"/>
      <c r="DC6" s="1294"/>
      <c r="DD6" s="1294"/>
      <c r="DE6" s="1294"/>
    </row>
    <row r="7" spans="1:109" s="262" customFormat="1" ht="13.2" x14ac:dyDescent="0.2">
      <c r="A7" s="1294"/>
      <c r="B7" s="1294"/>
      <c r="C7" s="1294"/>
      <c r="D7" s="1294"/>
      <c r="E7" s="1294"/>
      <c r="F7" s="1294"/>
      <c r="G7" s="1294"/>
      <c r="H7" s="1294"/>
      <c r="I7" s="1294"/>
      <c r="J7" s="1294"/>
      <c r="K7" s="1294"/>
      <c r="L7" s="1294"/>
      <c r="M7" s="1294"/>
      <c r="N7" s="1294"/>
      <c r="O7" s="1294"/>
      <c r="P7" s="1294"/>
      <c r="Q7" s="1294"/>
      <c r="R7" s="1294"/>
      <c r="S7" s="1294"/>
      <c r="T7" s="1294"/>
      <c r="U7" s="1294"/>
      <c r="V7" s="1294"/>
      <c r="W7" s="1294"/>
      <c r="X7" s="1294"/>
      <c r="Y7" s="1294"/>
      <c r="Z7" s="1294"/>
      <c r="AA7" s="1294"/>
      <c r="AB7" s="1294"/>
      <c r="AC7" s="1294"/>
      <c r="AD7" s="1294"/>
      <c r="AE7" s="1294"/>
      <c r="AF7" s="1294"/>
      <c r="AG7" s="1294"/>
      <c r="AH7" s="1294"/>
      <c r="AI7" s="1294"/>
      <c r="AJ7" s="1294"/>
      <c r="AK7" s="1294"/>
      <c r="AL7" s="1294"/>
      <c r="AM7" s="1294"/>
      <c r="AN7" s="1294"/>
      <c r="AO7" s="1294"/>
      <c r="AP7" s="1294"/>
      <c r="AQ7" s="1294"/>
      <c r="AR7" s="1294"/>
      <c r="AS7" s="1294"/>
      <c r="AT7" s="1294"/>
      <c r="AU7" s="1294"/>
      <c r="AV7" s="1294"/>
      <c r="AW7" s="1294"/>
      <c r="AX7" s="1294"/>
      <c r="AY7" s="1294"/>
      <c r="AZ7" s="1294"/>
      <c r="BA7" s="1294"/>
      <c r="BB7" s="1294"/>
      <c r="BC7" s="1294"/>
      <c r="BD7" s="1294"/>
      <c r="BE7" s="1294"/>
      <c r="BF7" s="1294"/>
      <c r="BG7" s="1294"/>
      <c r="BH7" s="1294"/>
      <c r="BI7" s="1294"/>
      <c r="BJ7" s="1294"/>
      <c r="BK7" s="1294"/>
      <c r="BL7" s="1294"/>
      <c r="BM7" s="1294"/>
      <c r="BN7" s="1294"/>
      <c r="BO7" s="1294"/>
      <c r="BP7" s="1294"/>
      <c r="BQ7" s="1294"/>
      <c r="BR7" s="1294"/>
      <c r="BS7" s="1294"/>
      <c r="BT7" s="1294"/>
      <c r="BU7" s="1294"/>
      <c r="BV7" s="1294"/>
      <c r="BW7" s="1294"/>
      <c r="BX7" s="1294"/>
      <c r="BY7" s="1294"/>
      <c r="BZ7" s="1294"/>
      <c r="CA7" s="1294"/>
      <c r="CB7" s="1294"/>
      <c r="CC7" s="1294"/>
      <c r="CD7" s="1294"/>
      <c r="CE7" s="1294"/>
      <c r="CF7" s="1294"/>
      <c r="CG7" s="1294"/>
      <c r="CH7" s="1294"/>
      <c r="CI7" s="1294"/>
      <c r="CJ7" s="1294"/>
      <c r="CK7" s="1294"/>
      <c r="CL7" s="1294"/>
      <c r="CM7" s="1294"/>
      <c r="CN7" s="1294"/>
      <c r="CO7" s="1294"/>
      <c r="CP7" s="1294"/>
      <c r="CQ7" s="1294"/>
      <c r="CR7" s="1294"/>
      <c r="CS7" s="1294"/>
      <c r="CT7" s="1294"/>
      <c r="CU7" s="1294"/>
      <c r="CV7" s="1294"/>
      <c r="CW7" s="1294"/>
      <c r="CX7" s="1294"/>
      <c r="CY7" s="1294"/>
      <c r="CZ7" s="1294"/>
      <c r="DA7" s="1294"/>
      <c r="DB7" s="1294"/>
      <c r="DC7" s="1294"/>
      <c r="DD7" s="1294"/>
      <c r="DE7" s="1294"/>
    </row>
    <row r="8" spans="1:109" s="262" customFormat="1" ht="13.2" x14ac:dyDescent="0.2">
      <c r="A8" s="1294"/>
      <c r="B8" s="1294"/>
      <c r="C8" s="1294"/>
      <c r="D8" s="1294"/>
      <c r="E8" s="1294"/>
      <c r="F8" s="1294"/>
      <c r="G8" s="1294"/>
      <c r="H8" s="1294"/>
      <c r="I8" s="1294"/>
      <c r="J8" s="1294"/>
      <c r="K8" s="1294"/>
      <c r="L8" s="1294"/>
      <c r="M8" s="1294"/>
      <c r="N8" s="1294"/>
      <c r="O8" s="1294"/>
      <c r="P8" s="1294"/>
      <c r="Q8" s="1294"/>
      <c r="R8" s="1294"/>
      <c r="S8" s="1294"/>
      <c r="T8" s="1294"/>
      <c r="U8" s="1294"/>
      <c r="V8" s="1294"/>
      <c r="W8" s="1294"/>
      <c r="X8" s="1294"/>
      <c r="Y8" s="1294"/>
      <c r="Z8" s="1294"/>
      <c r="AA8" s="1294"/>
      <c r="AB8" s="1294"/>
      <c r="AC8" s="1294"/>
      <c r="AD8" s="1294"/>
      <c r="AE8" s="1294"/>
      <c r="AF8" s="1294"/>
      <c r="AG8" s="1294"/>
      <c r="AH8" s="1294"/>
      <c r="AI8" s="1294"/>
      <c r="AJ8" s="1294"/>
      <c r="AK8" s="1294"/>
      <c r="AL8" s="1294"/>
      <c r="AM8" s="1294"/>
      <c r="AN8" s="1294"/>
      <c r="AO8" s="1294"/>
      <c r="AP8" s="1294"/>
      <c r="AQ8" s="1294"/>
      <c r="AR8" s="1294"/>
      <c r="AS8" s="1294"/>
      <c r="AT8" s="1294"/>
      <c r="AU8" s="1294"/>
      <c r="AV8" s="1294"/>
      <c r="AW8" s="1294"/>
      <c r="AX8" s="1294"/>
      <c r="AY8" s="1294"/>
      <c r="AZ8" s="1294"/>
      <c r="BA8" s="1294"/>
      <c r="BB8" s="1294"/>
      <c r="BC8" s="1294"/>
      <c r="BD8" s="1294"/>
      <c r="BE8" s="1294"/>
      <c r="BF8" s="1294"/>
      <c r="BG8" s="1294"/>
      <c r="BH8" s="1294"/>
      <c r="BI8" s="1294"/>
      <c r="BJ8" s="1294"/>
      <c r="BK8" s="1294"/>
      <c r="BL8" s="1294"/>
      <c r="BM8" s="1294"/>
      <c r="BN8" s="1294"/>
      <c r="BO8" s="1294"/>
      <c r="BP8" s="1294"/>
      <c r="BQ8" s="1294"/>
      <c r="BR8" s="1294"/>
      <c r="BS8" s="1294"/>
      <c r="BT8" s="1294"/>
      <c r="BU8" s="1294"/>
      <c r="BV8" s="1294"/>
      <c r="BW8" s="1294"/>
      <c r="BX8" s="1294"/>
      <c r="BY8" s="1294"/>
      <c r="BZ8" s="1294"/>
      <c r="CA8" s="1294"/>
      <c r="CB8" s="1294"/>
      <c r="CC8" s="1294"/>
      <c r="CD8" s="1294"/>
      <c r="CE8" s="1294"/>
      <c r="CF8" s="1294"/>
      <c r="CG8" s="1294"/>
      <c r="CH8" s="1294"/>
      <c r="CI8" s="1294"/>
      <c r="CJ8" s="1294"/>
      <c r="CK8" s="1294"/>
      <c r="CL8" s="1294"/>
      <c r="CM8" s="1294"/>
      <c r="CN8" s="1294"/>
      <c r="CO8" s="1294"/>
      <c r="CP8" s="1294"/>
      <c r="CQ8" s="1294"/>
      <c r="CR8" s="1294"/>
      <c r="CS8" s="1294"/>
      <c r="CT8" s="1294"/>
      <c r="CU8" s="1294"/>
      <c r="CV8" s="1294"/>
      <c r="CW8" s="1294"/>
      <c r="CX8" s="1294"/>
      <c r="CY8" s="1294"/>
      <c r="CZ8" s="1294"/>
      <c r="DA8" s="1294"/>
      <c r="DB8" s="1294"/>
      <c r="DC8" s="1294"/>
      <c r="DD8" s="1294"/>
      <c r="DE8" s="1294"/>
    </row>
    <row r="9" spans="1:109" s="262" customFormat="1" ht="13.2" x14ac:dyDescent="0.2">
      <c r="A9" s="1294"/>
      <c r="B9" s="1294"/>
      <c r="C9" s="1294"/>
      <c r="D9" s="1294"/>
      <c r="E9" s="1294"/>
      <c r="F9" s="1294"/>
      <c r="G9" s="1294"/>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4"/>
      <c r="AG9" s="1294"/>
      <c r="AH9" s="1294"/>
      <c r="AI9" s="1294"/>
      <c r="AJ9" s="1294"/>
      <c r="AK9" s="1294"/>
      <c r="AL9" s="1294"/>
      <c r="AM9" s="1294"/>
      <c r="AN9" s="1294"/>
      <c r="AO9" s="1294"/>
      <c r="AP9" s="1294"/>
      <c r="AQ9" s="1294"/>
      <c r="AR9" s="1294"/>
      <c r="AS9" s="1294"/>
      <c r="AT9" s="1294"/>
      <c r="AU9" s="1294"/>
      <c r="AV9" s="1294"/>
      <c r="AW9" s="1294"/>
      <c r="AX9" s="1294"/>
      <c r="AY9" s="1294"/>
      <c r="AZ9" s="1294"/>
      <c r="BA9" s="1294"/>
      <c r="BB9" s="1294"/>
      <c r="BC9" s="1294"/>
      <c r="BD9" s="1294"/>
      <c r="BE9" s="1294"/>
      <c r="BF9" s="1294"/>
      <c r="BG9" s="1294"/>
      <c r="BH9" s="1294"/>
      <c r="BI9" s="1294"/>
      <c r="BJ9" s="1294"/>
      <c r="BK9" s="1294"/>
      <c r="BL9" s="1294"/>
      <c r="BM9" s="1294"/>
      <c r="BN9" s="1294"/>
      <c r="BO9" s="1294"/>
      <c r="BP9" s="1294"/>
      <c r="BQ9" s="1294"/>
      <c r="BR9" s="1294"/>
      <c r="BS9" s="1294"/>
      <c r="BT9" s="1294"/>
      <c r="BU9" s="1294"/>
      <c r="BV9" s="1294"/>
      <c r="BW9" s="1294"/>
      <c r="BX9" s="1294"/>
      <c r="BY9" s="1294"/>
      <c r="BZ9" s="1294"/>
      <c r="CA9" s="1294"/>
      <c r="CB9" s="1294"/>
      <c r="CC9" s="1294"/>
      <c r="CD9" s="1294"/>
      <c r="CE9" s="1294"/>
      <c r="CF9" s="1294"/>
      <c r="CG9" s="1294"/>
      <c r="CH9" s="1294"/>
      <c r="CI9" s="1294"/>
      <c r="CJ9" s="1294"/>
      <c r="CK9" s="1294"/>
      <c r="CL9" s="1294"/>
      <c r="CM9" s="1294"/>
      <c r="CN9" s="1294"/>
      <c r="CO9" s="1294"/>
      <c r="CP9" s="1294"/>
      <c r="CQ9" s="1294"/>
      <c r="CR9" s="1294"/>
      <c r="CS9" s="1294"/>
      <c r="CT9" s="1294"/>
      <c r="CU9" s="1294"/>
      <c r="CV9" s="1294"/>
      <c r="CW9" s="1294"/>
      <c r="CX9" s="1294"/>
      <c r="CY9" s="1294"/>
      <c r="CZ9" s="1294"/>
      <c r="DA9" s="1294"/>
      <c r="DB9" s="1294"/>
      <c r="DC9" s="1294"/>
      <c r="DD9" s="1294"/>
      <c r="DE9" s="1294"/>
    </row>
    <row r="10" spans="1:109" s="262" customFormat="1" ht="13.2" x14ac:dyDescent="0.2">
      <c r="A10" s="1294"/>
      <c r="B10" s="1294"/>
      <c r="C10" s="1294"/>
      <c r="D10" s="1294"/>
      <c r="E10" s="1294"/>
      <c r="F10" s="1294"/>
      <c r="G10" s="1294"/>
      <c r="H10" s="1294"/>
      <c r="I10" s="1294"/>
      <c r="J10" s="1294"/>
      <c r="K10" s="1294"/>
      <c r="L10" s="1294"/>
      <c r="M10" s="1294"/>
      <c r="N10" s="1294"/>
      <c r="O10" s="1294"/>
      <c r="P10" s="1294"/>
      <c r="Q10" s="1294"/>
      <c r="R10" s="1294"/>
      <c r="S10" s="1294"/>
      <c r="T10" s="1294"/>
      <c r="U10" s="1294"/>
      <c r="V10" s="1294"/>
      <c r="W10" s="1294"/>
      <c r="X10" s="1294"/>
      <c r="Y10" s="1294"/>
      <c r="Z10" s="1294"/>
      <c r="AA10" s="1294"/>
      <c r="AB10" s="1294"/>
      <c r="AC10" s="1294"/>
      <c r="AD10" s="1294"/>
      <c r="AE10" s="1294"/>
      <c r="AF10" s="1294"/>
      <c r="AG10" s="1294"/>
      <c r="AH10" s="1294"/>
      <c r="AI10" s="1294"/>
      <c r="AJ10" s="1294"/>
      <c r="AK10" s="1294"/>
      <c r="AL10" s="1294"/>
      <c r="AM10" s="1294"/>
      <c r="AN10" s="1294"/>
      <c r="AO10" s="1294"/>
      <c r="AP10" s="1294"/>
      <c r="AQ10" s="1294"/>
      <c r="AR10" s="1294"/>
      <c r="AS10" s="1294"/>
      <c r="AT10" s="1294"/>
      <c r="AU10" s="1294"/>
      <c r="AV10" s="1294"/>
      <c r="AW10" s="1294"/>
      <c r="AX10" s="1294"/>
      <c r="AY10" s="1294"/>
      <c r="AZ10" s="1294"/>
      <c r="BA10" s="1294"/>
      <c r="BB10" s="1294"/>
      <c r="BC10" s="1294"/>
      <c r="BD10" s="1294"/>
      <c r="BE10" s="1294"/>
      <c r="BF10" s="1294"/>
      <c r="BG10" s="1294"/>
      <c r="BH10" s="1294"/>
      <c r="BI10" s="1294"/>
      <c r="BJ10" s="1294"/>
      <c r="BK10" s="1294"/>
      <c r="BL10" s="1294"/>
      <c r="BM10" s="1294"/>
      <c r="BN10" s="1294"/>
      <c r="BO10" s="1294"/>
      <c r="BP10" s="1294"/>
      <c r="BQ10" s="1294"/>
      <c r="BR10" s="1294"/>
      <c r="BS10" s="1294"/>
      <c r="BT10" s="1294"/>
      <c r="BU10" s="1294"/>
      <c r="BV10" s="1294"/>
      <c r="BW10" s="1294"/>
      <c r="BX10" s="1294"/>
      <c r="BY10" s="1294"/>
      <c r="BZ10" s="1294"/>
      <c r="CA10" s="1294"/>
      <c r="CB10" s="1294"/>
      <c r="CC10" s="1294"/>
      <c r="CD10" s="1294"/>
      <c r="CE10" s="1294"/>
      <c r="CF10" s="1294"/>
      <c r="CG10" s="1294"/>
      <c r="CH10" s="1294"/>
      <c r="CI10" s="1294"/>
      <c r="CJ10" s="1294"/>
      <c r="CK10" s="1294"/>
      <c r="CL10" s="1294"/>
      <c r="CM10" s="1294"/>
      <c r="CN10" s="1294"/>
      <c r="CO10" s="1294"/>
      <c r="CP10" s="1294"/>
      <c r="CQ10" s="1294"/>
      <c r="CR10" s="1294"/>
      <c r="CS10" s="1294"/>
      <c r="CT10" s="1294"/>
      <c r="CU10" s="1294"/>
      <c r="CV10" s="1294"/>
      <c r="CW10" s="1294"/>
      <c r="CX10" s="1294"/>
      <c r="CY10" s="1294"/>
      <c r="CZ10" s="1294"/>
      <c r="DA10" s="1294"/>
      <c r="DB10" s="1294"/>
      <c r="DC10" s="1294"/>
      <c r="DD10" s="1294"/>
      <c r="DE10" s="1294"/>
    </row>
    <row r="11" spans="1:109" s="262" customFormat="1" ht="13.2" x14ac:dyDescent="0.2">
      <c r="A11" s="1294"/>
      <c r="B11" s="1294"/>
      <c r="C11" s="1294"/>
      <c r="D11" s="1294"/>
      <c r="E11" s="1294"/>
      <c r="F11" s="1294"/>
      <c r="G11" s="1294"/>
      <c r="H11" s="1294"/>
      <c r="I11" s="1294"/>
      <c r="J11" s="1294"/>
      <c r="K11" s="1294"/>
      <c r="L11" s="1294"/>
      <c r="M11" s="1294"/>
      <c r="N11" s="1294"/>
      <c r="O11" s="1294"/>
      <c r="P11" s="1294"/>
      <c r="Q11" s="1294"/>
      <c r="R11" s="1294"/>
      <c r="S11" s="1294"/>
      <c r="T11" s="1294"/>
      <c r="U11" s="1294"/>
      <c r="V11" s="1294"/>
      <c r="W11" s="1294"/>
      <c r="X11" s="1294"/>
      <c r="Y11" s="1294"/>
      <c r="Z11" s="1294"/>
      <c r="AA11" s="1294"/>
      <c r="AB11" s="1294"/>
      <c r="AC11" s="1294"/>
      <c r="AD11" s="1294"/>
      <c r="AE11" s="1294"/>
      <c r="AF11" s="1294"/>
      <c r="AG11" s="1294"/>
      <c r="AH11" s="1294"/>
      <c r="AI11" s="1294"/>
      <c r="AJ11" s="1294"/>
      <c r="AK11" s="1294"/>
      <c r="AL11" s="1294"/>
      <c r="AM11" s="1294"/>
      <c r="AN11" s="1294"/>
      <c r="AO11" s="1294"/>
      <c r="AP11" s="1294"/>
      <c r="AQ11" s="1294"/>
      <c r="AR11" s="1294"/>
      <c r="AS11" s="1294"/>
      <c r="AT11" s="1294"/>
      <c r="AU11" s="1294"/>
      <c r="AV11" s="1294"/>
      <c r="AW11" s="1294"/>
      <c r="AX11" s="1294"/>
      <c r="AY11" s="1294"/>
      <c r="AZ11" s="1294"/>
      <c r="BA11" s="1294"/>
      <c r="BB11" s="1294"/>
      <c r="BC11" s="1294"/>
      <c r="BD11" s="1294"/>
      <c r="BE11" s="1294"/>
      <c r="BF11" s="1294"/>
      <c r="BG11" s="1294"/>
      <c r="BH11" s="1294"/>
      <c r="BI11" s="1294"/>
      <c r="BJ11" s="1294"/>
      <c r="BK11" s="1294"/>
      <c r="BL11" s="1294"/>
      <c r="BM11" s="1294"/>
      <c r="BN11" s="1294"/>
      <c r="BO11" s="1294"/>
      <c r="BP11" s="1294"/>
      <c r="BQ11" s="1294"/>
      <c r="BR11" s="1294"/>
      <c r="BS11" s="1294"/>
      <c r="BT11" s="1294"/>
      <c r="BU11" s="1294"/>
      <c r="BV11" s="1294"/>
      <c r="BW11" s="1294"/>
      <c r="BX11" s="1294"/>
      <c r="BY11" s="1294"/>
      <c r="BZ11" s="1294"/>
      <c r="CA11" s="1294"/>
      <c r="CB11" s="1294"/>
      <c r="CC11" s="1294"/>
      <c r="CD11" s="1294"/>
      <c r="CE11" s="1294"/>
      <c r="CF11" s="1294"/>
      <c r="CG11" s="1294"/>
      <c r="CH11" s="1294"/>
      <c r="CI11" s="1294"/>
      <c r="CJ11" s="1294"/>
      <c r="CK11" s="1294"/>
      <c r="CL11" s="1294"/>
      <c r="CM11" s="1294"/>
      <c r="CN11" s="1294"/>
      <c r="CO11" s="1294"/>
      <c r="CP11" s="1294"/>
      <c r="CQ11" s="1294"/>
      <c r="CR11" s="1294"/>
      <c r="CS11" s="1294"/>
      <c r="CT11" s="1294"/>
      <c r="CU11" s="1294"/>
      <c r="CV11" s="1294"/>
      <c r="CW11" s="1294"/>
      <c r="CX11" s="1294"/>
      <c r="CY11" s="1294"/>
      <c r="CZ11" s="1294"/>
      <c r="DA11" s="1294"/>
      <c r="DB11" s="1294"/>
      <c r="DC11" s="1294"/>
      <c r="DD11" s="1294"/>
      <c r="DE11" s="1294"/>
    </row>
    <row r="12" spans="1:109" s="262" customFormat="1" ht="13.2" x14ac:dyDescent="0.2">
      <c r="A12" s="1294"/>
      <c r="B12" s="1294"/>
      <c r="C12" s="1294"/>
      <c r="D12" s="1294"/>
      <c r="E12" s="1294"/>
      <c r="F12" s="1294"/>
      <c r="G12" s="1294"/>
      <c r="H12" s="1294"/>
      <c r="I12" s="1294"/>
      <c r="J12" s="1294"/>
      <c r="K12" s="1294"/>
      <c r="L12" s="1294"/>
      <c r="M12" s="1294"/>
      <c r="N12" s="1294"/>
      <c r="O12" s="1294"/>
      <c r="P12" s="1294"/>
      <c r="Q12" s="1294"/>
      <c r="R12" s="1294"/>
      <c r="S12" s="1294"/>
      <c r="T12" s="1294"/>
      <c r="U12" s="1294"/>
      <c r="V12" s="1294"/>
      <c r="W12" s="1294"/>
      <c r="X12" s="1294"/>
      <c r="Y12" s="1294"/>
      <c r="Z12" s="1294"/>
      <c r="AA12" s="1294"/>
      <c r="AB12" s="1294"/>
      <c r="AC12" s="1294"/>
      <c r="AD12" s="1294"/>
      <c r="AE12" s="1294"/>
      <c r="AF12" s="1294"/>
      <c r="AG12" s="1294"/>
      <c r="AH12" s="1294"/>
      <c r="AI12" s="1294"/>
      <c r="AJ12" s="1294"/>
      <c r="AK12" s="1294"/>
      <c r="AL12" s="1294"/>
      <c r="AM12" s="1294"/>
      <c r="AN12" s="1294"/>
      <c r="AO12" s="1294"/>
      <c r="AP12" s="1294"/>
      <c r="AQ12" s="1294"/>
      <c r="AR12" s="1294"/>
      <c r="AS12" s="1294"/>
      <c r="AT12" s="1294"/>
      <c r="AU12" s="1294"/>
      <c r="AV12" s="1294"/>
      <c r="AW12" s="1294"/>
      <c r="AX12" s="1294"/>
      <c r="AY12" s="1294"/>
      <c r="AZ12" s="1294"/>
      <c r="BA12" s="1294"/>
      <c r="BB12" s="1294"/>
      <c r="BC12" s="1294"/>
      <c r="BD12" s="1294"/>
      <c r="BE12" s="1294"/>
      <c r="BF12" s="1294"/>
      <c r="BG12" s="1294"/>
      <c r="BH12" s="1294"/>
      <c r="BI12" s="1294"/>
      <c r="BJ12" s="1294"/>
      <c r="BK12" s="1294"/>
      <c r="BL12" s="1294"/>
      <c r="BM12" s="1294"/>
      <c r="BN12" s="1294"/>
      <c r="BO12" s="1294"/>
      <c r="BP12" s="1294"/>
      <c r="BQ12" s="1294"/>
      <c r="BR12" s="1294"/>
      <c r="BS12" s="1294"/>
      <c r="BT12" s="1294"/>
      <c r="BU12" s="1294"/>
      <c r="BV12" s="1294"/>
      <c r="BW12" s="1294"/>
      <c r="BX12" s="1294"/>
      <c r="BY12" s="1294"/>
      <c r="BZ12" s="1294"/>
      <c r="CA12" s="1294"/>
      <c r="CB12" s="1294"/>
      <c r="CC12" s="1294"/>
      <c r="CD12" s="1294"/>
      <c r="CE12" s="1294"/>
      <c r="CF12" s="1294"/>
      <c r="CG12" s="1294"/>
      <c r="CH12" s="1294"/>
      <c r="CI12" s="1294"/>
      <c r="CJ12" s="1294"/>
      <c r="CK12" s="1294"/>
      <c r="CL12" s="1294"/>
      <c r="CM12" s="1294"/>
      <c r="CN12" s="1294"/>
      <c r="CO12" s="1294"/>
      <c r="CP12" s="1294"/>
      <c r="CQ12" s="1294"/>
      <c r="CR12" s="1294"/>
      <c r="CS12" s="1294"/>
      <c r="CT12" s="1294"/>
      <c r="CU12" s="1294"/>
      <c r="CV12" s="1294"/>
      <c r="CW12" s="1294"/>
      <c r="CX12" s="1294"/>
      <c r="CY12" s="1294"/>
      <c r="CZ12" s="1294"/>
      <c r="DA12" s="1294"/>
      <c r="DB12" s="1294"/>
      <c r="DC12" s="1294"/>
      <c r="DD12" s="1294"/>
      <c r="DE12" s="1294"/>
    </row>
    <row r="13" spans="1:109" s="262" customFormat="1" ht="13.2" x14ac:dyDescent="0.2">
      <c r="A13" s="1294"/>
      <c r="B13" s="1294"/>
      <c r="C13" s="1294"/>
      <c r="D13" s="1294"/>
      <c r="E13" s="1294"/>
      <c r="F13" s="1294"/>
      <c r="G13" s="1294"/>
      <c r="H13" s="1294"/>
      <c r="I13" s="1294"/>
      <c r="J13" s="1294"/>
      <c r="K13" s="1294"/>
      <c r="L13" s="1294"/>
      <c r="M13" s="1294"/>
      <c r="N13" s="1294"/>
      <c r="O13" s="1294"/>
      <c r="P13" s="1294"/>
      <c r="Q13" s="1294"/>
      <c r="R13" s="1294"/>
      <c r="S13" s="1294"/>
      <c r="T13" s="1294"/>
      <c r="U13" s="1294"/>
      <c r="V13" s="1294"/>
      <c r="W13" s="1294"/>
      <c r="X13" s="1294"/>
      <c r="Y13" s="1294"/>
      <c r="Z13" s="1294"/>
      <c r="AA13" s="1294"/>
      <c r="AB13" s="1294"/>
      <c r="AC13" s="1294"/>
      <c r="AD13" s="1294"/>
      <c r="AE13" s="1294"/>
      <c r="AF13" s="1294"/>
      <c r="AG13" s="1294"/>
      <c r="AH13" s="1294"/>
      <c r="AI13" s="1294"/>
      <c r="AJ13" s="1294"/>
      <c r="AK13" s="1294"/>
      <c r="AL13" s="1294"/>
      <c r="AM13" s="1294"/>
      <c r="AN13" s="1294"/>
      <c r="AO13" s="1294"/>
      <c r="AP13" s="1294"/>
      <c r="AQ13" s="1294"/>
      <c r="AR13" s="1294"/>
      <c r="AS13" s="1294"/>
      <c r="AT13" s="1294"/>
      <c r="AU13" s="1294"/>
      <c r="AV13" s="1294"/>
      <c r="AW13" s="1294"/>
      <c r="AX13" s="1294"/>
      <c r="AY13" s="1294"/>
      <c r="AZ13" s="1294"/>
      <c r="BA13" s="1294"/>
      <c r="BB13" s="1294"/>
      <c r="BC13" s="1294"/>
      <c r="BD13" s="1294"/>
      <c r="BE13" s="1294"/>
      <c r="BF13" s="1294"/>
      <c r="BG13" s="1294"/>
      <c r="BH13" s="1294"/>
      <c r="BI13" s="1294"/>
      <c r="BJ13" s="1294"/>
      <c r="BK13" s="1294"/>
      <c r="BL13" s="1294"/>
      <c r="BM13" s="1294"/>
      <c r="BN13" s="1294"/>
      <c r="BO13" s="1294"/>
      <c r="BP13" s="1294"/>
      <c r="BQ13" s="1294"/>
      <c r="BR13" s="1294"/>
      <c r="BS13" s="1294"/>
      <c r="BT13" s="1294"/>
      <c r="BU13" s="1294"/>
      <c r="BV13" s="1294"/>
      <c r="BW13" s="1294"/>
      <c r="BX13" s="1294"/>
      <c r="BY13" s="1294"/>
      <c r="BZ13" s="1294"/>
      <c r="CA13" s="1294"/>
      <c r="CB13" s="1294"/>
      <c r="CC13" s="1294"/>
      <c r="CD13" s="1294"/>
      <c r="CE13" s="1294"/>
      <c r="CF13" s="1294"/>
      <c r="CG13" s="1294"/>
      <c r="CH13" s="1294"/>
      <c r="CI13" s="1294"/>
      <c r="CJ13" s="1294"/>
      <c r="CK13" s="1294"/>
      <c r="CL13" s="1294"/>
      <c r="CM13" s="1294"/>
      <c r="CN13" s="1294"/>
      <c r="CO13" s="1294"/>
      <c r="CP13" s="1294"/>
      <c r="CQ13" s="1294"/>
      <c r="CR13" s="1294"/>
      <c r="CS13" s="1294"/>
      <c r="CT13" s="1294"/>
      <c r="CU13" s="1294"/>
      <c r="CV13" s="1294"/>
      <c r="CW13" s="1294"/>
      <c r="CX13" s="1294"/>
      <c r="CY13" s="1294"/>
      <c r="CZ13" s="1294"/>
      <c r="DA13" s="1294"/>
      <c r="DB13" s="1294"/>
      <c r="DC13" s="1294"/>
      <c r="DD13" s="1294"/>
      <c r="DE13" s="1294"/>
    </row>
    <row r="14" spans="1:109" s="262" customFormat="1" ht="13.2" x14ac:dyDescent="0.2">
      <c r="A14" s="1294"/>
      <c r="B14" s="1294"/>
      <c r="C14" s="1294"/>
      <c r="D14" s="1294"/>
      <c r="E14" s="1294"/>
      <c r="F14" s="1294"/>
      <c r="G14" s="1294"/>
      <c r="H14" s="1294"/>
      <c r="I14" s="1294"/>
      <c r="J14" s="1294"/>
      <c r="K14" s="1294"/>
      <c r="L14" s="1294"/>
      <c r="M14" s="1294"/>
      <c r="N14" s="1294"/>
      <c r="O14" s="1294"/>
      <c r="P14" s="1294"/>
      <c r="Q14" s="1294"/>
      <c r="R14" s="1294"/>
      <c r="S14" s="1294"/>
      <c r="T14" s="1294"/>
      <c r="U14" s="1294"/>
      <c r="V14" s="1294"/>
      <c r="W14" s="1294"/>
      <c r="X14" s="1294"/>
      <c r="Y14" s="1294"/>
      <c r="Z14" s="1294"/>
      <c r="AA14" s="1294"/>
      <c r="AB14" s="1294"/>
      <c r="AC14" s="1294"/>
      <c r="AD14" s="1294"/>
      <c r="AE14" s="1294"/>
      <c r="AF14" s="1294"/>
      <c r="AG14" s="1294"/>
      <c r="AH14" s="1294"/>
      <c r="AI14" s="1294"/>
      <c r="AJ14" s="1294"/>
      <c r="AK14" s="1294"/>
      <c r="AL14" s="1294"/>
      <c r="AM14" s="1294"/>
      <c r="AN14" s="1294"/>
      <c r="AO14" s="1294"/>
      <c r="AP14" s="1294"/>
      <c r="AQ14" s="1294"/>
      <c r="AR14" s="1294"/>
      <c r="AS14" s="1294"/>
      <c r="AT14" s="1294"/>
      <c r="AU14" s="1294"/>
      <c r="AV14" s="1294"/>
      <c r="AW14" s="1294"/>
      <c r="AX14" s="1294"/>
      <c r="AY14" s="1294"/>
      <c r="AZ14" s="1294"/>
      <c r="BA14" s="1294"/>
      <c r="BB14" s="1294"/>
      <c r="BC14" s="1294"/>
      <c r="BD14" s="1294"/>
      <c r="BE14" s="1294"/>
      <c r="BF14" s="1294"/>
      <c r="BG14" s="1294"/>
      <c r="BH14" s="1294"/>
      <c r="BI14" s="1294"/>
      <c r="BJ14" s="1294"/>
      <c r="BK14" s="1294"/>
      <c r="BL14" s="1294"/>
      <c r="BM14" s="1294"/>
      <c r="BN14" s="1294"/>
      <c r="BO14" s="1294"/>
      <c r="BP14" s="1294"/>
      <c r="BQ14" s="1294"/>
      <c r="BR14" s="1294"/>
      <c r="BS14" s="1294"/>
      <c r="BT14" s="1294"/>
      <c r="BU14" s="1294"/>
      <c r="BV14" s="1294"/>
      <c r="BW14" s="1294"/>
      <c r="BX14" s="1294"/>
      <c r="BY14" s="1294"/>
      <c r="BZ14" s="1294"/>
      <c r="CA14" s="1294"/>
      <c r="CB14" s="1294"/>
      <c r="CC14" s="1294"/>
      <c r="CD14" s="1294"/>
      <c r="CE14" s="1294"/>
      <c r="CF14" s="1294"/>
      <c r="CG14" s="1294"/>
      <c r="CH14" s="1294"/>
      <c r="CI14" s="1294"/>
      <c r="CJ14" s="1294"/>
      <c r="CK14" s="1294"/>
      <c r="CL14" s="1294"/>
      <c r="CM14" s="1294"/>
      <c r="CN14" s="1294"/>
      <c r="CO14" s="1294"/>
      <c r="CP14" s="1294"/>
      <c r="CQ14" s="1294"/>
      <c r="CR14" s="1294"/>
      <c r="CS14" s="1294"/>
      <c r="CT14" s="1294"/>
      <c r="CU14" s="1294"/>
      <c r="CV14" s="1294"/>
      <c r="CW14" s="1294"/>
      <c r="CX14" s="1294"/>
      <c r="CY14" s="1294"/>
      <c r="CZ14" s="1294"/>
      <c r="DA14" s="1294"/>
      <c r="DB14" s="1294"/>
      <c r="DC14" s="1294"/>
      <c r="DD14" s="1294"/>
      <c r="DE14" s="1294"/>
    </row>
    <row r="15" spans="1:109" s="262" customFormat="1" ht="13.2" x14ac:dyDescent="0.2">
      <c r="A15" s="1239"/>
      <c r="B15" s="1294"/>
      <c r="C15" s="1294"/>
      <c r="D15" s="1294"/>
      <c r="E15" s="1294"/>
      <c r="F15" s="1294"/>
      <c r="G15" s="1294"/>
      <c r="H15" s="1294"/>
      <c r="I15" s="1294"/>
      <c r="J15" s="1294"/>
      <c r="K15" s="1294"/>
      <c r="L15" s="1294"/>
      <c r="M15" s="1294"/>
      <c r="N15" s="1294"/>
      <c r="O15" s="1294"/>
      <c r="P15" s="1294"/>
      <c r="Q15" s="1294"/>
      <c r="R15" s="1294"/>
      <c r="S15" s="1294"/>
      <c r="T15" s="1294"/>
      <c r="U15" s="1294"/>
      <c r="V15" s="1294"/>
      <c r="W15" s="1294"/>
      <c r="X15" s="1294"/>
      <c r="Y15" s="1294"/>
      <c r="Z15" s="1294"/>
      <c r="AA15" s="1294"/>
      <c r="AB15" s="1294"/>
      <c r="AC15" s="1294"/>
      <c r="AD15" s="1294"/>
      <c r="AE15" s="1294"/>
      <c r="AF15" s="1294"/>
      <c r="AG15" s="1294"/>
      <c r="AH15" s="1294"/>
      <c r="AI15" s="1294"/>
      <c r="AJ15" s="1294"/>
      <c r="AK15" s="1294"/>
      <c r="AL15" s="1294"/>
      <c r="AM15" s="1294"/>
      <c r="AN15" s="1294"/>
      <c r="AO15" s="1294"/>
      <c r="AP15" s="1294"/>
      <c r="AQ15" s="1294"/>
      <c r="AR15" s="1294"/>
      <c r="AS15" s="1294"/>
      <c r="AT15" s="1294"/>
      <c r="AU15" s="1294"/>
      <c r="AV15" s="1294"/>
      <c r="AW15" s="1294"/>
      <c r="AX15" s="1294"/>
      <c r="AY15" s="1294"/>
      <c r="AZ15" s="1294"/>
      <c r="BA15" s="1294"/>
      <c r="BB15" s="1294"/>
      <c r="BC15" s="1294"/>
      <c r="BD15" s="1294"/>
      <c r="BE15" s="1294"/>
      <c r="BF15" s="1294"/>
      <c r="BG15" s="1294"/>
      <c r="BH15" s="1294"/>
      <c r="BI15" s="1294"/>
      <c r="BJ15" s="1294"/>
      <c r="BK15" s="1294"/>
      <c r="BL15" s="1294"/>
      <c r="BM15" s="1294"/>
      <c r="BN15" s="1294"/>
      <c r="BO15" s="1294"/>
      <c r="BP15" s="1294"/>
      <c r="BQ15" s="1294"/>
      <c r="BR15" s="1294"/>
      <c r="BS15" s="1294"/>
      <c r="BT15" s="1294"/>
      <c r="BU15" s="1294"/>
      <c r="BV15" s="1294"/>
      <c r="BW15" s="1294"/>
      <c r="BX15" s="1294"/>
      <c r="BY15" s="1294"/>
      <c r="BZ15" s="1294"/>
      <c r="CA15" s="1294"/>
      <c r="CB15" s="1294"/>
      <c r="CC15" s="1294"/>
      <c r="CD15" s="1294"/>
      <c r="CE15" s="1294"/>
      <c r="CF15" s="1294"/>
      <c r="CG15" s="1294"/>
      <c r="CH15" s="1294"/>
      <c r="CI15" s="1294"/>
      <c r="CJ15" s="1294"/>
      <c r="CK15" s="1294"/>
      <c r="CL15" s="1294"/>
      <c r="CM15" s="1294"/>
      <c r="CN15" s="1294"/>
      <c r="CO15" s="1294"/>
      <c r="CP15" s="1294"/>
      <c r="CQ15" s="1294"/>
      <c r="CR15" s="1294"/>
      <c r="CS15" s="1294"/>
      <c r="CT15" s="1294"/>
      <c r="CU15" s="1294"/>
      <c r="CV15" s="1294"/>
      <c r="CW15" s="1294"/>
      <c r="CX15" s="1294"/>
      <c r="CY15" s="1294"/>
      <c r="CZ15" s="1294"/>
      <c r="DA15" s="1294"/>
      <c r="DB15" s="1294"/>
      <c r="DC15" s="1294"/>
      <c r="DD15" s="1294"/>
      <c r="DE15" s="1294"/>
    </row>
    <row r="16" spans="1:109" s="262" customFormat="1" ht="13.2" x14ac:dyDescent="0.2">
      <c r="A16" s="1239"/>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4"/>
      <c r="Y16" s="1294"/>
      <c r="Z16" s="1294"/>
      <c r="AA16" s="1294"/>
      <c r="AB16" s="1294"/>
      <c r="AC16" s="1294"/>
      <c r="AD16" s="1294"/>
      <c r="AE16" s="1294"/>
      <c r="AF16" s="1294"/>
      <c r="AG16" s="1294"/>
      <c r="AH16" s="1294"/>
      <c r="AI16" s="1294"/>
      <c r="AJ16" s="1294"/>
      <c r="AK16" s="1294"/>
      <c r="AL16" s="1294"/>
      <c r="AM16" s="1294"/>
      <c r="AN16" s="1294"/>
      <c r="AO16" s="1294"/>
      <c r="AP16" s="1294"/>
      <c r="AQ16" s="1294"/>
      <c r="AR16" s="1294"/>
      <c r="AS16" s="1294"/>
      <c r="AT16" s="1294"/>
      <c r="AU16" s="1294"/>
      <c r="AV16" s="1294"/>
      <c r="AW16" s="1294"/>
      <c r="AX16" s="1294"/>
      <c r="AY16" s="1294"/>
      <c r="AZ16" s="1294"/>
      <c r="BA16" s="1294"/>
      <c r="BB16" s="1294"/>
      <c r="BC16" s="1294"/>
      <c r="BD16" s="1294"/>
      <c r="BE16" s="1294"/>
      <c r="BF16" s="1294"/>
      <c r="BG16" s="1294"/>
      <c r="BH16" s="1294"/>
      <c r="BI16" s="1294"/>
      <c r="BJ16" s="1294"/>
      <c r="BK16" s="1294"/>
      <c r="BL16" s="1294"/>
      <c r="BM16" s="1294"/>
      <c r="BN16" s="1294"/>
      <c r="BO16" s="1294"/>
      <c r="BP16" s="1294"/>
      <c r="BQ16" s="1294"/>
      <c r="BR16" s="1294"/>
      <c r="BS16" s="1294"/>
      <c r="BT16" s="1294"/>
      <c r="BU16" s="1294"/>
      <c r="BV16" s="1294"/>
      <c r="BW16" s="1294"/>
      <c r="BX16" s="1294"/>
      <c r="BY16" s="1294"/>
      <c r="BZ16" s="1294"/>
      <c r="CA16" s="1294"/>
      <c r="CB16" s="1294"/>
      <c r="CC16" s="1294"/>
      <c r="CD16" s="1294"/>
      <c r="CE16" s="1294"/>
      <c r="CF16" s="1294"/>
      <c r="CG16" s="1294"/>
      <c r="CH16" s="1294"/>
      <c r="CI16" s="1294"/>
      <c r="CJ16" s="1294"/>
      <c r="CK16" s="1294"/>
      <c r="CL16" s="1294"/>
      <c r="CM16" s="1294"/>
      <c r="CN16" s="1294"/>
      <c r="CO16" s="1294"/>
      <c r="CP16" s="1294"/>
      <c r="CQ16" s="1294"/>
      <c r="CR16" s="1294"/>
      <c r="CS16" s="1294"/>
      <c r="CT16" s="1294"/>
      <c r="CU16" s="1294"/>
      <c r="CV16" s="1294"/>
      <c r="CW16" s="1294"/>
      <c r="CX16" s="1294"/>
      <c r="CY16" s="1294"/>
      <c r="CZ16" s="1294"/>
      <c r="DA16" s="1294"/>
      <c r="DB16" s="1294"/>
      <c r="DC16" s="1294"/>
      <c r="DD16" s="1294"/>
      <c r="DE16" s="1294"/>
    </row>
    <row r="17" spans="1:109" s="262" customFormat="1" ht="13.2" x14ac:dyDescent="0.2">
      <c r="A17" s="1239"/>
      <c r="B17" s="1294"/>
      <c r="C17" s="1294"/>
      <c r="D17" s="1294"/>
      <c r="E17" s="1294"/>
      <c r="F17" s="1294"/>
      <c r="G17" s="1294"/>
      <c r="H17" s="1294"/>
      <c r="I17" s="1294"/>
      <c r="J17" s="1294"/>
      <c r="K17" s="1294"/>
      <c r="L17" s="1294"/>
      <c r="M17" s="1294"/>
      <c r="N17" s="1294"/>
      <c r="O17" s="1294"/>
      <c r="P17" s="1294"/>
      <c r="Q17" s="1294"/>
      <c r="R17" s="1294"/>
      <c r="S17" s="1294"/>
      <c r="T17" s="1294"/>
      <c r="U17" s="1294"/>
      <c r="V17" s="1294"/>
      <c r="W17" s="1294"/>
      <c r="X17" s="1294"/>
      <c r="Y17" s="1294"/>
      <c r="Z17" s="1294"/>
      <c r="AA17" s="1294"/>
      <c r="AB17" s="1294"/>
      <c r="AC17" s="1294"/>
      <c r="AD17" s="1294"/>
      <c r="AE17" s="1294"/>
      <c r="AF17" s="1294"/>
      <c r="AG17" s="1294"/>
      <c r="AH17" s="1294"/>
      <c r="AI17" s="1294"/>
      <c r="AJ17" s="1294"/>
      <c r="AK17" s="1294"/>
      <c r="AL17" s="1294"/>
      <c r="AM17" s="1294"/>
      <c r="AN17" s="1294"/>
      <c r="AO17" s="1294"/>
      <c r="AP17" s="1294"/>
      <c r="AQ17" s="1294"/>
      <c r="AR17" s="1294"/>
      <c r="AS17" s="1294"/>
      <c r="AT17" s="1294"/>
      <c r="AU17" s="1294"/>
      <c r="AV17" s="1294"/>
      <c r="AW17" s="1294"/>
      <c r="AX17" s="1294"/>
      <c r="AY17" s="1294"/>
      <c r="AZ17" s="1294"/>
      <c r="BA17" s="1294"/>
      <c r="BB17" s="1294"/>
      <c r="BC17" s="1294"/>
      <c r="BD17" s="1294"/>
      <c r="BE17" s="1294"/>
      <c r="BF17" s="1294"/>
      <c r="BG17" s="1294"/>
      <c r="BH17" s="1294"/>
      <c r="BI17" s="1294"/>
      <c r="BJ17" s="1294"/>
      <c r="BK17" s="1294"/>
      <c r="BL17" s="1294"/>
      <c r="BM17" s="1294"/>
      <c r="BN17" s="1294"/>
      <c r="BO17" s="1294"/>
      <c r="BP17" s="1294"/>
      <c r="BQ17" s="1294"/>
      <c r="BR17" s="1294"/>
      <c r="BS17" s="1294"/>
      <c r="BT17" s="1294"/>
      <c r="BU17" s="1294"/>
      <c r="BV17" s="1294"/>
      <c r="BW17" s="1294"/>
      <c r="BX17" s="1294"/>
      <c r="BY17" s="1294"/>
      <c r="BZ17" s="1294"/>
      <c r="CA17" s="1294"/>
      <c r="CB17" s="1294"/>
      <c r="CC17" s="1294"/>
      <c r="CD17" s="1294"/>
      <c r="CE17" s="1294"/>
      <c r="CF17" s="1294"/>
      <c r="CG17" s="1294"/>
      <c r="CH17" s="1294"/>
      <c r="CI17" s="1294"/>
      <c r="CJ17" s="1294"/>
      <c r="CK17" s="1294"/>
      <c r="CL17" s="1294"/>
      <c r="CM17" s="1294"/>
      <c r="CN17" s="1294"/>
      <c r="CO17" s="1294"/>
      <c r="CP17" s="1294"/>
      <c r="CQ17" s="1294"/>
      <c r="CR17" s="1294"/>
      <c r="CS17" s="1294"/>
      <c r="CT17" s="1294"/>
      <c r="CU17" s="1294"/>
      <c r="CV17" s="1294"/>
      <c r="CW17" s="1294"/>
      <c r="CX17" s="1294"/>
      <c r="CY17" s="1294"/>
      <c r="CZ17" s="1294"/>
      <c r="DA17" s="1294"/>
      <c r="DB17" s="1294"/>
      <c r="DC17" s="1294"/>
      <c r="DD17" s="1294"/>
      <c r="DE17" s="1294"/>
    </row>
    <row r="18" spans="1:109" s="262" customFormat="1" ht="13.2" x14ac:dyDescent="0.2">
      <c r="A18" s="1239"/>
      <c r="B18" s="1294"/>
      <c r="C18" s="1294"/>
      <c r="D18" s="1294"/>
      <c r="E18" s="1294"/>
      <c r="F18" s="1294"/>
      <c r="G18" s="1294"/>
      <c r="H18" s="1294"/>
      <c r="I18" s="1294"/>
      <c r="J18" s="1294"/>
      <c r="K18" s="1294"/>
      <c r="L18" s="1294"/>
      <c r="M18" s="1294"/>
      <c r="N18" s="1294"/>
      <c r="O18" s="1294"/>
      <c r="P18" s="1294"/>
      <c r="Q18" s="1294"/>
      <c r="R18" s="1294"/>
      <c r="S18" s="1294"/>
      <c r="T18" s="1294"/>
      <c r="U18" s="1294"/>
      <c r="V18" s="1294"/>
      <c r="W18" s="1294"/>
      <c r="X18" s="1294"/>
      <c r="Y18" s="1294"/>
      <c r="Z18" s="1294"/>
      <c r="AA18" s="1294"/>
      <c r="AB18" s="1294"/>
      <c r="AC18" s="1294"/>
      <c r="AD18" s="1294"/>
      <c r="AE18" s="1294"/>
      <c r="AF18" s="1294"/>
      <c r="AG18" s="1294"/>
      <c r="AH18" s="1294"/>
      <c r="AI18" s="1294"/>
      <c r="AJ18" s="1294"/>
      <c r="AK18" s="1294"/>
      <c r="AL18" s="1294"/>
      <c r="AM18" s="1294"/>
      <c r="AN18" s="1294"/>
      <c r="AO18" s="1294"/>
      <c r="AP18" s="1294"/>
      <c r="AQ18" s="1294"/>
      <c r="AR18" s="1294"/>
      <c r="AS18" s="1294"/>
      <c r="AT18" s="1294"/>
      <c r="AU18" s="1294"/>
      <c r="AV18" s="1294"/>
      <c r="AW18" s="1294"/>
      <c r="AX18" s="1294"/>
      <c r="AY18" s="1294"/>
      <c r="AZ18" s="1294"/>
      <c r="BA18" s="1294"/>
      <c r="BB18" s="1294"/>
      <c r="BC18" s="1294"/>
      <c r="BD18" s="1294"/>
      <c r="BE18" s="1294"/>
      <c r="BF18" s="1294"/>
      <c r="BG18" s="1294"/>
      <c r="BH18" s="1294"/>
      <c r="BI18" s="1294"/>
      <c r="BJ18" s="1294"/>
      <c r="BK18" s="1294"/>
      <c r="BL18" s="1294"/>
      <c r="BM18" s="1294"/>
      <c r="BN18" s="1294"/>
      <c r="BO18" s="1294"/>
      <c r="BP18" s="1294"/>
      <c r="BQ18" s="1294"/>
      <c r="BR18" s="1294"/>
      <c r="BS18" s="1294"/>
      <c r="BT18" s="1294"/>
      <c r="BU18" s="1294"/>
      <c r="BV18" s="1294"/>
      <c r="BW18" s="1294"/>
      <c r="BX18" s="1294"/>
      <c r="BY18" s="1294"/>
      <c r="BZ18" s="1294"/>
      <c r="CA18" s="1294"/>
      <c r="CB18" s="1294"/>
      <c r="CC18" s="1294"/>
      <c r="CD18" s="1294"/>
      <c r="CE18" s="1294"/>
      <c r="CF18" s="1294"/>
      <c r="CG18" s="1294"/>
      <c r="CH18" s="1294"/>
      <c r="CI18" s="1294"/>
      <c r="CJ18" s="1294"/>
      <c r="CK18" s="1294"/>
      <c r="CL18" s="1294"/>
      <c r="CM18" s="1294"/>
      <c r="CN18" s="1294"/>
      <c r="CO18" s="1294"/>
      <c r="CP18" s="1294"/>
      <c r="CQ18" s="1294"/>
      <c r="CR18" s="1294"/>
      <c r="CS18" s="1294"/>
      <c r="CT18" s="1294"/>
      <c r="CU18" s="1294"/>
      <c r="CV18" s="1294"/>
      <c r="CW18" s="1294"/>
      <c r="CX18" s="1294"/>
      <c r="CY18" s="1294"/>
      <c r="CZ18" s="1294"/>
      <c r="DA18" s="1294"/>
      <c r="DB18" s="1294"/>
      <c r="DC18" s="1294"/>
      <c r="DD18" s="1294"/>
      <c r="DE18" s="1294"/>
    </row>
    <row r="19" spans="1:109" ht="13.2" x14ac:dyDescent="0.2">
      <c r="DD19" s="1239"/>
      <c r="DE19" s="1239"/>
    </row>
    <row r="20" spans="1:109" ht="13.2" x14ac:dyDescent="0.2">
      <c r="DD20" s="1239"/>
      <c r="DE20" s="1239"/>
    </row>
    <row r="21" spans="1:109" ht="17.25" customHeight="1" x14ac:dyDescent="0.2">
      <c r="B21" s="1293"/>
      <c r="C21" s="1290"/>
      <c r="D21" s="1290"/>
      <c r="E21" s="1290"/>
      <c r="F21" s="1290"/>
      <c r="G21" s="1290"/>
      <c r="H21" s="1290"/>
      <c r="I21" s="1290"/>
      <c r="J21" s="1290"/>
      <c r="K21" s="1290"/>
      <c r="L21" s="1290"/>
      <c r="M21" s="1290"/>
      <c r="N21" s="1292"/>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2"/>
      <c r="AU21" s="1290"/>
      <c r="AV21" s="1290"/>
      <c r="AW21" s="1290"/>
      <c r="AX21" s="1290"/>
      <c r="AY21" s="1290"/>
      <c r="AZ21" s="1290"/>
      <c r="BA21" s="1290"/>
      <c r="BB21" s="1290"/>
      <c r="BC21" s="1290"/>
      <c r="BD21" s="1290"/>
      <c r="BE21" s="1290"/>
      <c r="BF21" s="1292"/>
      <c r="BG21" s="1290"/>
      <c r="BH21" s="1290"/>
      <c r="BI21" s="1290"/>
      <c r="BJ21" s="1290"/>
      <c r="BK21" s="1290"/>
      <c r="BL21" s="1290"/>
      <c r="BM21" s="1290"/>
      <c r="BN21" s="1290"/>
      <c r="BO21" s="1290"/>
      <c r="BP21" s="1290"/>
      <c r="BQ21" s="1290"/>
      <c r="BR21" s="1292"/>
      <c r="BS21" s="1290"/>
      <c r="BT21" s="1290"/>
      <c r="BU21" s="1290"/>
      <c r="BV21" s="1290"/>
      <c r="BW21" s="1290"/>
      <c r="BX21" s="1290"/>
      <c r="BY21" s="1290"/>
      <c r="BZ21" s="1290"/>
      <c r="CA21" s="1290"/>
      <c r="CB21" s="1290"/>
      <c r="CC21" s="1290"/>
      <c r="CD21" s="1292"/>
      <c r="CE21" s="1290"/>
      <c r="CF21" s="1290"/>
      <c r="CG21" s="1290"/>
      <c r="CH21" s="1290"/>
      <c r="CI21" s="1290"/>
      <c r="CJ21" s="1290"/>
      <c r="CK21" s="1290"/>
      <c r="CL21" s="1290"/>
      <c r="CM21" s="1290"/>
      <c r="CN21" s="1290"/>
      <c r="CO21" s="1290"/>
      <c r="CP21" s="1292"/>
      <c r="CQ21" s="1290"/>
      <c r="CR21" s="1290"/>
      <c r="CS21" s="1290"/>
      <c r="CT21" s="1290"/>
      <c r="CU21" s="1290"/>
      <c r="CV21" s="1290"/>
      <c r="CW21" s="1290"/>
      <c r="CX21" s="1290"/>
      <c r="CY21" s="1290"/>
      <c r="CZ21" s="1290"/>
      <c r="DA21" s="1290"/>
      <c r="DB21" s="1292"/>
      <c r="DC21" s="1290"/>
      <c r="DD21" s="1289"/>
      <c r="DE21" s="1239"/>
    </row>
    <row r="22" spans="1:109" ht="17.25" customHeight="1" x14ac:dyDescent="0.2">
      <c r="B22" s="1240"/>
    </row>
    <row r="23" spans="1:109" ht="13.2" x14ac:dyDescent="0.2">
      <c r="B23" s="1240"/>
    </row>
    <row r="24" spans="1:109" ht="13.2" x14ac:dyDescent="0.2">
      <c r="B24" s="1240"/>
    </row>
    <row r="25" spans="1:109" ht="13.2" x14ac:dyDescent="0.2">
      <c r="B25" s="1240"/>
    </row>
    <row r="26" spans="1:109" ht="13.2" x14ac:dyDescent="0.2">
      <c r="B26" s="1240"/>
    </row>
    <row r="27" spans="1:109" ht="13.2" x14ac:dyDescent="0.2">
      <c r="B27" s="1240"/>
    </row>
    <row r="28" spans="1:109" ht="13.2" x14ac:dyDescent="0.2">
      <c r="B28" s="1240"/>
    </row>
    <row r="29" spans="1:109" ht="13.2" x14ac:dyDescent="0.2">
      <c r="B29" s="1240"/>
    </row>
    <row r="30" spans="1:109" ht="13.2" x14ac:dyDescent="0.2">
      <c r="B30" s="1240"/>
    </row>
    <row r="31" spans="1:109" ht="13.2" x14ac:dyDescent="0.2">
      <c r="B31" s="1240"/>
    </row>
    <row r="32" spans="1:109" ht="13.2" x14ac:dyDescent="0.2">
      <c r="B32" s="1240"/>
    </row>
    <row r="33" spans="2:109" ht="13.2" x14ac:dyDescent="0.2">
      <c r="B33" s="1240"/>
    </row>
    <row r="34" spans="2:109" ht="13.2" x14ac:dyDescent="0.2">
      <c r="B34" s="1240"/>
    </row>
    <row r="35" spans="2:109" ht="13.2" x14ac:dyDescent="0.2">
      <c r="B35" s="1240"/>
    </row>
    <row r="36" spans="2:109" ht="13.2" x14ac:dyDescent="0.2">
      <c r="B36" s="1240"/>
    </row>
    <row r="37" spans="2:109" ht="13.2" x14ac:dyDescent="0.2">
      <c r="B37" s="1240"/>
    </row>
    <row r="38" spans="2:109" ht="13.2" x14ac:dyDescent="0.2">
      <c r="B38" s="1240"/>
    </row>
    <row r="39" spans="2:109" ht="13.2" x14ac:dyDescent="0.2">
      <c r="B39" s="1244"/>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2"/>
    </row>
    <row r="40" spans="2:109" ht="13.2" x14ac:dyDescent="0.2">
      <c r="B40" s="1280"/>
      <c r="DD40" s="1280"/>
      <c r="DE40" s="1239"/>
    </row>
    <row r="41" spans="2:109" ht="16.2" x14ac:dyDescent="0.2">
      <c r="B41" s="1291" t="s">
        <v>608</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2" x14ac:dyDescent="0.2">
      <c r="B42" s="1240"/>
      <c r="G42" s="1276"/>
      <c r="I42" s="1275"/>
      <c r="J42" s="1275"/>
      <c r="K42" s="1275"/>
      <c r="AM42" s="1276"/>
      <c r="AN42" s="1276" t="s">
        <v>604</v>
      </c>
      <c r="AP42" s="1275"/>
      <c r="AQ42" s="1275"/>
      <c r="AR42" s="1275"/>
      <c r="AY42" s="1276"/>
      <c r="BA42" s="1275"/>
      <c r="BB42" s="1275"/>
      <c r="BC42" s="1275"/>
      <c r="BK42" s="1276"/>
      <c r="BM42" s="1275"/>
      <c r="BN42" s="1275"/>
      <c r="BO42" s="1275"/>
      <c r="BW42" s="1276"/>
      <c r="BY42" s="1275"/>
      <c r="BZ42" s="1275"/>
      <c r="CA42" s="1275"/>
      <c r="CI42" s="1276"/>
      <c r="CK42" s="1275"/>
      <c r="CL42" s="1275"/>
      <c r="CM42" s="1275"/>
      <c r="CU42" s="1276"/>
      <c r="CW42" s="1275"/>
      <c r="CX42" s="1275"/>
      <c r="CY42" s="1275"/>
    </row>
    <row r="43" spans="2:109" ht="13.5" customHeight="1" x14ac:dyDescent="0.2">
      <c r="B43" s="1240"/>
      <c r="AN43" s="1274" t="s">
        <v>607</v>
      </c>
      <c r="AO43" s="1273"/>
      <c r="AP43" s="1273"/>
      <c r="AQ43" s="1273"/>
      <c r="AR43" s="1273"/>
      <c r="AS43" s="1273"/>
      <c r="AT43" s="1273"/>
      <c r="AU43" s="1273"/>
      <c r="AV43" s="1273"/>
      <c r="AW43" s="1273"/>
      <c r="AX43" s="1273"/>
      <c r="AY43" s="1273"/>
      <c r="AZ43" s="1273"/>
      <c r="BA43" s="1273"/>
      <c r="BB43" s="1273"/>
      <c r="BC43" s="1273"/>
      <c r="BD43" s="1273"/>
      <c r="BE43" s="1273"/>
      <c r="BF43" s="1273"/>
      <c r="BG43" s="1273"/>
      <c r="BH43" s="1273"/>
      <c r="BI43" s="1273"/>
      <c r="BJ43" s="1273"/>
      <c r="BK43" s="1273"/>
      <c r="BL43" s="1273"/>
      <c r="BM43" s="1273"/>
      <c r="BN43" s="1273"/>
      <c r="BO43" s="1273"/>
      <c r="BP43" s="1273"/>
      <c r="BQ43" s="1273"/>
      <c r="BR43" s="1273"/>
      <c r="BS43" s="1273"/>
      <c r="BT43" s="1273"/>
      <c r="BU43" s="1273"/>
      <c r="BV43" s="1273"/>
      <c r="BW43" s="1273"/>
      <c r="BX43" s="1273"/>
      <c r="BY43" s="1273"/>
      <c r="BZ43" s="1273"/>
      <c r="CA43" s="1273"/>
      <c r="CB43" s="1273"/>
      <c r="CC43" s="1273"/>
      <c r="CD43" s="1273"/>
      <c r="CE43" s="1273"/>
      <c r="CF43" s="1273"/>
      <c r="CG43" s="1273"/>
      <c r="CH43" s="1273"/>
      <c r="CI43" s="1273"/>
      <c r="CJ43" s="1273"/>
      <c r="CK43" s="1273"/>
      <c r="CL43" s="1273"/>
      <c r="CM43" s="1273"/>
      <c r="CN43" s="1273"/>
      <c r="CO43" s="1273"/>
      <c r="CP43" s="1273"/>
      <c r="CQ43" s="1273"/>
      <c r="CR43" s="1273"/>
      <c r="CS43" s="1273"/>
      <c r="CT43" s="1273"/>
      <c r="CU43" s="1273"/>
      <c r="CV43" s="1273"/>
      <c r="CW43" s="1273"/>
      <c r="CX43" s="1273"/>
      <c r="CY43" s="1273"/>
      <c r="CZ43" s="1273"/>
      <c r="DA43" s="1273"/>
      <c r="DB43" s="1273"/>
      <c r="DC43" s="1272"/>
    </row>
    <row r="44" spans="2:109" ht="13.2" x14ac:dyDescent="0.2">
      <c r="B44" s="1240"/>
      <c r="AN44" s="1271"/>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69"/>
    </row>
    <row r="45" spans="2:109" ht="13.2" x14ac:dyDescent="0.2">
      <c r="B45" s="1240"/>
      <c r="AN45" s="1271"/>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69"/>
    </row>
    <row r="46" spans="2:109" ht="13.2" x14ac:dyDescent="0.2">
      <c r="B46" s="1240"/>
      <c r="AN46" s="1271"/>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69"/>
    </row>
    <row r="47" spans="2:109" ht="13.2" x14ac:dyDescent="0.2">
      <c r="B47" s="1240"/>
      <c r="AN47" s="1268"/>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6"/>
    </row>
    <row r="48" spans="2:109" ht="13.2" x14ac:dyDescent="0.2">
      <c r="B48" s="1240"/>
      <c r="H48" s="1253"/>
      <c r="I48" s="1253"/>
      <c r="J48" s="1253"/>
      <c r="AN48" s="1253"/>
      <c r="AO48" s="1253"/>
      <c r="AP48" s="1253"/>
      <c r="AZ48" s="1253"/>
      <c r="BA48" s="1253"/>
      <c r="BB48" s="1253"/>
      <c r="BL48" s="1253"/>
      <c r="BM48" s="1253"/>
      <c r="BN48" s="1253"/>
      <c r="BX48" s="1253"/>
      <c r="BY48" s="1253"/>
      <c r="BZ48" s="1253"/>
      <c r="CJ48" s="1253"/>
      <c r="CK48" s="1253"/>
      <c r="CL48" s="1253"/>
      <c r="CV48" s="1253"/>
      <c r="CW48" s="1253"/>
      <c r="CX48" s="1253"/>
    </row>
    <row r="49" spans="1:109" ht="13.2" x14ac:dyDescent="0.2">
      <c r="B49" s="1240"/>
      <c r="AN49" s="1239" t="s">
        <v>602</v>
      </c>
    </row>
    <row r="50" spans="1:109" ht="13.2" x14ac:dyDescent="0.2">
      <c r="B50" s="1240"/>
      <c r="G50" s="1251"/>
      <c r="H50" s="1251"/>
      <c r="I50" s="1251"/>
      <c r="J50" s="1251"/>
      <c r="K50" s="1260"/>
      <c r="L50" s="1260"/>
      <c r="M50" s="1259"/>
      <c r="N50" s="1259"/>
      <c r="AN50" s="1258"/>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6"/>
      <c r="BP50" s="1248" t="s">
        <v>548</v>
      </c>
      <c r="BQ50" s="1248"/>
      <c r="BR50" s="1248"/>
      <c r="BS50" s="1248"/>
      <c r="BT50" s="1248"/>
      <c r="BU50" s="1248"/>
      <c r="BV50" s="1248"/>
      <c r="BW50" s="1248"/>
      <c r="BX50" s="1248" t="s">
        <v>549</v>
      </c>
      <c r="BY50" s="1248"/>
      <c r="BZ50" s="1248"/>
      <c r="CA50" s="1248"/>
      <c r="CB50" s="1248"/>
      <c r="CC50" s="1248"/>
      <c r="CD50" s="1248"/>
      <c r="CE50" s="1248"/>
      <c r="CF50" s="1248" t="s">
        <v>550</v>
      </c>
      <c r="CG50" s="1248"/>
      <c r="CH50" s="1248"/>
      <c r="CI50" s="1248"/>
      <c r="CJ50" s="1248"/>
      <c r="CK50" s="1248"/>
      <c r="CL50" s="1248"/>
      <c r="CM50" s="1248"/>
      <c r="CN50" s="1248" t="s">
        <v>551</v>
      </c>
      <c r="CO50" s="1248"/>
      <c r="CP50" s="1248"/>
      <c r="CQ50" s="1248"/>
      <c r="CR50" s="1248"/>
      <c r="CS50" s="1248"/>
      <c r="CT50" s="1248"/>
      <c r="CU50" s="1248"/>
      <c r="CV50" s="1248" t="s">
        <v>552</v>
      </c>
      <c r="CW50" s="1248"/>
      <c r="CX50" s="1248"/>
      <c r="CY50" s="1248"/>
      <c r="CZ50" s="1248"/>
      <c r="DA50" s="1248"/>
      <c r="DB50" s="1248"/>
      <c r="DC50" s="1248"/>
    </row>
    <row r="51" spans="1:109" ht="13.5" customHeight="1" x14ac:dyDescent="0.2">
      <c r="B51" s="1240"/>
      <c r="G51" s="1255"/>
      <c r="H51" s="1255"/>
      <c r="I51" s="1288"/>
      <c r="J51" s="1288"/>
      <c r="K51" s="1254"/>
      <c r="L51" s="1254"/>
      <c r="M51" s="1254"/>
      <c r="N51" s="1254"/>
      <c r="AM51" s="1253"/>
      <c r="AN51" s="1247" t="s">
        <v>601</v>
      </c>
      <c r="AO51" s="1247"/>
      <c r="AP51" s="1247"/>
      <c r="AQ51" s="1247"/>
      <c r="AR51" s="1247"/>
      <c r="AS51" s="1247"/>
      <c r="AT51" s="1247"/>
      <c r="AU51" s="1247"/>
      <c r="AV51" s="1247"/>
      <c r="AW51" s="1247"/>
      <c r="AX51" s="1247"/>
      <c r="AY51" s="1247"/>
      <c r="AZ51" s="1247"/>
      <c r="BA51" s="1247"/>
      <c r="BB51" s="1247" t="s">
        <v>599</v>
      </c>
      <c r="BC51" s="1247"/>
      <c r="BD51" s="1247"/>
      <c r="BE51" s="1247"/>
      <c r="BF51" s="1247"/>
      <c r="BG51" s="1247"/>
      <c r="BH51" s="1247"/>
      <c r="BI51" s="1247"/>
      <c r="BJ51" s="1247"/>
      <c r="BK51" s="1247"/>
      <c r="BL51" s="1247"/>
      <c r="BM51" s="1247"/>
      <c r="BN51" s="1247"/>
      <c r="BO51" s="1247"/>
      <c r="BP51" s="1246">
        <v>69.8</v>
      </c>
      <c r="BQ51" s="1246"/>
      <c r="BR51" s="1246"/>
      <c r="BS51" s="1246"/>
      <c r="BT51" s="1246"/>
      <c r="BU51" s="1246"/>
      <c r="BV51" s="1246"/>
      <c r="BW51" s="1246"/>
      <c r="BX51" s="1246">
        <v>78.2</v>
      </c>
      <c r="BY51" s="1246"/>
      <c r="BZ51" s="1246"/>
      <c r="CA51" s="1246"/>
      <c r="CB51" s="1246"/>
      <c r="CC51" s="1246"/>
      <c r="CD51" s="1246"/>
      <c r="CE51" s="1246"/>
      <c r="CF51" s="1246">
        <v>83</v>
      </c>
      <c r="CG51" s="1246"/>
      <c r="CH51" s="1246"/>
      <c r="CI51" s="1246"/>
      <c r="CJ51" s="1246"/>
      <c r="CK51" s="1246"/>
      <c r="CL51" s="1246"/>
      <c r="CM51" s="1246"/>
      <c r="CN51" s="1246">
        <v>82.7</v>
      </c>
      <c r="CO51" s="1246"/>
      <c r="CP51" s="1246"/>
      <c r="CQ51" s="1246"/>
      <c r="CR51" s="1246"/>
      <c r="CS51" s="1246"/>
      <c r="CT51" s="1246"/>
      <c r="CU51" s="1246"/>
      <c r="CV51" s="1246">
        <v>58.6</v>
      </c>
      <c r="CW51" s="1246"/>
      <c r="CX51" s="1246"/>
      <c r="CY51" s="1246"/>
      <c r="CZ51" s="1246"/>
      <c r="DA51" s="1246"/>
      <c r="DB51" s="1246"/>
      <c r="DC51" s="1246"/>
    </row>
    <row r="52" spans="1:109" ht="13.2" x14ac:dyDescent="0.2">
      <c r="B52" s="1240"/>
      <c r="G52" s="1255"/>
      <c r="H52" s="1255"/>
      <c r="I52" s="1288"/>
      <c r="J52" s="1288"/>
      <c r="K52" s="1254"/>
      <c r="L52" s="1254"/>
      <c r="M52" s="1254"/>
      <c r="N52" s="1254"/>
      <c r="AM52" s="1253"/>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2" x14ac:dyDescent="0.2">
      <c r="A53" s="1275"/>
      <c r="B53" s="1240"/>
      <c r="G53" s="1255"/>
      <c r="H53" s="1255"/>
      <c r="I53" s="1251"/>
      <c r="J53" s="1251"/>
      <c r="K53" s="1254"/>
      <c r="L53" s="1254"/>
      <c r="M53" s="1254"/>
      <c r="N53" s="1254"/>
      <c r="AM53" s="1253"/>
      <c r="AN53" s="1247"/>
      <c r="AO53" s="1247"/>
      <c r="AP53" s="1247"/>
      <c r="AQ53" s="1247"/>
      <c r="AR53" s="1247"/>
      <c r="AS53" s="1247"/>
      <c r="AT53" s="1247"/>
      <c r="AU53" s="1247"/>
      <c r="AV53" s="1247"/>
      <c r="AW53" s="1247"/>
      <c r="AX53" s="1247"/>
      <c r="AY53" s="1247"/>
      <c r="AZ53" s="1247"/>
      <c r="BA53" s="1247"/>
      <c r="BB53" s="1247" t="s">
        <v>606</v>
      </c>
      <c r="BC53" s="1247"/>
      <c r="BD53" s="1247"/>
      <c r="BE53" s="1247"/>
      <c r="BF53" s="1247"/>
      <c r="BG53" s="1247"/>
      <c r="BH53" s="1247"/>
      <c r="BI53" s="1247"/>
      <c r="BJ53" s="1247"/>
      <c r="BK53" s="1247"/>
      <c r="BL53" s="1247"/>
      <c r="BM53" s="1247"/>
      <c r="BN53" s="1247"/>
      <c r="BO53" s="1247"/>
      <c r="BP53" s="1246">
        <v>57.7</v>
      </c>
      <c r="BQ53" s="1246"/>
      <c r="BR53" s="1246"/>
      <c r="BS53" s="1246"/>
      <c r="BT53" s="1246"/>
      <c r="BU53" s="1246"/>
      <c r="BV53" s="1246"/>
      <c r="BW53" s="1246"/>
      <c r="BX53" s="1246">
        <v>59.7</v>
      </c>
      <c r="BY53" s="1246"/>
      <c r="BZ53" s="1246"/>
      <c r="CA53" s="1246"/>
      <c r="CB53" s="1246"/>
      <c r="CC53" s="1246"/>
      <c r="CD53" s="1246"/>
      <c r="CE53" s="1246"/>
      <c r="CF53" s="1246">
        <v>60.4</v>
      </c>
      <c r="CG53" s="1246"/>
      <c r="CH53" s="1246"/>
      <c r="CI53" s="1246"/>
      <c r="CJ53" s="1246"/>
      <c r="CK53" s="1246"/>
      <c r="CL53" s="1246"/>
      <c r="CM53" s="1246"/>
      <c r="CN53" s="1246">
        <v>61.6</v>
      </c>
      <c r="CO53" s="1246"/>
      <c r="CP53" s="1246"/>
      <c r="CQ53" s="1246"/>
      <c r="CR53" s="1246"/>
      <c r="CS53" s="1246"/>
      <c r="CT53" s="1246"/>
      <c r="CU53" s="1246"/>
      <c r="CV53" s="1246">
        <v>62.6</v>
      </c>
      <c r="CW53" s="1246"/>
      <c r="CX53" s="1246"/>
      <c r="CY53" s="1246"/>
      <c r="CZ53" s="1246"/>
      <c r="DA53" s="1246"/>
      <c r="DB53" s="1246"/>
      <c r="DC53" s="1246"/>
    </row>
    <row r="54" spans="1:109" ht="13.2" x14ac:dyDescent="0.2">
      <c r="A54" s="1275"/>
      <c r="B54" s="1240"/>
      <c r="G54" s="1255"/>
      <c r="H54" s="1255"/>
      <c r="I54" s="1251"/>
      <c r="J54" s="1251"/>
      <c r="K54" s="1254"/>
      <c r="L54" s="1254"/>
      <c r="M54" s="1254"/>
      <c r="N54" s="1254"/>
      <c r="AM54" s="1253"/>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2" x14ac:dyDescent="0.2">
      <c r="A55" s="1275"/>
      <c r="B55" s="1240"/>
      <c r="G55" s="1251"/>
      <c r="H55" s="1251"/>
      <c r="I55" s="1251"/>
      <c r="J55" s="1251"/>
      <c r="K55" s="1254"/>
      <c r="L55" s="1254"/>
      <c r="M55" s="1254"/>
      <c r="N55" s="1254"/>
      <c r="AN55" s="1248" t="s">
        <v>600</v>
      </c>
      <c r="AO55" s="1248"/>
      <c r="AP55" s="1248"/>
      <c r="AQ55" s="1248"/>
      <c r="AR55" s="1248"/>
      <c r="AS55" s="1248"/>
      <c r="AT55" s="1248"/>
      <c r="AU55" s="1248"/>
      <c r="AV55" s="1248"/>
      <c r="AW55" s="1248"/>
      <c r="AX55" s="1248"/>
      <c r="AY55" s="1248"/>
      <c r="AZ55" s="1248"/>
      <c r="BA55" s="1248"/>
      <c r="BB55" s="1247" t="s">
        <v>599</v>
      </c>
      <c r="BC55" s="1247"/>
      <c r="BD55" s="1247"/>
      <c r="BE55" s="1247"/>
      <c r="BF55" s="1247"/>
      <c r="BG55" s="1247"/>
      <c r="BH55" s="1247"/>
      <c r="BI55" s="1247"/>
      <c r="BJ55" s="1247"/>
      <c r="BK55" s="1247"/>
      <c r="BL55" s="1247"/>
      <c r="BM55" s="1247"/>
      <c r="BN55" s="1247"/>
      <c r="BO55" s="1247"/>
      <c r="BP55" s="1246">
        <v>14</v>
      </c>
      <c r="BQ55" s="1246"/>
      <c r="BR55" s="1246"/>
      <c r="BS55" s="1246"/>
      <c r="BT55" s="1246"/>
      <c r="BU55" s="1246"/>
      <c r="BV55" s="1246"/>
      <c r="BW55" s="1246"/>
      <c r="BX55" s="1246">
        <v>11.4</v>
      </c>
      <c r="BY55" s="1246"/>
      <c r="BZ55" s="1246"/>
      <c r="CA55" s="1246"/>
      <c r="CB55" s="1246"/>
      <c r="CC55" s="1246"/>
      <c r="CD55" s="1246"/>
      <c r="CE55" s="1246"/>
      <c r="CF55" s="1246">
        <v>10.4</v>
      </c>
      <c r="CG55" s="1246"/>
      <c r="CH55" s="1246"/>
      <c r="CI55" s="1246"/>
      <c r="CJ55" s="1246"/>
      <c r="CK55" s="1246"/>
      <c r="CL55" s="1246"/>
      <c r="CM55" s="1246"/>
      <c r="CN55" s="1246">
        <v>10.9</v>
      </c>
      <c r="CO55" s="1246"/>
      <c r="CP55" s="1246"/>
      <c r="CQ55" s="1246"/>
      <c r="CR55" s="1246"/>
      <c r="CS55" s="1246"/>
      <c r="CT55" s="1246"/>
      <c r="CU55" s="1246"/>
      <c r="CV55" s="1246">
        <v>6.5</v>
      </c>
      <c r="CW55" s="1246"/>
      <c r="CX55" s="1246"/>
      <c r="CY55" s="1246"/>
      <c r="CZ55" s="1246"/>
      <c r="DA55" s="1246"/>
      <c r="DB55" s="1246"/>
      <c r="DC55" s="1246"/>
    </row>
    <row r="56" spans="1:109" ht="13.2" x14ac:dyDescent="0.2">
      <c r="A56" s="1275"/>
      <c r="B56" s="1240"/>
      <c r="G56" s="1251"/>
      <c r="H56" s="1251"/>
      <c r="I56" s="1251"/>
      <c r="J56" s="1251"/>
      <c r="K56" s="1254"/>
      <c r="L56" s="1254"/>
      <c r="M56" s="1254"/>
      <c r="N56" s="1254"/>
      <c r="AN56" s="1248"/>
      <c r="AO56" s="1248"/>
      <c r="AP56" s="1248"/>
      <c r="AQ56" s="1248"/>
      <c r="AR56" s="1248"/>
      <c r="AS56" s="1248"/>
      <c r="AT56" s="1248"/>
      <c r="AU56" s="1248"/>
      <c r="AV56" s="1248"/>
      <c r="AW56" s="1248"/>
      <c r="AX56" s="1248"/>
      <c r="AY56" s="1248"/>
      <c r="AZ56" s="1248"/>
      <c r="BA56" s="1248"/>
      <c r="BB56" s="1247"/>
      <c r="BC56" s="1247"/>
      <c r="BD56" s="1247"/>
      <c r="BE56" s="1247"/>
      <c r="BF56" s="1247"/>
      <c r="BG56" s="1247"/>
      <c r="BH56" s="1247"/>
      <c r="BI56" s="1247"/>
      <c r="BJ56" s="1247"/>
      <c r="BK56" s="1247"/>
      <c r="BL56" s="1247"/>
      <c r="BM56" s="1247"/>
      <c r="BN56" s="1247"/>
      <c r="BO56" s="1247"/>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75" customFormat="1" ht="13.2" x14ac:dyDescent="0.2">
      <c r="B57" s="1281"/>
      <c r="G57" s="1251"/>
      <c r="H57" s="1251"/>
      <c r="I57" s="1250"/>
      <c r="J57" s="1250"/>
      <c r="K57" s="1254"/>
      <c r="L57" s="1254"/>
      <c r="M57" s="1254"/>
      <c r="N57" s="1254"/>
      <c r="AM57" s="1239"/>
      <c r="AN57" s="1248"/>
      <c r="AO57" s="1248"/>
      <c r="AP57" s="1248"/>
      <c r="AQ57" s="1248"/>
      <c r="AR57" s="1248"/>
      <c r="AS57" s="1248"/>
      <c r="AT57" s="1248"/>
      <c r="AU57" s="1248"/>
      <c r="AV57" s="1248"/>
      <c r="AW57" s="1248"/>
      <c r="AX57" s="1248"/>
      <c r="AY57" s="1248"/>
      <c r="AZ57" s="1248"/>
      <c r="BA57" s="1248"/>
      <c r="BB57" s="1247" t="s">
        <v>606</v>
      </c>
      <c r="BC57" s="1247"/>
      <c r="BD57" s="1247"/>
      <c r="BE57" s="1247"/>
      <c r="BF57" s="1247"/>
      <c r="BG57" s="1247"/>
      <c r="BH57" s="1247"/>
      <c r="BI57" s="1247"/>
      <c r="BJ57" s="1247"/>
      <c r="BK57" s="1247"/>
      <c r="BL57" s="1247"/>
      <c r="BM57" s="1247"/>
      <c r="BN57" s="1247"/>
      <c r="BO57" s="1247"/>
      <c r="BP57" s="1246">
        <v>58</v>
      </c>
      <c r="BQ57" s="1246"/>
      <c r="BR57" s="1246"/>
      <c r="BS57" s="1246"/>
      <c r="BT57" s="1246"/>
      <c r="BU57" s="1246"/>
      <c r="BV57" s="1246"/>
      <c r="BW57" s="1246"/>
      <c r="BX57" s="1246">
        <v>60.2</v>
      </c>
      <c r="BY57" s="1246"/>
      <c r="BZ57" s="1246"/>
      <c r="CA57" s="1246"/>
      <c r="CB57" s="1246"/>
      <c r="CC57" s="1246"/>
      <c r="CD57" s="1246"/>
      <c r="CE57" s="1246"/>
      <c r="CF57" s="1246">
        <v>61.3</v>
      </c>
      <c r="CG57" s="1246"/>
      <c r="CH57" s="1246"/>
      <c r="CI57" s="1246"/>
      <c r="CJ57" s="1246"/>
      <c r="CK57" s="1246"/>
      <c r="CL57" s="1246"/>
      <c r="CM57" s="1246"/>
      <c r="CN57" s="1246">
        <v>62.2</v>
      </c>
      <c r="CO57" s="1246"/>
      <c r="CP57" s="1246"/>
      <c r="CQ57" s="1246"/>
      <c r="CR57" s="1246"/>
      <c r="CS57" s="1246"/>
      <c r="CT57" s="1246"/>
      <c r="CU57" s="1246"/>
      <c r="CV57" s="1246">
        <v>63.3</v>
      </c>
      <c r="CW57" s="1246"/>
      <c r="CX57" s="1246"/>
      <c r="CY57" s="1246"/>
      <c r="CZ57" s="1246"/>
      <c r="DA57" s="1246"/>
      <c r="DB57" s="1246"/>
      <c r="DC57" s="1246"/>
      <c r="DD57" s="1286"/>
      <c r="DE57" s="1281"/>
    </row>
    <row r="58" spans="1:109" s="1275" customFormat="1" ht="13.2" x14ac:dyDescent="0.2">
      <c r="A58" s="1239"/>
      <c r="B58" s="1281"/>
      <c r="G58" s="1251"/>
      <c r="H58" s="1251"/>
      <c r="I58" s="1250"/>
      <c r="J58" s="1250"/>
      <c r="K58" s="1254"/>
      <c r="L58" s="1254"/>
      <c r="M58" s="1254"/>
      <c r="N58" s="1254"/>
      <c r="AM58" s="1239"/>
      <c r="AN58" s="1248"/>
      <c r="AO58" s="1248"/>
      <c r="AP58" s="1248"/>
      <c r="AQ58" s="1248"/>
      <c r="AR58" s="1248"/>
      <c r="AS58" s="1248"/>
      <c r="AT58" s="1248"/>
      <c r="AU58" s="1248"/>
      <c r="AV58" s="1248"/>
      <c r="AW58" s="1248"/>
      <c r="AX58" s="1248"/>
      <c r="AY58" s="1248"/>
      <c r="AZ58" s="1248"/>
      <c r="BA58" s="1248"/>
      <c r="BB58" s="1247"/>
      <c r="BC58" s="1247"/>
      <c r="BD58" s="1247"/>
      <c r="BE58" s="1247"/>
      <c r="BF58" s="1247"/>
      <c r="BG58" s="1247"/>
      <c r="BH58" s="1247"/>
      <c r="BI58" s="1247"/>
      <c r="BJ58" s="1247"/>
      <c r="BK58" s="1247"/>
      <c r="BL58" s="1247"/>
      <c r="BM58" s="1247"/>
      <c r="BN58" s="1247"/>
      <c r="BO58" s="1247"/>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86"/>
      <c r="DE58" s="1281"/>
    </row>
    <row r="59" spans="1:109" s="1275" customFormat="1" ht="13.2" x14ac:dyDescent="0.2">
      <c r="A59" s="1239"/>
      <c r="B59" s="1281"/>
      <c r="K59" s="1287"/>
      <c r="L59" s="1287"/>
      <c r="M59" s="1287"/>
      <c r="N59" s="1287"/>
      <c r="AQ59" s="1287"/>
      <c r="AR59" s="1287"/>
      <c r="AS59" s="1287"/>
      <c r="AT59" s="1287"/>
      <c r="BC59" s="1287"/>
      <c r="BD59" s="1287"/>
      <c r="BE59" s="1287"/>
      <c r="BF59" s="1287"/>
      <c r="BO59" s="1287"/>
      <c r="BP59" s="1287"/>
      <c r="BQ59" s="1287"/>
      <c r="BR59" s="1287"/>
      <c r="CA59" s="1287"/>
      <c r="CB59" s="1287"/>
      <c r="CC59" s="1287"/>
      <c r="CD59" s="1287"/>
      <c r="CM59" s="1287"/>
      <c r="CN59" s="1287"/>
      <c r="CO59" s="1287"/>
      <c r="CP59" s="1287"/>
      <c r="CY59" s="1287"/>
      <c r="CZ59" s="1287"/>
      <c r="DA59" s="1287"/>
      <c r="DB59" s="1287"/>
      <c r="DC59" s="1287"/>
      <c r="DD59" s="1286"/>
      <c r="DE59" s="1281"/>
    </row>
    <row r="60" spans="1:109" s="1275" customFormat="1" ht="13.2" x14ac:dyDescent="0.2">
      <c r="A60" s="1239"/>
      <c r="B60" s="1281"/>
      <c r="K60" s="1287"/>
      <c r="L60" s="1287"/>
      <c r="M60" s="1287"/>
      <c r="N60" s="1287"/>
      <c r="AQ60" s="1287"/>
      <c r="AR60" s="1287"/>
      <c r="AS60" s="1287"/>
      <c r="AT60" s="1287"/>
      <c r="BC60" s="1287"/>
      <c r="BD60" s="1287"/>
      <c r="BE60" s="1287"/>
      <c r="BF60" s="1287"/>
      <c r="BO60" s="1287"/>
      <c r="BP60" s="1287"/>
      <c r="BQ60" s="1287"/>
      <c r="BR60" s="1287"/>
      <c r="CA60" s="1287"/>
      <c r="CB60" s="1287"/>
      <c r="CC60" s="1287"/>
      <c r="CD60" s="1287"/>
      <c r="CM60" s="1287"/>
      <c r="CN60" s="1287"/>
      <c r="CO60" s="1287"/>
      <c r="CP60" s="1287"/>
      <c r="CY60" s="1287"/>
      <c r="CZ60" s="1287"/>
      <c r="DA60" s="1287"/>
      <c r="DB60" s="1287"/>
      <c r="DC60" s="1287"/>
      <c r="DD60" s="1286"/>
      <c r="DE60" s="1281"/>
    </row>
    <row r="61" spans="1:109" s="1275" customFormat="1" ht="13.2" x14ac:dyDescent="0.2">
      <c r="A61" s="1239"/>
      <c r="B61" s="1285"/>
      <c r="C61" s="1284"/>
      <c r="D61" s="1284"/>
      <c r="E61" s="1284"/>
      <c r="F61" s="1284"/>
      <c r="G61" s="1284"/>
      <c r="H61" s="1284"/>
      <c r="I61" s="1284"/>
      <c r="J61" s="1284"/>
      <c r="K61" s="1284"/>
      <c r="L61" s="1284"/>
      <c r="M61" s="1283"/>
      <c r="N61" s="1283"/>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3"/>
      <c r="AT61" s="1283"/>
      <c r="AU61" s="1284"/>
      <c r="AV61" s="1284"/>
      <c r="AW61" s="1284"/>
      <c r="AX61" s="1284"/>
      <c r="AY61" s="1284"/>
      <c r="AZ61" s="1284"/>
      <c r="BA61" s="1284"/>
      <c r="BB61" s="1284"/>
      <c r="BC61" s="1284"/>
      <c r="BD61" s="1284"/>
      <c r="BE61" s="1283"/>
      <c r="BF61" s="1283"/>
      <c r="BG61" s="1284"/>
      <c r="BH61" s="1284"/>
      <c r="BI61" s="1284"/>
      <c r="BJ61" s="1284"/>
      <c r="BK61" s="1284"/>
      <c r="BL61" s="1284"/>
      <c r="BM61" s="1284"/>
      <c r="BN61" s="1284"/>
      <c r="BO61" s="1284"/>
      <c r="BP61" s="1284"/>
      <c r="BQ61" s="1283"/>
      <c r="BR61" s="1283"/>
      <c r="BS61" s="1284"/>
      <c r="BT61" s="1284"/>
      <c r="BU61" s="1284"/>
      <c r="BV61" s="1284"/>
      <c r="BW61" s="1284"/>
      <c r="BX61" s="1284"/>
      <c r="BY61" s="1284"/>
      <c r="BZ61" s="1284"/>
      <c r="CA61" s="1284"/>
      <c r="CB61" s="1284"/>
      <c r="CC61" s="1283"/>
      <c r="CD61" s="1283"/>
      <c r="CE61" s="1284"/>
      <c r="CF61" s="1284"/>
      <c r="CG61" s="1284"/>
      <c r="CH61" s="1284"/>
      <c r="CI61" s="1284"/>
      <c r="CJ61" s="1284"/>
      <c r="CK61" s="1284"/>
      <c r="CL61" s="1284"/>
      <c r="CM61" s="1284"/>
      <c r="CN61" s="1284"/>
      <c r="CO61" s="1283"/>
      <c r="CP61" s="1283"/>
      <c r="CQ61" s="1284"/>
      <c r="CR61" s="1284"/>
      <c r="CS61" s="1284"/>
      <c r="CT61" s="1284"/>
      <c r="CU61" s="1284"/>
      <c r="CV61" s="1284"/>
      <c r="CW61" s="1284"/>
      <c r="CX61" s="1284"/>
      <c r="CY61" s="1284"/>
      <c r="CZ61" s="1284"/>
      <c r="DA61" s="1283"/>
      <c r="DB61" s="1283"/>
      <c r="DC61" s="1283"/>
      <c r="DD61" s="1282"/>
      <c r="DE61" s="1281"/>
    </row>
    <row r="62" spans="1:109" ht="13.2" x14ac:dyDescent="0.2">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39"/>
    </row>
    <row r="63" spans="1:109" ht="16.2" x14ac:dyDescent="0.2">
      <c r="B63" s="1279" t="s">
        <v>605</v>
      </c>
    </row>
    <row r="64" spans="1:109" ht="13.2" x14ac:dyDescent="0.2">
      <c r="B64" s="1240"/>
      <c r="G64" s="1276"/>
      <c r="I64" s="1278"/>
      <c r="J64" s="1278"/>
      <c r="K64" s="1278"/>
      <c r="L64" s="1278"/>
      <c r="M64" s="1278"/>
      <c r="N64" s="1277"/>
      <c r="AM64" s="1276"/>
      <c r="AN64" s="1276" t="s">
        <v>604</v>
      </c>
      <c r="AP64" s="1275"/>
      <c r="AQ64" s="1275"/>
      <c r="AR64" s="1275"/>
      <c r="AY64" s="1276"/>
      <c r="BA64" s="1275"/>
      <c r="BB64" s="1275"/>
      <c r="BC64" s="1275"/>
      <c r="BK64" s="1276"/>
      <c r="BM64" s="1275"/>
      <c r="BN64" s="1275"/>
      <c r="BO64" s="1275"/>
      <c r="BW64" s="1276"/>
      <c r="BY64" s="1275"/>
      <c r="BZ64" s="1275"/>
      <c r="CA64" s="1275"/>
      <c r="CI64" s="1276"/>
      <c r="CK64" s="1275"/>
      <c r="CL64" s="1275"/>
      <c r="CM64" s="1275"/>
      <c r="CU64" s="1276"/>
      <c r="CW64" s="1275"/>
      <c r="CX64" s="1275"/>
      <c r="CY64" s="1275"/>
    </row>
    <row r="65" spans="2:107" ht="13.2" x14ac:dyDescent="0.2">
      <c r="B65" s="1240"/>
      <c r="AN65" s="1274" t="s">
        <v>603</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2"/>
    </row>
    <row r="66" spans="2:107" ht="13.2" x14ac:dyDescent="0.2">
      <c r="B66" s="1240"/>
      <c r="AN66" s="1271"/>
      <c r="AO66" s="1270"/>
      <c r="AP66" s="1270"/>
      <c r="AQ66" s="1270"/>
      <c r="AR66" s="1270"/>
      <c r="AS66" s="1270"/>
      <c r="AT66" s="1270"/>
      <c r="AU66" s="1270"/>
      <c r="AV66" s="1270"/>
      <c r="AW66" s="1270"/>
      <c r="AX66" s="1270"/>
      <c r="AY66" s="1270"/>
      <c r="AZ66" s="1270"/>
      <c r="BA66" s="1270"/>
      <c r="BB66" s="1270"/>
      <c r="BC66" s="1270"/>
      <c r="BD66" s="1270"/>
      <c r="BE66" s="1270"/>
      <c r="BF66" s="1270"/>
      <c r="BG66" s="1270"/>
      <c r="BH66" s="1270"/>
      <c r="BI66" s="1270"/>
      <c r="BJ66" s="1270"/>
      <c r="BK66" s="1270"/>
      <c r="BL66" s="1270"/>
      <c r="BM66" s="1270"/>
      <c r="BN66" s="1270"/>
      <c r="BO66" s="1270"/>
      <c r="BP66" s="1270"/>
      <c r="BQ66" s="1270"/>
      <c r="BR66" s="1270"/>
      <c r="BS66" s="1270"/>
      <c r="BT66" s="1270"/>
      <c r="BU66" s="1270"/>
      <c r="BV66" s="1270"/>
      <c r="BW66" s="1270"/>
      <c r="BX66" s="1270"/>
      <c r="BY66" s="1270"/>
      <c r="BZ66" s="1270"/>
      <c r="CA66" s="1270"/>
      <c r="CB66" s="1270"/>
      <c r="CC66" s="1270"/>
      <c r="CD66" s="1270"/>
      <c r="CE66" s="1270"/>
      <c r="CF66" s="1270"/>
      <c r="CG66" s="1270"/>
      <c r="CH66" s="1270"/>
      <c r="CI66" s="1270"/>
      <c r="CJ66" s="1270"/>
      <c r="CK66" s="1270"/>
      <c r="CL66" s="1270"/>
      <c r="CM66" s="1270"/>
      <c r="CN66" s="1270"/>
      <c r="CO66" s="1270"/>
      <c r="CP66" s="1270"/>
      <c r="CQ66" s="1270"/>
      <c r="CR66" s="1270"/>
      <c r="CS66" s="1270"/>
      <c r="CT66" s="1270"/>
      <c r="CU66" s="1270"/>
      <c r="CV66" s="1270"/>
      <c r="CW66" s="1270"/>
      <c r="CX66" s="1270"/>
      <c r="CY66" s="1270"/>
      <c r="CZ66" s="1270"/>
      <c r="DA66" s="1270"/>
      <c r="DB66" s="1270"/>
      <c r="DC66" s="1269"/>
    </row>
    <row r="67" spans="2:107" ht="13.2" x14ac:dyDescent="0.2">
      <c r="B67" s="1240"/>
      <c r="AN67" s="1271"/>
      <c r="AO67" s="1270"/>
      <c r="AP67" s="1270"/>
      <c r="AQ67" s="1270"/>
      <c r="AR67" s="1270"/>
      <c r="AS67" s="1270"/>
      <c r="AT67" s="1270"/>
      <c r="AU67" s="1270"/>
      <c r="AV67" s="1270"/>
      <c r="AW67" s="1270"/>
      <c r="AX67" s="1270"/>
      <c r="AY67" s="1270"/>
      <c r="AZ67" s="1270"/>
      <c r="BA67" s="1270"/>
      <c r="BB67" s="1270"/>
      <c r="BC67" s="1270"/>
      <c r="BD67" s="1270"/>
      <c r="BE67" s="1270"/>
      <c r="BF67" s="1270"/>
      <c r="BG67" s="1270"/>
      <c r="BH67" s="1270"/>
      <c r="BI67" s="1270"/>
      <c r="BJ67" s="1270"/>
      <c r="BK67" s="1270"/>
      <c r="BL67" s="1270"/>
      <c r="BM67" s="1270"/>
      <c r="BN67" s="1270"/>
      <c r="BO67" s="1270"/>
      <c r="BP67" s="1270"/>
      <c r="BQ67" s="1270"/>
      <c r="BR67" s="1270"/>
      <c r="BS67" s="1270"/>
      <c r="BT67" s="1270"/>
      <c r="BU67" s="1270"/>
      <c r="BV67" s="1270"/>
      <c r="BW67" s="1270"/>
      <c r="BX67" s="1270"/>
      <c r="BY67" s="1270"/>
      <c r="BZ67" s="1270"/>
      <c r="CA67" s="1270"/>
      <c r="CB67" s="1270"/>
      <c r="CC67" s="1270"/>
      <c r="CD67" s="1270"/>
      <c r="CE67" s="1270"/>
      <c r="CF67" s="1270"/>
      <c r="CG67" s="1270"/>
      <c r="CH67" s="1270"/>
      <c r="CI67" s="1270"/>
      <c r="CJ67" s="1270"/>
      <c r="CK67" s="1270"/>
      <c r="CL67" s="1270"/>
      <c r="CM67" s="1270"/>
      <c r="CN67" s="1270"/>
      <c r="CO67" s="1270"/>
      <c r="CP67" s="1270"/>
      <c r="CQ67" s="1270"/>
      <c r="CR67" s="1270"/>
      <c r="CS67" s="1270"/>
      <c r="CT67" s="1270"/>
      <c r="CU67" s="1270"/>
      <c r="CV67" s="1270"/>
      <c r="CW67" s="1270"/>
      <c r="CX67" s="1270"/>
      <c r="CY67" s="1270"/>
      <c r="CZ67" s="1270"/>
      <c r="DA67" s="1270"/>
      <c r="DB67" s="1270"/>
      <c r="DC67" s="1269"/>
    </row>
    <row r="68" spans="2:107" ht="13.2" x14ac:dyDescent="0.2">
      <c r="B68" s="1240"/>
      <c r="AN68" s="1271"/>
      <c r="AO68" s="1270"/>
      <c r="AP68" s="1270"/>
      <c r="AQ68" s="1270"/>
      <c r="AR68" s="1270"/>
      <c r="AS68" s="1270"/>
      <c r="AT68" s="1270"/>
      <c r="AU68" s="1270"/>
      <c r="AV68" s="1270"/>
      <c r="AW68" s="1270"/>
      <c r="AX68" s="1270"/>
      <c r="AY68" s="1270"/>
      <c r="AZ68" s="1270"/>
      <c r="BA68" s="1270"/>
      <c r="BB68" s="1270"/>
      <c r="BC68" s="1270"/>
      <c r="BD68" s="1270"/>
      <c r="BE68" s="1270"/>
      <c r="BF68" s="1270"/>
      <c r="BG68" s="1270"/>
      <c r="BH68" s="1270"/>
      <c r="BI68" s="1270"/>
      <c r="BJ68" s="1270"/>
      <c r="BK68" s="1270"/>
      <c r="BL68" s="1270"/>
      <c r="BM68" s="1270"/>
      <c r="BN68" s="1270"/>
      <c r="BO68" s="1270"/>
      <c r="BP68" s="1270"/>
      <c r="BQ68" s="1270"/>
      <c r="BR68" s="1270"/>
      <c r="BS68" s="1270"/>
      <c r="BT68" s="1270"/>
      <c r="BU68" s="1270"/>
      <c r="BV68" s="1270"/>
      <c r="BW68" s="1270"/>
      <c r="BX68" s="1270"/>
      <c r="BY68" s="1270"/>
      <c r="BZ68" s="1270"/>
      <c r="CA68" s="1270"/>
      <c r="CB68" s="1270"/>
      <c r="CC68" s="1270"/>
      <c r="CD68" s="1270"/>
      <c r="CE68" s="1270"/>
      <c r="CF68" s="1270"/>
      <c r="CG68" s="1270"/>
      <c r="CH68" s="1270"/>
      <c r="CI68" s="1270"/>
      <c r="CJ68" s="1270"/>
      <c r="CK68" s="1270"/>
      <c r="CL68" s="1270"/>
      <c r="CM68" s="1270"/>
      <c r="CN68" s="1270"/>
      <c r="CO68" s="1270"/>
      <c r="CP68" s="1270"/>
      <c r="CQ68" s="1270"/>
      <c r="CR68" s="1270"/>
      <c r="CS68" s="1270"/>
      <c r="CT68" s="1270"/>
      <c r="CU68" s="1270"/>
      <c r="CV68" s="1270"/>
      <c r="CW68" s="1270"/>
      <c r="CX68" s="1270"/>
      <c r="CY68" s="1270"/>
      <c r="CZ68" s="1270"/>
      <c r="DA68" s="1270"/>
      <c r="DB68" s="1270"/>
      <c r="DC68" s="1269"/>
    </row>
    <row r="69" spans="2:107" ht="13.2" x14ac:dyDescent="0.2">
      <c r="B69" s="1240"/>
      <c r="AN69" s="1268"/>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6"/>
    </row>
    <row r="70" spans="2:107" ht="13.2" x14ac:dyDescent="0.2">
      <c r="B70" s="1240"/>
      <c r="H70" s="1265"/>
      <c r="I70" s="1265"/>
      <c r="J70" s="1263"/>
      <c r="K70" s="1263"/>
      <c r="L70" s="1262"/>
      <c r="M70" s="1263"/>
      <c r="N70" s="1262"/>
      <c r="AN70" s="1253"/>
      <c r="AO70" s="1253"/>
      <c r="AP70" s="1253"/>
      <c r="AZ70" s="1253"/>
      <c r="BA70" s="1253"/>
      <c r="BB70" s="1253"/>
      <c r="BL70" s="1253"/>
      <c r="BM70" s="1253"/>
      <c r="BN70" s="1253"/>
      <c r="BX70" s="1253"/>
      <c r="BY70" s="1253"/>
      <c r="BZ70" s="1253"/>
      <c r="CJ70" s="1253"/>
      <c r="CK70" s="1253"/>
      <c r="CL70" s="1253"/>
      <c r="CV70" s="1253"/>
      <c r="CW70" s="1253"/>
      <c r="CX70" s="1253"/>
    </row>
    <row r="71" spans="2:107" ht="13.2" x14ac:dyDescent="0.2">
      <c r="B71" s="1240"/>
      <c r="G71" s="1261"/>
      <c r="I71" s="1264"/>
      <c r="J71" s="1263"/>
      <c r="K71" s="1263"/>
      <c r="L71" s="1262"/>
      <c r="M71" s="1263"/>
      <c r="N71" s="1262"/>
      <c r="AM71" s="1261"/>
      <c r="AN71" s="1239" t="s">
        <v>602</v>
      </c>
    </row>
    <row r="72" spans="2:107" ht="13.2" x14ac:dyDescent="0.2">
      <c r="B72" s="1240"/>
      <c r="G72" s="1251"/>
      <c r="H72" s="1251"/>
      <c r="I72" s="1251"/>
      <c r="J72" s="1251"/>
      <c r="K72" s="1260"/>
      <c r="L72" s="1260"/>
      <c r="M72" s="1259"/>
      <c r="N72" s="1259"/>
      <c r="AN72" s="1258"/>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6"/>
      <c r="BP72" s="1248" t="s">
        <v>548</v>
      </c>
      <c r="BQ72" s="1248"/>
      <c r="BR72" s="1248"/>
      <c r="BS72" s="1248"/>
      <c r="BT72" s="1248"/>
      <c r="BU72" s="1248"/>
      <c r="BV72" s="1248"/>
      <c r="BW72" s="1248"/>
      <c r="BX72" s="1248" t="s">
        <v>549</v>
      </c>
      <c r="BY72" s="1248"/>
      <c r="BZ72" s="1248"/>
      <c r="CA72" s="1248"/>
      <c r="CB72" s="1248"/>
      <c r="CC72" s="1248"/>
      <c r="CD72" s="1248"/>
      <c r="CE72" s="1248"/>
      <c r="CF72" s="1248" t="s">
        <v>550</v>
      </c>
      <c r="CG72" s="1248"/>
      <c r="CH72" s="1248"/>
      <c r="CI72" s="1248"/>
      <c r="CJ72" s="1248"/>
      <c r="CK72" s="1248"/>
      <c r="CL72" s="1248"/>
      <c r="CM72" s="1248"/>
      <c r="CN72" s="1248" t="s">
        <v>551</v>
      </c>
      <c r="CO72" s="1248"/>
      <c r="CP72" s="1248"/>
      <c r="CQ72" s="1248"/>
      <c r="CR72" s="1248"/>
      <c r="CS72" s="1248"/>
      <c r="CT72" s="1248"/>
      <c r="CU72" s="1248"/>
      <c r="CV72" s="1248" t="s">
        <v>552</v>
      </c>
      <c r="CW72" s="1248"/>
      <c r="CX72" s="1248"/>
      <c r="CY72" s="1248"/>
      <c r="CZ72" s="1248"/>
      <c r="DA72" s="1248"/>
      <c r="DB72" s="1248"/>
      <c r="DC72" s="1248"/>
    </row>
    <row r="73" spans="2:107" ht="13.2" x14ac:dyDescent="0.2">
      <c r="B73" s="1240"/>
      <c r="G73" s="1255"/>
      <c r="H73" s="1255"/>
      <c r="I73" s="1255"/>
      <c r="J73" s="1255"/>
      <c r="K73" s="1252"/>
      <c r="L73" s="1252"/>
      <c r="M73" s="1252"/>
      <c r="N73" s="1252"/>
      <c r="AM73" s="1253"/>
      <c r="AN73" s="1247" t="s">
        <v>601</v>
      </c>
      <c r="AO73" s="1247"/>
      <c r="AP73" s="1247"/>
      <c r="AQ73" s="1247"/>
      <c r="AR73" s="1247"/>
      <c r="AS73" s="1247"/>
      <c r="AT73" s="1247"/>
      <c r="AU73" s="1247"/>
      <c r="AV73" s="1247"/>
      <c r="AW73" s="1247"/>
      <c r="AX73" s="1247"/>
      <c r="AY73" s="1247"/>
      <c r="AZ73" s="1247"/>
      <c r="BA73" s="1247"/>
      <c r="BB73" s="1247" t="s">
        <v>599</v>
      </c>
      <c r="BC73" s="1247"/>
      <c r="BD73" s="1247"/>
      <c r="BE73" s="1247"/>
      <c r="BF73" s="1247"/>
      <c r="BG73" s="1247"/>
      <c r="BH73" s="1247"/>
      <c r="BI73" s="1247"/>
      <c r="BJ73" s="1247"/>
      <c r="BK73" s="1247"/>
      <c r="BL73" s="1247"/>
      <c r="BM73" s="1247"/>
      <c r="BN73" s="1247"/>
      <c r="BO73" s="1247"/>
      <c r="BP73" s="1246">
        <v>69.8</v>
      </c>
      <c r="BQ73" s="1246"/>
      <c r="BR73" s="1246"/>
      <c r="BS73" s="1246"/>
      <c r="BT73" s="1246"/>
      <c r="BU73" s="1246"/>
      <c r="BV73" s="1246"/>
      <c r="BW73" s="1246"/>
      <c r="BX73" s="1246">
        <v>78.2</v>
      </c>
      <c r="BY73" s="1246"/>
      <c r="BZ73" s="1246"/>
      <c r="CA73" s="1246"/>
      <c r="CB73" s="1246"/>
      <c r="CC73" s="1246"/>
      <c r="CD73" s="1246"/>
      <c r="CE73" s="1246"/>
      <c r="CF73" s="1246">
        <v>83</v>
      </c>
      <c r="CG73" s="1246"/>
      <c r="CH73" s="1246"/>
      <c r="CI73" s="1246"/>
      <c r="CJ73" s="1246"/>
      <c r="CK73" s="1246"/>
      <c r="CL73" s="1246"/>
      <c r="CM73" s="1246"/>
      <c r="CN73" s="1246">
        <v>82.7</v>
      </c>
      <c r="CO73" s="1246"/>
      <c r="CP73" s="1246"/>
      <c r="CQ73" s="1246"/>
      <c r="CR73" s="1246"/>
      <c r="CS73" s="1246"/>
      <c r="CT73" s="1246"/>
      <c r="CU73" s="1246"/>
      <c r="CV73" s="1246">
        <v>58.6</v>
      </c>
      <c r="CW73" s="1246"/>
      <c r="CX73" s="1246"/>
      <c r="CY73" s="1246"/>
      <c r="CZ73" s="1246"/>
      <c r="DA73" s="1246"/>
      <c r="DB73" s="1246"/>
      <c r="DC73" s="1246"/>
    </row>
    <row r="74" spans="2:107" ht="13.2" x14ac:dyDescent="0.2">
      <c r="B74" s="1240"/>
      <c r="G74" s="1255"/>
      <c r="H74" s="1255"/>
      <c r="I74" s="1255"/>
      <c r="J74" s="1255"/>
      <c r="K74" s="1252"/>
      <c r="L74" s="1252"/>
      <c r="M74" s="1252"/>
      <c r="N74" s="1252"/>
      <c r="AM74" s="1253"/>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2" x14ac:dyDescent="0.2">
      <c r="B75" s="1240"/>
      <c r="G75" s="1255"/>
      <c r="H75" s="1255"/>
      <c r="I75" s="1251"/>
      <c r="J75" s="1251"/>
      <c r="K75" s="1254"/>
      <c r="L75" s="1254"/>
      <c r="M75" s="1254"/>
      <c r="N75" s="1254"/>
      <c r="AM75" s="1253"/>
      <c r="AN75" s="1247"/>
      <c r="AO75" s="1247"/>
      <c r="AP75" s="1247"/>
      <c r="AQ75" s="1247"/>
      <c r="AR75" s="1247"/>
      <c r="AS75" s="1247"/>
      <c r="AT75" s="1247"/>
      <c r="AU75" s="1247"/>
      <c r="AV75" s="1247"/>
      <c r="AW75" s="1247"/>
      <c r="AX75" s="1247"/>
      <c r="AY75" s="1247"/>
      <c r="AZ75" s="1247"/>
      <c r="BA75" s="1247"/>
      <c r="BB75" s="1247" t="s">
        <v>598</v>
      </c>
      <c r="BC75" s="1247"/>
      <c r="BD75" s="1247"/>
      <c r="BE75" s="1247"/>
      <c r="BF75" s="1247"/>
      <c r="BG75" s="1247"/>
      <c r="BH75" s="1247"/>
      <c r="BI75" s="1247"/>
      <c r="BJ75" s="1247"/>
      <c r="BK75" s="1247"/>
      <c r="BL75" s="1247"/>
      <c r="BM75" s="1247"/>
      <c r="BN75" s="1247"/>
      <c r="BO75" s="1247"/>
      <c r="BP75" s="1246">
        <v>7.5</v>
      </c>
      <c r="BQ75" s="1246"/>
      <c r="BR75" s="1246"/>
      <c r="BS75" s="1246"/>
      <c r="BT75" s="1246"/>
      <c r="BU75" s="1246"/>
      <c r="BV75" s="1246"/>
      <c r="BW75" s="1246"/>
      <c r="BX75" s="1246">
        <v>8.3000000000000007</v>
      </c>
      <c r="BY75" s="1246"/>
      <c r="BZ75" s="1246"/>
      <c r="CA75" s="1246"/>
      <c r="CB75" s="1246"/>
      <c r="CC75" s="1246"/>
      <c r="CD75" s="1246"/>
      <c r="CE75" s="1246"/>
      <c r="CF75" s="1246">
        <v>9.3000000000000007</v>
      </c>
      <c r="CG75" s="1246"/>
      <c r="CH75" s="1246"/>
      <c r="CI75" s="1246"/>
      <c r="CJ75" s="1246"/>
      <c r="CK75" s="1246"/>
      <c r="CL75" s="1246"/>
      <c r="CM75" s="1246"/>
      <c r="CN75" s="1246">
        <v>10</v>
      </c>
      <c r="CO75" s="1246"/>
      <c r="CP75" s="1246"/>
      <c r="CQ75" s="1246"/>
      <c r="CR75" s="1246"/>
      <c r="CS75" s="1246"/>
      <c r="CT75" s="1246"/>
      <c r="CU75" s="1246"/>
      <c r="CV75" s="1246">
        <v>10</v>
      </c>
      <c r="CW75" s="1246"/>
      <c r="CX75" s="1246"/>
      <c r="CY75" s="1246"/>
      <c r="CZ75" s="1246"/>
      <c r="DA75" s="1246"/>
      <c r="DB75" s="1246"/>
      <c r="DC75" s="1246"/>
    </row>
    <row r="76" spans="2:107" ht="13.2" x14ac:dyDescent="0.2">
      <c r="B76" s="1240"/>
      <c r="G76" s="1255"/>
      <c r="H76" s="1255"/>
      <c r="I76" s="1251"/>
      <c r="J76" s="1251"/>
      <c r="K76" s="1254"/>
      <c r="L76" s="1254"/>
      <c r="M76" s="1254"/>
      <c r="N76" s="1254"/>
      <c r="AM76" s="1253"/>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2" x14ac:dyDescent="0.2">
      <c r="B77" s="1240"/>
      <c r="G77" s="1251"/>
      <c r="H77" s="1251"/>
      <c r="I77" s="1251"/>
      <c r="J77" s="1251"/>
      <c r="K77" s="1252"/>
      <c r="L77" s="1252"/>
      <c r="M77" s="1252"/>
      <c r="N77" s="1252"/>
      <c r="AN77" s="1248" t="s">
        <v>600</v>
      </c>
      <c r="AO77" s="1248"/>
      <c r="AP77" s="1248"/>
      <c r="AQ77" s="1248"/>
      <c r="AR77" s="1248"/>
      <c r="AS77" s="1248"/>
      <c r="AT77" s="1248"/>
      <c r="AU77" s="1248"/>
      <c r="AV77" s="1248"/>
      <c r="AW77" s="1248"/>
      <c r="AX77" s="1248"/>
      <c r="AY77" s="1248"/>
      <c r="AZ77" s="1248"/>
      <c r="BA77" s="1248"/>
      <c r="BB77" s="1247" t="s">
        <v>599</v>
      </c>
      <c r="BC77" s="1247"/>
      <c r="BD77" s="1247"/>
      <c r="BE77" s="1247"/>
      <c r="BF77" s="1247"/>
      <c r="BG77" s="1247"/>
      <c r="BH77" s="1247"/>
      <c r="BI77" s="1247"/>
      <c r="BJ77" s="1247"/>
      <c r="BK77" s="1247"/>
      <c r="BL77" s="1247"/>
      <c r="BM77" s="1247"/>
      <c r="BN77" s="1247"/>
      <c r="BO77" s="1247"/>
      <c r="BP77" s="1246">
        <v>14</v>
      </c>
      <c r="BQ77" s="1246"/>
      <c r="BR77" s="1246"/>
      <c r="BS77" s="1246"/>
      <c r="BT77" s="1246"/>
      <c r="BU77" s="1246"/>
      <c r="BV77" s="1246"/>
      <c r="BW77" s="1246"/>
      <c r="BX77" s="1246">
        <v>11.4</v>
      </c>
      <c r="BY77" s="1246"/>
      <c r="BZ77" s="1246"/>
      <c r="CA77" s="1246"/>
      <c r="CB77" s="1246"/>
      <c r="CC77" s="1246"/>
      <c r="CD77" s="1246"/>
      <c r="CE77" s="1246"/>
      <c r="CF77" s="1246">
        <v>10.4</v>
      </c>
      <c r="CG77" s="1246"/>
      <c r="CH77" s="1246"/>
      <c r="CI77" s="1246"/>
      <c r="CJ77" s="1246"/>
      <c r="CK77" s="1246"/>
      <c r="CL77" s="1246"/>
      <c r="CM77" s="1246"/>
      <c r="CN77" s="1246">
        <v>10.9</v>
      </c>
      <c r="CO77" s="1246"/>
      <c r="CP77" s="1246"/>
      <c r="CQ77" s="1246"/>
      <c r="CR77" s="1246"/>
      <c r="CS77" s="1246"/>
      <c r="CT77" s="1246"/>
      <c r="CU77" s="1246"/>
      <c r="CV77" s="1246">
        <v>6.5</v>
      </c>
      <c r="CW77" s="1246"/>
      <c r="CX77" s="1246"/>
      <c r="CY77" s="1246"/>
      <c r="CZ77" s="1246"/>
      <c r="DA77" s="1246"/>
      <c r="DB77" s="1246"/>
      <c r="DC77" s="1246"/>
    </row>
    <row r="78" spans="2:107" ht="13.2" x14ac:dyDescent="0.2">
      <c r="B78" s="1240"/>
      <c r="G78" s="1251"/>
      <c r="H78" s="1251"/>
      <c r="I78" s="1251"/>
      <c r="J78" s="1251"/>
      <c r="K78" s="1252"/>
      <c r="L78" s="1252"/>
      <c r="M78" s="1252"/>
      <c r="N78" s="1252"/>
      <c r="AN78" s="1248"/>
      <c r="AO78" s="1248"/>
      <c r="AP78" s="1248"/>
      <c r="AQ78" s="1248"/>
      <c r="AR78" s="1248"/>
      <c r="AS78" s="1248"/>
      <c r="AT78" s="1248"/>
      <c r="AU78" s="1248"/>
      <c r="AV78" s="1248"/>
      <c r="AW78" s="1248"/>
      <c r="AX78" s="1248"/>
      <c r="AY78" s="1248"/>
      <c r="AZ78" s="1248"/>
      <c r="BA78" s="1248"/>
      <c r="BB78" s="1247"/>
      <c r="BC78" s="1247"/>
      <c r="BD78" s="1247"/>
      <c r="BE78" s="1247"/>
      <c r="BF78" s="1247"/>
      <c r="BG78" s="1247"/>
      <c r="BH78" s="1247"/>
      <c r="BI78" s="1247"/>
      <c r="BJ78" s="1247"/>
      <c r="BK78" s="1247"/>
      <c r="BL78" s="1247"/>
      <c r="BM78" s="1247"/>
      <c r="BN78" s="1247"/>
      <c r="BO78" s="1247"/>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2" x14ac:dyDescent="0.2">
      <c r="B79" s="1240"/>
      <c r="G79" s="1251"/>
      <c r="H79" s="1251"/>
      <c r="I79" s="1250"/>
      <c r="J79" s="1250"/>
      <c r="K79" s="1249"/>
      <c r="L79" s="1249"/>
      <c r="M79" s="1249"/>
      <c r="N79" s="1249"/>
      <c r="AN79" s="1248"/>
      <c r="AO79" s="1248"/>
      <c r="AP79" s="1248"/>
      <c r="AQ79" s="1248"/>
      <c r="AR79" s="1248"/>
      <c r="AS79" s="1248"/>
      <c r="AT79" s="1248"/>
      <c r="AU79" s="1248"/>
      <c r="AV79" s="1248"/>
      <c r="AW79" s="1248"/>
      <c r="AX79" s="1248"/>
      <c r="AY79" s="1248"/>
      <c r="AZ79" s="1248"/>
      <c r="BA79" s="1248"/>
      <c r="BB79" s="1247" t="s">
        <v>598</v>
      </c>
      <c r="BC79" s="1247"/>
      <c r="BD79" s="1247"/>
      <c r="BE79" s="1247"/>
      <c r="BF79" s="1247"/>
      <c r="BG79" s="1247"/>
      <c r="BH79" s="1247"/>
      <c r="BI79" s="1247"/>
      <c r="BJ79" s="1247"/>
      <c r="BK79" s="1247"/>
      <c r="BL79" s="1247"/>
      <c r="BM79" s="1247"/>
      <c r="BN79" s="1247"/>
      <c r="BO79" s="1247"/>
      <c r="BP79" s="1246">
        <v>6.5</v>
      </c>
      <c r="BQ79" s="1246"/>
      <c r="BR79" s="1246"/>
      <c r="BS79" s="1246"/>
      <c r="BT79" s="1246"/>
      <c r="BU79" s="1246"/>
      <c r="BV79" s="1246"/>
      <c r="BW79" s="1246"/>
      <c r="BX79" s="1246">
        <v>6.7</v>
      </c>
      <c r="BY79" s="1246"/>
      <c r="BZ79" s="1246"/>
      <c r="CA79" s="1246"/>
      <c r="CB79" s="1246"/>
      <c r="CC79" s="1246"/>
      <c r="CD79" s="1246"/>
      <c r="CE79" s="1246"/>
      <c r="CF79" s="1246">
        <v>6.6</v>
      </c>
      <c r="CG79" s="1246"/>
      <c r="CH79" s="1246"/>
      <c r="CI79" s="1246"/>
      <c r="CJ79" s="1246"/>
      <c r="CK79" s="1246"/>
      <c r="CL79" s="1246"/>
      <c r="CM79" s="1246"/>
      <c r="CN79" s="1246">
        <v>5.9</v>
      </c>
      <c r="CO79" s="1246"/>
      <c r="CP79" s="1246"/>
      <c r="CQ79" s="1246"/>
      <c r="CR79" s="1246"/>
      <c r="CS79" s="1246"/>
      <c r="CT79" s="1246"/>
      <c r="CU79" s="1246"/>
      <c r="CV79" s="1246">
        <v>5.9</v>
      </c>
      <c r="CW79" s="1246"/>
      <c r="CX79" s="1246"/>
      <c r="CY79" s="1246"/>
      <c r="CZ79" s="1246"/>
      <c r="DA79" s="1246"/>
      <c r="DB79" s="1246"/>
      <c r="DC79" s="1246"/>
    </row>
    <row r="80" spans="2:107" ht="13.2" x14ac:dyDescent="0.2">
      <c r="B80" s="1240"/>
      <c r="G80" s="1251"/>
      <c r="H80" s="1251"/>
      <c r="I80" s="1250"/>
      <c r="J80" s="1250"/>
      <c r="K80" s="1249"/>
      <c r="L80" s="1249"/>
      <c r="M80" s="1249"/>
      <c r="N80" s="1249"/>
      <c r="AN80" s="1248"/>
      <c r="AO80" s="1248"/>
      <c r="AP80" s="1248"/>
      <c r="AQ80" s="1248"/>
      <c r="AR80" s="1248"/>
      <c r="AS80" s="1248"/>
      <c r="AT80" s="1248"/>
      <c r="AU80" s="1248"/>
      <c r="AV80" s="1248"/>
      <c r="AW80" s="1248"/>
      <c r="AX80" s="1248"/>
      <c r="AY80" s="1248"/>
      <c r="AZ80" s="1248"/>
      <c r="BA80" s="1248"/>
      <c r="BB80" s="1247"/>
      <c r="BC80" s="1247"/>
      <c r="BD80" s="1247"/>
      <c r="BE80" s="1247"/>
      <c r="BF80" s="1247"/>
      <c r="BG80" s="1247"/>
      <c r="BH80" s="1247"/>
      <c r="BI80" s="1247"/>
      <c r="BJ80" s="1247"/>
      <c r="BK80" s="1247"/>
      <c r="BL80" s="1247"/>
      <c r="BM80" s="1247"/>
      <c r="BN80" s="1247"/>
      <c r="BO80" s="1247"/>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2" x14ac:dyDescent="0.2">
      <c r="B81" s="1240"/>
    </row>
    <row r="82" spans="2:109" ht="16.2" x14ac:dyDescent="0.2">
      <c r="B82" s="1240"/>
      <c r="K82" s="1245"/>
      <c r="L82" s="1245"/>
      <c r="M82" s="1245"/>
      <c r="N82" s="1245"/>
      <c r="AQ82" s="1245"/>
      <c r="AR82" s="1245"/>
      <c r="AS82" s="1245"/>
      <c r="AT82" s="1245"/>
      <c r="BC82" s="1245"/>
      <c r="BD82" s="1245"/>
      <c r="BE82" s="1245"/>
      <c r="BF82" s="1245"/>
      <c r="BO82" s="1245"/>
      <c r="BP82" s="1245"/>
      <c r="BQ82" s="1245"/>
      <c r="BR82" s="1245"/>
      <c r="CA82" s="1245"/>
      <c r="CB82" s="1245"/>
      <c r="CC82" s="1245"/>
      <c r="CD82" s="1245"/>
      <c r="CM82" s="1245"/>
      <c r="CN82" s="1245"/>
      <c r="CO82" s="1245"/>
      <c r="CP82" s="1245"/>
      <c r="CY82" s="1245"/>
      <c r="CZ82" s="1245"/>
      <c r="DA82" s="1245"/>
      <c r="DB82" s="1245"/>
      <c r="DC82" s="1245"/>
    </row>
    <row r="83" spans="2:109" ht="13.2" x14ac:dyDescent="0.2">
      <c r="B83" s="1244"/>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2"/>
    </row>
    <row r="84" spans="2:109" ht="13.2" x14ac:dyDescent="0.2">
      <c r="DD84" s="1239"/>
      <c r="DE84" s="1239"/>
    </row>
    <row r="85" spans="2:109" ht="13.2" x14ac:dyDescent="0.2">
      <c r="DD85" s="1239"/>
      <c r="DE85" s="1239"/>
    </row>
  </sheetData>
  <sheetProtection algorithmName="SHA-512" hashValue="ssOXwdDcV+vTNxzhtNDzqubfCB2XrcCKsmtQZ7vpRCOeM3uzcLvpyl5J0y5u6rMmTmdFgC8piArmGqPP2/jwAA==" saltValue="La8Efrvd6ARrlPHskkRhU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495</v>
      </c>
    </row>
  </sheetData>
  <sheetProtection algorithmName="SHA-512" hashValue="dOcz9xiuvHOVB/WSGockKesz/aqHn+14mtO4/q2iXWx1tPwrSovxP+XxyQPEb72Z0wQHJxD4m9hxS7FimsN8Sw==" saltValue="6Spm+8gyoJKQsz0u6NnsT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495</v>
      </c>
    </row>
  </sheetData>
  <sheetProtection algorithmName="SHA-512" hashValue="Ghem0ecugO7tlC6Ed4pnx+3oknOJQEKQ7LZ3TvwkNhn0ItYJBazVtbfxvsYfv2vuyMrVU7tyknjCqFJ4sjQ4eg==" saltValue="YYhDmBQksnr/RlgUWQ/jP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545</v>
      </c>
      <c r="G2" s="148"/>
      <c r="H2" s="149"/>
    </row>
    <row r="3" spans="1:8" x14ac:dyDescent="0.2">
      <c r="A3" s="145" t="s">
        <v>538</v>
      </c>
      <c r="B3" s="150"/>
      <c r="C3" s="151"/>
      <c r="D3" s="152">
        <v>49229</v>
      </c>
      <c r="E3" s="153"/>
      <c r="F3" s="154">
        <v>53655</v>
      </c>
      <c r="G3" s="155"/>
      <c r="H3" s="156"/>
    </row>
    <row r="4" spans="1:8" x14ac:dyDescent="0.2">
      <c r="A4" s="157"/>
      <c r="B4" s="158"/>
      <c r="C4" s="159"/>
      <c r="D4" s="160">
        <v>31923</v>
      </c>
      <c r="E4" s="161"/>
      <c r="F4" s="162">
        <v>32719</v>
      </c>
      <c r="G4" s="163"/>
      <c r="H4" s="164"/>
    </row>
    <row r="5" spans="1:8" x14ac:dyDescent="0.2">
      <c r="A5" s="145" t="s">
        <v>540</v>
      </c>
      <c r="B5" s="150"/>
      <c r="C5" s="151"/>
      <c r="D5" s="152">
        <v>65429</v>
      </c>
      <c r="E5" s="153"/>
      <c r="F5" s="154">
        <v>53869</v>
      </c>
      <c r="G5" s="155"/>
      <c r="H5" s="156"/>
    </row>
    <row r="6" spans="1:8" x14ac:dyDescent="0.2">
      <c r="A6" s="157"/>
      <c r="B6" s="158"/>
      <c r="C6" s="159"/>
      <c r="D6" s="160">
        <v>37392</v>
      </c>
      <c r="E6" s="161"/>
      <c r="F6" s="162">
        <v>35046</v>
      </c>
      <c r="G6" s="163"/>
      <c r="H6" s="164"/>
    </row>
    <row r="7" spans="1:8" x14ac:dyDescent="0.2">
      <c r="A7" s="145" t="s">
        <v>541</v>
      </c>
      <c r="B7" s="150"/>
      <c r="C7" s="151"/>
      <c r="D7" s="152">
        <v>39701</v>
      </c>
      <c r="E7" s="153"/>
      <c r="F7" s="154">
        <v>59119</v>
      </c>
      <c r="G7" s="155"/>
      <c r="H7" s="156"/>
    </row>
    <row r="8" spans="1:8" x14ac:dyDescent="0.2">
      <c r="A8" s="157"/>
      <c r="B8" s="158"/>
      <c r="C8" s="159"/>
      <c r="D8" s="160">
        <v>31541</v>
      </c>
      <c r="E8" s="161"/>
      <c r="F8" s="162">
        <v>29900</v>
      </c>
      <c r="G8" s="163"/>
      <c r="H8" s="164"/>
    </row>
    <row r="9" spans="1:8" x14ac:dyDescent="0.2">
      <c r="A9" s="145" t="s">
        <v>542</v>
      </c>
      <c r="B9" s="150"/>
      <c r="C9" s="151"/>
      <c r="D9" s="152">
        <v>37558</v>
      </c>
      <c r="E9" s="153"/>
      <c r="F9" s="154">
        <v>53895</v>
      </c>
      <c r="G9" s="155"/>
      <c r="H9" s="156"/>
    </row>
    <row r="10" spans="1:8" x14ac:dyDescent="0.2">
      <c r="A10" s="157"/>
      <c r="B10" s="158"/>
      <c r="C10" s="159"/>
      <c r="D10" s="160">
        <v>31893</v>
      </c>
      <c r="E10" s="161"/>
      <c r="F10" s="162">
        <v>31224</v>
      </c>
      <c r="G10" s="163"/>
      <c r="H10" s="164"/>
    </row>
    <row r="11" spans="1:8" x14ac:dyDescent="0.2">
      <c r="A11" s="145" t="s">
        <v>543</v>
      </c>
      <c r="B11" s="150"/>
      <c r="C11" s="151"/>
      <c r="D11" s="152">
        <v>25154</v>
      </c>
      <c r="E11" s="153"/>
      <c r="F11" s="154">
        <v>56181</v>
      </c>
      <c r="G11" s="155"/>
      <c r="H11" s="156"/>
    </row>
    <row r="12" spans="1:8" x14ac:dyDescent="0.2">
      <c r="A12" s="157"/>
      <c r="B12" s="158"/>
      <c r="C12" s="165"/>
      <c r="D12" s="160">
        <v>21062</v>
      </c>
      <c r="E12" s="161"/>
      <c r="F12" s="162">
        <v>32039</v>
      </c>
      <c r="G12" s="163"/>
      <c r="H12" s="164"/>
    </row>
    <row r="13" spans="1:8" x14ac:dyDescent="0.2">
      <c r="A13" s="145"/>
      <c r="B13" s="150"/>
      <c r="C13" s="166"/>
      <c r="D13" s="167">
        <v>43414</v>
      </c>
      <c r="E13" s="168"/>
      <c r="F13" s="169">
        <v>55344</v>
      </c>
      <c r="G13" s="170"/>
      <c r="H13" s="156"/>
    </row>
    <row r="14" spans="1:8" x14ac:dyDescent="0.2">
      <c r="A14" s="157"/>
      <c r="B14" s="158"/>
      <c r="C14" s="159"/>
      <c r="D14" s="160">
        <v>30762</v>
      </c>
      <c r="E14" s="161"/>
      <c r="F14" s="162">
        <v>32186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5.48</v>
      </c>
      <c r="C19" s="171">
        <f>ROUND(VALUE(SUBSTITUTE(実質収支比率等に係る経年分析!G$48,"▲","-")),2)</f>
        <v>8</v>
      </c>
      <c r="D19" s="171">
        <f>ROUND(VALUE(SUBSTITUTE(実質収支比率等に係る経年分析!H$48,"▲","-")),2)</f>
        <v>6.61</v>
      </c>
      <c r="E19" s="171">
        <f>ROUND(VALUE(SUBSTITUTE(実質収支比率等に係る経年分析!I$48,"▲","-")),2)</f>
        <v>8.11</v>
      </c>
      <c r="F19" s="171">
        <f>ROUND(VALUE(SUBSTITUTE(実質収支比率等に係る経年分析!J$48,"▲","-")),2)</f>
        <v>15.89</v>
      </c>
    </row>
    <row r="20" spans="1:11" x14ac:dyDescent="0.2">
      <c r="A20" s="171" t="s">
        <v>55</v>
      </c>
      <c r="B20" s="171">
        <f>ROUND(VALUE(SUBSTITUTE(実質収支比率等に係る経年分析!F$47,"▲","-")),2)</f>
        <v>29.21</v>
      </c>
      <c r="C20" s="171">
        <f>ROUND(VALUE(SUBSTITUTE(実質収支比率等に係る経年分析!G$47,"▲","-")),2)</f>
        <v>27.93</v>
      </c>
      <c r="D20" s="171">
        <f>ROUND(VALUE(SUBSTITUTE(実質収支比率等に係る経年分析!H$47,"▲","-")),2)</f>
        <v>30.07</v>
      </c>
      <c r="E20" s="171">
        <f>ROUND(VALUE(SUBSTITUTE(実質収支比率等に係る経年分析!I$47,"▲","-")),2)</f>
        <v>28.63</v>
      </c>
      <c r="F20" s="171">
        <f>ROUND(VALUE(SUBSTITUTE(実質収支比率等に係る経年分析!J$47,"▲","-")),2)</f>
        <v>27.91</v>
      </c>
    </row>
    <row r="21" spans="1:11" x14ac:dyDescent="0.2">
      <c r="A21" s="171" t="s">
        <v>56</v>
      </c>
      <c r="B21" s="171">
        <f>IF(ISNUMBER(VALUE(SUBSTITUTE(実質収支比率等に係る経年分析!F$49,"▲","-"))),ROUND(VALUE(SUBSTITUTE(実質収支比率等に係る経年分析!F$49,"▲","-")),2),NA())</f>
        <v>-1.27</v>
      </c>
      <c r="C21" s="171">
        <f>IF(ISNUMBER(VALUE(SUBSTITUTE(実質収支比率等に係る経年分析!G$49,"▲","-"))),ROUND(VALUE(SUBSTITUTE(実質収支比率等に係る経年分析!G$49,"▲","-")),2),NA())</f>
        <v>1.8</v>
      </c>
      <c r="D21" s="171">
        <f>IF(ISNUMBER(VALUE(SUBSTITUTE(実質収支比率等に係る経年分析!H$49,"▲","-"))),ROUND(VALUE(SUBSTITUTE(実質収支比率等に係る経年分析!H$49,"▲","-")),2),NA())</f>
        <v>0.56000000000000005</v>
      </c>
      <c r="E21" s="171">
        <f>IF(ISNUMBER(VALUE(SUBSTITUTE(実質収支比率等に係る経年分析!I$49,"▲","-"))),ROUND(VALUE(SUBSTITUTE(実質収支比率等に係る経年分析!I$49,"▲","-")),2),NA())</f>
        <v>1.7</v>
      </c>
      <c r="F21" s="171">
        <f>IF(ISNUMBER(VALUE(SUBSTITUTE(実質収支比率等に係る経年分析!J$49,"▲","-"))),ROUND(VALUE(SUBSTITUTE(実質収支比率等に係る経年分析!J$49,"▲","-")),2),NA())</f>
        <v>8.89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小水力発電事業特別会計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公共下水道事業特別会計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温泉施設特別会計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0.37</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3.46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2.67</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13.29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12.56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5.47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6.61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15.89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753</v>
      </c>
      <c r="E42" s="173"/>
      <c r="F42" s="173"/>
      <c r="G42" s="173">
        <f>'実質公債費比率（分子）の構造'!L$52</f>
        <v>730</v>
      </c>
      <c r="H42" s="173"/>
      <c r="I42" s="173"/>
      <c r="J42" s="173">
        <f>'実質公債費比率（分子）の構造'!M$52</f>
        <v>718</v>
      </c>
      <c r="K42" s="173"/>
      <c r="L42" s="173"/>
      <c r="M42" s="173">
        <f>'実質公債費比率（分子）の構造'!N$52</f>
        <v>716</v>
      </c>
      <c r="N42" s="173"/>
      <c r="O42" s="173"/>
      <c r="P42" s="173">
        <f>'実質公債費比率（分子）の構造'!O$52</f>
        <v>720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f>'実質公債費比率（分子）の構造'!O$50</f>
        <v>0</v>
      </c>
      <c r="O44" s="173"/>
      <c r="P44" s="173"/>
    </row>
    <row r="45" spans="1:16" x14ac:dyDescent="0.2">
      <c r="A45" s="173" t="s">
        <v>66</v>
      </c>
      <c r="B45" s="173">
        <f>'実質公債費比率（分子）の構造'!K$49</f>
        <v>60</v>
      </c>
      <c r="C45" s="173"/>
      <c r="D45" s="173"/>
      <c r="E45" s="173">
        <f>'実質公債費比率（分子）の構造'!L$49</f>
        <v>61</v>
      </c>
      <c r="F45" s="173"/>
      <c r="G45" s="173"/>
      <c r="H45" s="173">
        <f>'実質公債費比率（分子）の構造'!M$49</f>
        <v>55</v>
      </c>
      <c r="I45" s="173"/>
      <c r="J45" s="173"/>
      <c r="K45" s="173">
        <f>'実質公債費比率（分子）の構造'!N$49</f>
        <v>56</v>
      </c>
      <c r="L45" s="173"/>
      <c r="M45" s="173"/>
      <c r="N45" s="173">
        <f>'実質公債費比率（分子）の構造'!O$49</f>
        <v>58</v>
      </c>
      <c r="O45" s="173"/>
      <c r="P45" s="173"/>
    </row>
    <row r="46" spans="1:16" x14ac:dyDescent="0.2">
      <c r="A46" s="173" t="s">
        <v>67</v>
      </c>
      <c r="B46" s="173">
        <f>'実質公債費比率（分子）の構造'!K$48</f>
        <v>370</v>
      </c>
      <c r="C46" s="173"/>
      <c r="D46" s="173"/>
      <c r="E46" s="173">
        <f>'実質公債費比率（分子）の構造'!L$48</f>
        <v>419</v>
      </c>
      <c r="F46" s="173"/>
      <c r="G46" s="173"/>
      <c r="H46" s="173">
        <f>'実質公債費比率（分子）の構造'!M$48</f>
        <v>399</v>
      </c>
      <c r="I46" s="173"/>
      <c r="J46" s="173"/>
      <c r="K46" s="173">
        <f>'実質公債費比率（分子）の構造'!N$48</f>
        <v>406</v>
      </c>
      <c r="L46" s="173"/>
      <c r="M46" s="173"/>
      <c r="N46" s="173">
        <f>'実質公債費比率（分子）の構造'!O$48</f>
        <v>396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690</v>
      </c>
      <c r="C49" s="173"/>
      <c r="D49" s="173"/>
      <c r="E49" s="173">
        <f>'実質公債費比率（分子）の構造'!L$45</f>
        <v>714</v>
      </c>
      <c r="F49" s="173"/>
      <c r="G49" s="173"/>
      <c r="H49" s="173">
        <f>'実質公債費比率（分子）の構造'!M$45</f>
        <v>753</v>
      </c>
      <c r="I49" s="173"/>
      <c r="J49" s="173"/>
      <c r="K49" s="173">
        <f>'実質公債費比率（分子）の構造'!N$45</f>
        <v>750</v>
      </c>
      <c r="L49" s="173"/>
      <c r="M49" s="173"/>
      <c r="N49" s="173">
        <f>'実質公債費比率（分子）の構造'!O$45</f>
        <v>789</v>
      </c>
      <c r="O49" s="173"/>
      <c r="P49" s="173"/>
    </row>
    <row r="50" spans="1:16" x14ac:dyDescent="0.2">
      <c r="A50" s="173" t="s">
        <v>71</v>
      </c>
      <c r="B50" s="173" t="e">
        <f>NA()</f>
        <v>#N/A</v>
      </c>
      <c r="C50" s="173">
        <f>IF(ISNUMBER('実質公債費比率（分子）の構造'!K$53),'実質公債費比率（分子）の構造'!K$53,NA())</f>
        <v>369</v>
      </c>
      <c r="D50" s="173" t="e">
        <f>NA()</f>
        <v>#N/A</v>
      </c>
      <c r="E50" s="173" t="e">
        <f>NA()</f>
        <v>#N/A</v>
      </c>
      <c r="F50" s="173">
        <f>IF(ISNUMBER('実質公債費比率（分子）の構造'!L$53),'実質公債費比率（分子）の構造'!L$53,NA())</f>
        <v>466</v>
      </c>
      <c r="G50" s="173" t="e">
        <f>NA()</f>
        <v>#N/A</v>
      </c>
      <c r="H50" s="173" t="e">
        <f>NA()</f>
        <v>#N/A</v>
      </c>
      <c r="I50" s="173">
        <f>IF(ISNUMBER('実質公債費比率（分子）の構造'!M$53),'実質公債費比率（分子）の構造'!M$53,NA())</f>
        <v>491</v>
      </c>
      <c r="J50" s="173" t="e">
        <f>NA()</f>
        <v>#N/A</v>
      </c>
      <c r="K50" s="173" t="e">
        <f>NA()</f>
        <v>#N/A</v>
      </c>
      <c r="L50" s="173">
        <f>IF(ISNUMBER('実質公債費比率（分子）の構造'!N$53),'実質公債費比率（分子）の構造'!N$53,NA())</f>
        <v>498</v>
      </c>
      <c r="M50" s="173" t="e">
        <f>NA()</f>
        <v>#N/A</v>
      </c>
      <c r="N50" s="173" t="e">
        <f>NA()</f>
        <v>#N/A</v>
      </c>
      <c r="O50" s="173">
        <f>IF(ISNUMBER('実質公債費比率（分子）の構造'!O$53),'実質公債費比率（分子）の構造'!O$53,NA())</f>
        <v>523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8580</v>
      </c>
      <c r="E56" s="172"/>
      <c r="F56" s="172"/>
      <c r="G56" s="172">
        <f>'将来負担比率（分子）の構造'!J$52</f>
        <v>8705</v>
      </c>
      <c r="H56" s="172"/>
      <c r="I56" s="172"/>
      <c r="J56" s="172">
        <f>'将来負担比率（分子）の構造'!K$52</f>
        <v>8558</v>
      </c>
      <c r="K56" s="172"/>
      <c r="L56" s="172"/>
      <c r="M56" s="172">
        <f>'将来負担比率（分子）の構造'!L$52</f>
        <v>8620</v>
      </c>
      <c r="N56" s="172"/>
      <c r="O56" s="172"/>
      <c r="P56" s="172">
        <f>'将来負担比率（分子）の構造'!M$52</f>
        <v>8399</v>
      </c>
    </row>
    <row r="57" spans="1:16" x14ac:dyDescent="0.2">
      <c r="A57" s="172" t="s">
        <v>42</v>
      </c>
      <c r="B57" s="172"/>
      <c r="C57" s="172"/>
      <c r="D57" s="172">
        <f>'将来負担比率（分子）の構造'!I$51</f>
        <v>6</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3044</v>
      </c>
      <c r="E58" s="172"/>
      <c r="F58" s="172"/>
      <c r="G58" s="172">
        <f>'将来負担比率（分子）の構造'!J$50</f>
        <v>3163</v>
      </c>
      <c r="H58" s="172"/>
      <c r="I58" s="172"/>
      <c r="J58" s="172">
        <f>'将来負担比率（分子）の構造'!K$50</f>
        <v>3287</v>
      </c>
      <c r="K58" s="172"/>
      <c r="L58" s="172"/>
      <c r="M58" s="172">
        <f>'将来負担比率（分子）の構造'!L$50</f>
        <v>3478</v>
      </c>
      <c r="N58" s="172"/>
      <c r="O58" s="172"/>
      <c r="P58" s="172">
        <f>'将来負担比率（分子）の構造'!M$50</f>
        <v>3773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739</v>
      </c>
      <c r="C62" s="172"/>
      <c r="D62" s="172"/>
      <c r="E62" s="172">
        <f>'将来負担比率（分子）の構造'!J$45</f>
        <v>684</v>
      </c>
      <c r="F62" s="172"/>
      <c r="G62" s="172"/>
      <c r="H62" s="172">
        <f>'将来負担比率（分子）の構造'!K$45</f>
        <v>704</v>
      </c>
      <c r="I62" s="172"/>
      <c r="J62" s="172"/>
      <c r="K62" s="172">
        <f>'将来負担比率（分子）の構造'!L$45</f>
        <v>736</v>
      </c>
      <c r="L62" s="172"/>
      <c r="M62" s="172"/>
      <c r="N62" s="172">
        <f>'将来負担比率（分子）の構造'!M$45</f>
        <v>584</v>
      </c>
      <c r="O62" s="172"/>
      <c r="P62" s="172"/>
    </row>
    <row r="63" spans="1:16" x14ac:dyDescent="0.2">
      <c r="A63" s="172" t="s">
        <v>34</v>
      </c>
      <c r="B63" s="172">
        <f>'将来負担比率（分子）の構造'!I$44</f>
        <v>531</v>
      </c>
      <c r="C63" s="172"/>
      <c r="D63" s="172"/>
      <c r="E63" s="172">
        <f>'将来負担比率（分子）の構造'!J$44</f>
        <v>505</v>
      </c>
      <c r="F63" s="172"/>
      <c r="G63" s="172"/>
      <c r="H63" s="172">
        <f>'将来負担比率（分子）の構造'!K$44</f>
        <v>495</v>
      </c>
      <c r="I63" s="172"/>
      <c r="J63" s="172"/>
      <c r="K63" s="172">
        <f>'将来負担比率（分子）の構造'!L$44</f>
        <v>520</v>
      </c>
      <c r="L63" s="172"/>
      <c r="M63" s="172"/>
      <c r="N63" s="172">
        <f>'将来負担比率（分子）の構造'!M$44</f>
        <v>482</v>
      </c>
      <c r="O63" s="172"/>
      <c r="P63" s="172"/>
    </row>
    <row r="64" spans="1:16" x14ac:dyDescent="0.2">
      <c r="A64" s="172" t="s">
        <v>33</v>
      </c>
      <c r="B64" s="172">
        <f>'将来負担比率（分子）の構造'!I$43</f>
        <v>5121</v>
      </c>
      <c r="C64" s="172"/>
      <c r="D64" s="172"/>
      <c r="E64" s="172">
        <f>'将来負担比率（分子）の構造'!J$43</f>
        <v>5487</v>
      </c>
      <c r="F64" s="172"/>
      <c r="G64" s="172"/>
      <c r="H64" s="172">
        <f>'将来負担比率（分子）の構造'!K$43</f>
        <v>5687</v>
      </c>
      <c r="I64" s="172"/>
      <c r="J64" s="172"/>
      <c r="K64" s="172">
        <f>'将来負担比率（分子）の構造'!L$43</f>
        <v>5826</v>
      </c>
      <c r="L64" s="172"/>
      <c r="M64" s="172"/>
      <c r="N64" s="172">
        <f>'将来負担比率（分子）の構造'!M$43</f>
        <v>5427</v>
      </c>
      <c r="O64" s="172"/>
      <c r="P64" s="172"/>
    </row>
    <row r="65" spans="1:16" x14ac:dyDescent="0.2">
      <c r="A65" s="172" t="s">
        <v>32</v>
      </c>
      <c r="B65" s="172">
        <f>'将来負担比率（分子）の構造'!I$42</f>
        <v>194</v>
      </c>
      <c r="C65" s="172"/>
      <c r="D65" s="172"/>
      <c r="E65" s="172">
        <f>'将来負担比率（分子）の構造'!J$42</f>
        <v>191</v>
      </c>
      <c r="F65" s="172"/>
      <c r="G65" s="172"/>
      <c r="H65" s="172">
        <f>'将来負担比率（分子）の構造'!K$42</f>
        <v>121</v>
      </c>
      <c r="I65" s="172"/>
      <c r="J65" s="172"/>
      <c r="K65" s="172">
        <f>'将来負担比率（分子）の構造'!L$42</f>
        <v>285</v>
      </c>
      <c r="L65" s="172"/>
      <c r="M65" s="172"/>
      <c r="N65" s="172">
        <f>'将来負担比率（分子）の構造'!M$42</f>
        <v>2</v>
      </c>
      <c r="O65" s="172"/>
      <c r="P65" s="172"/>
    </row>
    <row r="66" spans="1:16" x14ac:dyDescent="0.2">
      <c r="A66" s="172" t="s">
        <v>31</v>
      </c>
      <c r="B66" s="172">
        <f>'将来負担比率（分子）の構造'!I$41</f>
        <v>8300</v>
      </c>
      <c r="C66" s="172"/>
      <c r="D66" s="172"/>
      <c r="E66" s="172">
        <f>'将来負担比率（分子）の構造'!J$41</f>
        <v>8736</v>
      </c>
      <c r="F66" s="172"/>
      <c r="G66" s="172"/>
      <c r="H66" s="172">
        <f>'将来負担比率（分子）の構造'!K$41</f>
        <v>8780</v>
      </c>
      <c r="I66" s="172"/>
      <c r="J66" s="172"/>
      <c r="K66" s="172">
        <f>'将来負担比率（分子）の構造'!L$41</f>
        <v>8874</v>
      </c>
      <c r="L66" s="172"/>
      <c r="M66" s="172"/>
      <c r="N66" s="172">
        <f>'将来負担比率（分子）の構造'!M$41</f>
        <v>8786</v>
      </c>
      <c r="O66" s="172"/>
      <c r="P66" s="172"/>
    </row>
    <row r="67" spans="1:16" x14ac:dyDescent="0.2">
      <c r="A67" s="172" t="s">
        <v>75</v>
      </c>
      <c r="B67" s="172" t="e">
        <f>NA()</f>
        <v>#N/A</v>
      </c>
      <c r="C67" s="172">
        <f>IF(ISNUMBER('将来負担比率（分子）の構造'!I$53), IF('将来負担比率（分子）の構造'!I$53 &lt; 0, 0, '将来負担比率（分子）の構造'!I$53), NA())</f>
        <v>3256</v>
      </c>
      <c r="D67" s="172" t="e">
        <f>NA()</f>
        <v>#N/A</v>
      </c>
      <c r="E67" s="172" t="e">
        <f>NA()</f>
        <v>#N/A</v>
      </c>
      <c r="F67" s="172">
        <f>IF(ISNUMBER('将来負担比率（分子）の構造'!J$53), IF('将来負担比率（分子）の構造'!J$53 &lt; 0, 0, '将来負担比率（分子）の構造'!J$53), NA())</f>
        <v>3735</v>
      </c>
      <c r="G67" s="172" t="e">
        <f>NA()</f>
        <v>#N/A</v>
      </c>
      <c r="H67" s="172" t="e">
        <f>NA()</f>
        <v>#N/A</v>
      </c>
      <c r="I67" s="172">
        <f>IF(ISNUMBER('将来負担比率（分子）の構造'!K$53), IF('将来負担比率（分子）の構造'!K$53 &lt; 0, 0, '将来負担比率（分子）の構造'!K$53), NA())</f>
        <v>3942</v>
      </c>
      <c r="J67" s="172" t="e">
        <f>NA()</f>
        <v>#N/A</v>
      </c>
      <c r="K67" s="172" t="e">
        <f>NA()</f>
        <v>#N/A</v>
      </c>
      <c r="L67" s="172">
        <f>IF(ISNUMBER('将来負担比率（分子）の構造'!L$53), IF('将来負担比率（分子）の構造'!L$53 &lt; 0, 0, '将来負担比率（分子）の構造'!L$53), NA())</f>
        <v>4143</v>
      </c>
      <c r="M67" s="172" t="e">
        <f>NA()</f>
        <v>#N/A</v>
      </c>
      <c r="N67" s="172" t="e">
        <f>NA()</f>
        <v>#N/A</v>
      </c>
      <c r="O67" s="172">
        <f>IF(ISNUMBER('将来負担比率（分子）の構造'!M$53), IF('将来負担比率（分子）の構造'!M$53 &lt; 0, 0, '将来負担比率（分子）の構造'!M$53), NA())</f>
        <v>3111</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1644</v>
      </c>
      <c r="C72" s="176">
        <f>基金残高に係る経年分析!G55</f>
        <v>1638</v>
      </c>
      <c r="D72" s="176">
        <f>基金残高に係る経年分析!H55</f>
        <v>1681</v>
      </c>
    </row>
    <row r="73" spans="1:16" x14ac:dyDescent="0.2">
      <c r="A73" s="175" t="s">
        <v>78</v>
      </c>
      <c r="B73" s="176">
        <f>基金残高に係る経年分析!F56</f>
        <v>75</v>
      </c>
      <c r="C73" s="176">
        <f>基金残高に係る経年分析!G56</f>
        <v>75</v>
      </c>
      <c r="D73" s="176">
        <f>基金残高に係る経年分析!H56</f>
        <v>75</v>
      </c>
    </row>
    <row r="74" spans="1:16" x14ac:dyDescent="0.2">
      <c r="A74" s="175" t="s">
        <v>79</v>
      </c>
      <c r="B74" s="176">
        <f>基金残高に係る経年分析!F57</f>
        <v>1207</v>
      </c>
      <c r="C74" s="176">
        <f>基金残高に係る経年分析!G57</f>
        <v>1222</v>
      </c>
      <c r="D74" s="176">
        <f>基金残高に係る経年分析!H57</f>
        <v>1373</v>
      </c>
    </row>
  </sheetData>
  <sheetProtection algorithmName="SHA-512" hashValue="hFl0Vu0xGkJMG5ooEa/j5r9Tuf5V/uMoFCC1Cl2tJe4AGdYL+yIifIQ2ij1dMNi4Fky0wX5jVhPQjO6r+u+BxA==" saltValue="Ew1bYFlswEooa6U6Zpav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210</v>
      </c>
      <c r="DI1" s="746"/>
      <c r="DJ1" s="746"/>
      <c r="DK1" s="746"/>
      <c r="DL1" s="746"/>
      <c r="DM1" s="746"/>
      <c r="DN1" s="747"/>
      <c r="DO1" s="212"/>
      <c r="DP1" s="745" t="s">
        <v>211</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8" t="s">
        <v>219</v>
      </c>
      <c r="AQ4" s="748"/>
      <c r="AR4" s="748"/>
      <c r="AS4" s="748"/>
      <c r="AT4" s="748"/>
      <c r="AU4" s="748"/>
      <c r="AV4" s="748"/>
      <c r="AW4" s="748"/>
      <c r="AX4" s="748"/>
      <c r="AY4" s="748"/>
      <c r="AZ4" s="748"/>
      <c r="BA4" s="748"/>
      <c r="BB4" s="748"/>
      <c r="BC4" s="748"/>
      <c r="BD4" s="748"/>
      <c r="BE4" s="748"/>
      <c r="BF4" s="748"/>
      <c r="BG4" s="748" t="s">
        <v>220</v>
      </c>
      <c r="BH4" s="748"/>
      <c r="BI4" s="748"/>
      <c r="BJ4" s="748"/>
      <c r="BK4" s="748"/>
      <c r="BL4" s="748"/>
      <c r="BM4" s="748"/>
      <c r="BN4" s="748"/>
      <c r="BO4" s="748" t="s">
        <v>217</v>
      </c>
      <c r="BP4" s="748"/>
      <c r="BQ4" s="748"/>
      <c r="BR4" s="748"/>
      <c r="BS4" s="748" t="s">
        <v>221</v>
      </c>
      <c r="BT4" s="748"/>
      <c r="BU4" s="748"/>
      <c r="BV4" s="748"/>
      <c r="BW4" s="748"/>
      <c r="BX4" s="748"/>
      <c r="BY4" s="748"/>
      <c r="BZ4" s="748"/>
      <c r="CA4" s="748"/>
      <c r="CB4" s="748"/>
      <c r="CD4" s="730" t="s">
        <v>222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4" t="s">
        <v>223</v>
      </c>
      <c r="C5" s="695"/>
      <c r="D5" s="695"/>
      <c r="E5" s="695"/>
      <c r="F5" s="695"/>
      <c r="G5" s="695"/>
      <c r="H5" s="695"/>
      <c r="I5" s="695"/>
      <c r="J5" s="695"/>
      <c r="K5" s="695"/>
      <c r="L5" s="695"/>
      <c r="M5" s="695"/>
      <c r="N5" s="695"/>
      <c r="O5" s="695"/>
      <c r="P5" s="695"/>
      <c r="Q5" s="696"/>
      <c r="R5" s="681">
        <v>2883732</v>
      </c>
      <c r="S5" s="682"/>
      <c r="T5" s="682"/>
      <c r="U5" s="682"/>
      <c r="V5" s="682"/>
      <c r="W5" s="682"/>
      <c r="X5" s="682"/>
      <c r="Y5" s="725"/>
      <c r="Z5" s="743">
        <v>26.9</v>
      </c>
      <c r="AA5" s="743"/>
      <c r="AB5" s="743"/>
      <c r="AC5" s="743"/>
      <c r="AD5" s="744">
        <v>2883732</v>
      </c>
      <c r="AE5" s="744"/>
      <c r="AF5" s="744"/>
      <c r="AG5" s="744"/>
      <c r="AH5" s="744"/>
      <c r="AI5" s="744"/>
      <c r="AJ5" s="744"/>
      <c r="AK5" s="744"/>
      <c r="AL5" s="726">
        <v>49.7</v>
      </c>
      <c r="AM5" s="699"/>
      <c r="AN5" s="699"/>
      <c r="AO5" s="727"/>
      <c r="AP5" s="694" t="s">
        <v>224</v>
      </c>
      <c r="AQ5" s="695"/>
      <c r="AR5" s="695"/>
      <c r="AS5" s="695"/>
      <c r="AT5" s="695"/>
      <c r="AU5" s="695"/>
      <c r="AV5" s="695"/>
      <c r="AW5" s="695"/>
      <c r="AX5" s="695"/>
      <c r="AY5" s="695"/>
      <c r="AZ5" s="695"/>
      <c r="BA5" s="695"/>
      <c r="BB5" s="695"/>
      <c r="BC5" s="695"/>
      <c r="BD5" s="695"/>
      <c r="BE5" s="695"/>
      <c r="BF5" s="696"/>
      <c r="BG5" s="628">
        <v>2883732</v>
      </c>
      <c r="BH5" s="629"/>
      <c r="BI5" s="629"/>
      <c r="BJ5" s="629"/>
      <c r="BK5" s="629"/>
      <c r="BL5" s="629"/>
      <c r="BM5" s="629"/>
      <c r="BN5" s="630"/>
      <c r="BO5" s="655">
        <v>100</v>
      </c>
      <c r="BP5" s="655"/>
      <c r="BQ5" s="655"/>
      <c r="BR5" s="655"/>
      <c r="BS5" s="656" t="s">
        <v>225</v>
      </c>
      <c r="BT5" s="656"/>
      <c r="BU5" s="656"/>
      <c r="BV5" s="656"/>
      <c r="BW5" s="656"/>
      <c r="BX5" s="656"/>
      <c r="BY5" s="656"/>
      <c r="BZ5" s="656"/>
      <c r="CA5" s="656"/>
      <c r="CB5" s="714"/>
      <c r="CD5" s="730" t="s">
        <v>219</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217</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x14ac:dyDescent="0.2">
      <c r="B6" s="625" t="s">
        <v>229</v>
      </c>
      <c r="C6" s="626"/>
      <c r="D6" s="626"/>
      <c r="E6" s="626"/>
      <c r="F6" s="626"/>
      <c r="G6" s="626"/>
      <c r="H6" s="626"/>
      <c r="I6" s="626"/>
      <c r="J6" s="626"/>
      <c r="K6" s="626"/>
      <c r="L6" s="626"/>
      <c r="M6" s="626"/>
      <c r="N6" s="626"/>
      <c r="O6" s="626"/>
      <c r="P6" s="626"/>
      <c r="Q6" s="627"/>
      <c r="R6" s="628">
        <v>114771</v>
      </c>
      <c r="S6" s="629"/>
      <c r="T6" s="629"/>
      <c r="U6" s="629"/>
      <c r="V6" s="629"/>
      <c r="W6" s="629"/>
      <c r="X6" s="629"/>
      <c r="Y6" s="630"/>
      <c r="Z6" s="655">
        <v>1.1000000000000001</v>
      </c>
      <c r="AA6" s="655"/>
      <c r="AB6" s="655"/>
      <c r="AC6" s="655"/>
      <c r="AD6" s="656">
        <v>114771</v>
      </c>
      <c r="AE6" s="656"/>
      <c r="AF6" s="656"/>
      <c r="AG6" s="656"/>
      <c r="AH6" s="656"/>
      <c r="AI6" s="656"/>
      <c r="AJ6" s="656"/>
      <c r="AK6" s="656"/>
      <c r="AL6" s="631">
        <v>2</v>
      </c>
      <c r="AM6" s="632"/>
      <c r="AN6" s="632"/>
      <c r="AO6" s="657"/>
      <c r="AP6" s="625" t="s">
        <v>230</v>
      </c>
      <c r="AQ6" s="626"/>
      <c r="AR6" s="626"/>
      <c r="AS6" s="626"/>
      <c r="AT6" s="626"/>
      <c r="AU6" s="626"/>
      <c r="AV6" s="626"/>
      <c r="AW6" s="626"/>
      <c r="AX6" s="626"/>
      <c r="AY6" s="626"/>
      <c r="AZ6" s="626"/>
      <c r="BA6" s="626"/>
      <c r="BB6" s="626"/>
      <c r="BC6" s="626"/>
      <c r="BD6" s="626"/>
      <c r="BE6" s="626"/>
      <c r="BF6" s="627"/>
      <c r="BG6" s="628">
        <v>2883732</v>
      </c>
      <c r="BH6" s="629"/>
      <c r="BI6" s="629"/>
      <c r="BJ6" s="629"/>
      <c r="BK6" s="629"/>
      <c r="BL6" s="629"/>
      <c r="BM6" s="629"/>
      <c r="BN6" s="630"/>
      <c r="BO6" s="655">
        <v>100</v>
      </c>
      <c r="BP6" s="655"/>
      <c r="BQ6" s="655"/>
      <c r="BR6" s="655"/>
      <c r="BS6" s="656" t="s">
        <v>137</v>
      </c>
      <c r="BT6" s="656"/>
      <c r="BU6" s="656"/>
      <c r="BV6" s="656"/>
      <c r="BW6" s="656"/>
      <c r="BX6" s="656"/>
      <c r="BY6" s="656"/>
      <c r="BZ6" s="656"/>
      <c r="CA6" s="656"/>
      <c r="CB6" s="714"/>
      <c r="CD6" s="684" t="s">
        <v>231</v>
      </c>
      <c r="CE6" s="685"/>
      <c r="CF6" s="685"/>
      <c r="CG6" s="685"/>
      <c r="CH6" s="685"/>
      <c r="CI6" s="685"/>
      <c r="CJ6" s="685"/>
      <c r="CK6" s="685"/>
      <c r="CL6" s="685"/>
      <c r="CM6" s="685"/>
      <c r="CN6" s="685"/>
      <c r="CO6" s="685"/>
      <c r="CP6" s="685"/>
      <c r="CQ6" s="686"/>
      <c r="CR6" s="628">
        <v>69563</v>
      </c>
      <c r="CS6" s="629"/>
      <c r="CT6" s="629"/>
      <c r="CU6" s="629"/>
      <c r="CV6" s="629"/>
      <c r="CW6" s="629"/>
      <c r="CX6" s="629"/>
      <c r="CY6" s="630"/>
      <c r="CZ6" s="726">
        <v>0.7</v>
      </c>
      <c r="DA6" s="699"/>
      <c r="DB6" s="699"/>
      <c r="DC6" s="729"/>
      <c r="DD6" s="634" t="s">
        <v>137</v>
      </c>
      <c r="DE6" s="629"/>
      <c r="DF6" s="629"/>
      <c r="DG6" s="629"/>
      <c r="DH6" s="629"/>
      <c r="DI6" s="629"/>
      <c r="DJ6" s="629"/>
      <c r="DK6" s="629"/>
      <c r="DL6" s="629"/>
      <c r="DM6" s="629"/>
      <c r="DN6" s="629"/>
      <c r="DO6" s="629"/>
      <c r="DP6" s="630"/>
      <c r="DQ6" s="634">
        <v>69563</v>
      </c>
      <c r="DR6" s="629"/>
      <c r="DS6" s="629"/>
      <c r="DT6" s="629"/>
      <c r="DU6" s="629"/>
      <c r="DV6" s="629"/>
      <c r="DW6" s="629"/>
      <c r="DX6" s="629"/>
      <c r="DY6" s="629"/>
      <c r="DZ6" s="629"/>
      <c r="EA6" s="629"/>
      <c r="EB6" s="629"/>
      <c r="EC6" s="669"/>
    </row>
    <row r="7" spans="2:143" ht="11.25" customHeight="1" x14ac:dyDescent="0.2">
      <c r="B7" s="625" t="s">
        <v>232</v>
      </c>
      <c r="C7" s="626"/>
      <c r="D7" s="626"/>
      <c r="E7" s="626"/>
      <c r="F7" s="626"/>
      <c r="G7" s="626"/>
      <c r="H7" s="626"/>
      <c r="I7" s="626"/>
      <c r="J7" s="626"/>
      <c r="K7" s="626"/>
      <c r="L7" s="626"/>
      <c r="M7" s="626"/>
      <c r="N7" s="626"/>
      <c r="O7" s="626"/>
      <c r="P7" s="626"/>
      <c r="Q7" s="627"/>
      <c r="R7" s="628">
        <v>2111</v>
      </c>
      <c r="S7" s="629"/>
      <c r="T7" s="629"/>
      <c r="U7" s="629"/>
      <c r="V7" s="629"/>
      <c r="W7" s="629"/>
      <c r="X7" s="629"/>
      <c r="Y7" s="630"/>
      <c r="Z7" s="655">
        <v>0</v>
      </c>
      <c r="AA7" s="655"/>
      <c r="AB7" s="655"/>
      <c r="AC7" s="655"/>
      <c r="AD7" s="656">
        <v>2111</v>
      </c>
      <c r="AE7" s="656"/>
      <c r="AF7" s="656"/>
      <c r="AG7" s="656"/>
      <c r="AH7" s="656"/>
      <c r="AI7" s="656"/>
      <c r="AJ7" s="656"/>
      <c r="AK7" s="656"/>
      <c r="AL7" s="631">
        <v>0</v>
      </c>
      <c r="AM7" s="632"/>
      <c r="AN7" s="632"/>
      <c r="AO7" s="657"/>
      <c r="AP7" s="625" t="s">
        <v>233</v>
      </c>
      <c r="AQ7" s="626"/>
      <c r="AR7" s="626"/>
      <c r="AS7" s="626"/>
      <c r="AT7" s="626"/>
      <c r="AU7" s="626"/>
      <c r="AV7" s="626"/>
      <c r="AW7" s="626"/>
      <c r="AX7" s="626"/>
      <c r="AY7" s="626"/>
      <c r="AZ7" s="626"/>
      <c r="BA7" s="626"/>
      <c r="BB7" s="626"/>
      <c r="BC7" s="626"/>
      <c r="BD7" s="626"/>
      <c r="BE7" s="626"/>
      <c r="BF7" s="627"/>
      <c r="BG7" s="628">
        <v>1279239</v>
      </c>
      <c r="BH7" s="629"/>
      <c r="BI7" s="629"/>
      <c r="BJ7" s="629"/>
      <c r="BK7" s="629"/>
      <c r="BL7" s="629"/>
      <c r="BM7" s="629"/>
      <c r="BN7" s="630"/>
      <c r="BO7" s="655">
        <v>44.4</v>
      </c>
      <c r="BP7" s="655"/>
      <c r="BQ7" s="655"/>
      <c r="BR7" s="655"/>
      <c r="BS7" s="656" t="s">
        <v>225</v>
      </c>
      <c r="BT7" s="656"/>
      <c r="BU7" s="656"/>
      <c r="BV7" s="656"/>
      <c r="BW7" s="656"/>
      <c r="BX7" s="656"/>
      <c r="BY7" s="656"/>
      <c r="BZ7" s="656"/>
      <c r="CA7" s="656"/>
      <c r="CB7" s="714"/>
      <c r="CD7" s="670" t="s">
        <v>234</v>
      </c>
      <c r="CE7" s="667"/>
      <c r="CF7" s="667"/>
      <c r="CG7" s="667"/>
      <c r="CH7" s="667"/>
      <c r="CI7" s="667"/>
      <c r="CJ7" s="667"/>
      <c r="CK7" s="667"/>
      <c r="CL7" s="667"/>
      <c r="CM7" s="667"/>
      <c r="CN7" s="667"/>
      <c r="CO7" s="667"/>
      <c r="CP7" s="667"/>
      <c r="CQ7" s="668"/>
      <c r="CR7" s="628">
        <v>1545312</v>
      </c>
      <c r="CS7" s="629"/>
      <c r="CT7" s="629"/>
      <c r="CU7" s="629"/>
      <c r="CV7" s="629"/>
      <c r="CW7" s="629"/>
      <c r="CX7" s="629"/>
      <c r="CY7" s="630"/>
      <c r="CZ7" s="655">
        <v>15.8</v>
      </c>
      <c r="DA7" s="655"/>
      <c r="DB7" s="655"/>
      <c r="DC7" s="655"/>
      <c r="DD7" s="634">
        <v>5273</v>
      </c>
      <c r="DE7" s="629"/>
      <c r="DF7" s="629"/>
      <c r="DG7" s="629"/>
      <c r="DH7" s="629"/>
      <c r="DI7" s="629"/>
      <c r="DJ7" s="629"/>
      <c r="DK7" s="629"/>
      <c r="DL7" s="629"/>
      <c r="DM7" s="629"/>
      <c r="DN7" s="629"/>
      <c r="DO7" s="629"/>
      <c r="DP7" s="630"/>
      <c r="DQ7" s="634">
        <v>897605</v>
      </c>
      <c r="DR7" s="629"/>
      <c r="DS7" s="629"/>
      <c r="DT7" s="629"/>
      <c r="DU7" s="629"/>
      <c r="DV7" s="629"/>
      <c r="DW7" s="629"/>
      <c r="DX7" s="629"/>
      <c r="DY7" s="629"/>
      <c r="DZ7" s="629"/>
      <c r="EA7" s="629"/>
      <c r="EB7" s="629"/>
      <c r="EC7" s="669"/>
    </row>
    <row r="8" spans="2:143" ht="11.25" customHeight="1" x14ac:dyDescent="0.2">
      <c r="B8" s="625" t="s">
        <v>235</v>
      </c>
      <c r="C8" s="626"/>
      <c r="D8" s="626"/>
      <c r="E8" s="626"/>
      <c r="F8" s="626"/>
      <c r="G8" s="626"/>
      <c r="H8" s="626"/>
      <c r="I8" s="626"/>
      <c r="J8" s="626"/>
      <c r="K8" s="626"/>
      <c r="L8" s="626"/>
      <c r="M8" s="626"/>
      <c r="N8" s="626"/>
      <c r="O8" s="626"/>
      <c r="P8" s="626"/>
      <c r="Q8" s="627"/>
      <c r="R8" s="628">
        <v>17743</v>
      </c>
      <c r="S8" s="629"/>
      <c r="T8" s="629"/>
      <c r="U8" s="629"/>
      <c r="V8" s="629"/>
      <c r="W8" s="629"/>
      <c r="X8" s="629"/>
      <c r="Y8" s="630"/>
      <c r="Z8" s="655">
        <v>0.2</v>
      </c>
      <c r="AA8" s="655"/>
      <c r="AB8" s="655"/>
      <c r="AC8" s="655"/>
      <c r="AD8" s="656">
        <v>17743</v>
      </c>
      <c r="AE8" s="656"/>
      <c r="AF8" s="656"/>
      <c r="AG8" s="656"/>
      <c r="AH8" s="656"/>
      <c r="AI8" s="656"/>
      <c r="AJ8" s="656"/>
      <c r="AK8" s="656"/>
      <c r="AL8" s="631">
        <v>0.3</v>
      </c>
      <c r="AM8" s="632"/>
      <c r="AN8" s="632"/>
      <c r="AO8" s="657"/>
      <c r="AP8" s="625" t="s">
        <v>236</v>
      </c>
      <c r="AQ8" s="626"/>
      <c r="AR8" s="626"/>
      <c r="AS8" s="626"/>
      <c r="AT8" s="626"/>
      <c r="AU8" s="626"/>
      <c r="AV8" s="626"/>
      <c r="AW8" s="626"/>
      <c r="AX8" s="626"/>
      <c r="AY8" s="626"/>
      <c r="AZ8" s="626"/>
      <c r="BA8" s="626"/>
      <c r="BB8" s="626"/>
      <c r="BC8" s="626"/>
      <c r="BD8" s="626"/>
      <c r="BE8" s="626"/>
      <c r="BF8" s="627"/>
      <c r="BG8" s="628">
        <v>43214</v>
      </c>
      <c r="BH8" s="629"/>
      <c r="BI8" s="629"/>
      <c r="BJ8" s="629"/>
      <c r="BK8" s="629"/>
      <c r="BL8" s="629"/>
      <c r="BM8" s="629"/>
      <c r="BN8" s="630"/>
      <c r="BO8" s="655">
        <v>1.5</v>
      </c>
      <c r="BP8" s="655"/>
      <c r="BQ8" s="655"/>
      <c r="BR8" s="655"/>
      <c r="BS8" s="656" t="s">
        <v>225</v>
      </c>
      <c r="BT8" s="656"/>
      <c r="BU8" s="656"/>
      <c r="BV8" s="656"/>
      <c r="BW8" s="656"/>
      <c r="BX8" s="656"/>
      <c r="BY8" s="656"/>
      <c r="BZ8" s="656"/>
      <c r="CA8" s="656"/>
      <c r="CB8" s="714"/>
      <c r="CD8" s="670" t="s">
        <v>237</v>
      </c>
      <c r="CE8" s="667"/>
      <c r="CF8" s="667"/>
      <c r="CG8" s="667"/>
      <c r="CH8" s="667"/>
      <c r="CI8" s="667"/>
      <c r="CJ8" s="667"/>
      <c r="CK8" s="667"/>
      <c r="CL8" s="667"/>
      <c r="CM8" s="667"/>
      <c r="CN8" s="667"/>
      <c r="CO8" s="667"/>
      <c r="CP8" s="667"/>
      <c r="CQ8" s="668"/>
      <c r="CR8" s="628">
        <v>3438488</v>
      </c>
      <c r="CS8" s="629"/>
      <c r="CT8" s="629"/>
      <c r="CU8" s="629"/>
      <c r="CV8" s="629"/>
      <c r="CW8" s="629"/>
      <c r="CX8" s="629"/>
      <c r="CY8" s="630"/>
      <c r="CZ8" s="655">
        <v>35.200000000000003</v>
      </c>
      <c r="DA8" s="655"/>
      <c r="DB8" s="655"/>
      <c r="DC8" s="655"/>
      <c r="DD8" s="634">
        <v>1380</v>
      </c>
      <c r="DE8" s="629"/>
      <c r="DF8" s="629"/>
      <c r="DG8" s="629"/>
      <c r="DH8" s="629"/>
      <c r="DI8" s="629"/>
      <c r="DJ8" s="629"/>
      <c r="DK8" s="629"/>
      <c r="DL8" s="629"/>
      <c r="DM8" s="629"/>
      <c r="DN8" s="629"/>
      <c r="DO8" s="629"/>
      <c r="DP8" s="630"/>
      <c r="DQ8" s="634">
        <v>1631768</v>
      </c>
      <c r="DR8" s="629"/>
      <c r="DS8" s="629"/>
      <c r="DT8" s="629"/>
      <c r="DU8" s="629"/>
      <c r="DV8" s="629"/>
      <c r="DW8" s="629"/>
      <c r="DX8" s="629"/>
      <c r="DY8" s="629"/>
      <c r="DZ8" s="629"/>
      <c r="EA8" s="629"/>
      <c r="EB8" s="629"/>
      <c r="EC8" s="669"/>
    </row>
    <row r="9" spans="2:143" ht="11.25" customHeight="1" x14ac:dyDescent="0.2">
      <c r="B9" s="625" t="s">
        <v>238</v>
      </c>
      <c r="C9" s="626"/>
      <c r="D9" s="626"/>
      <c r="E9" s="626"/>
      <c r="F9" s="626"/>
      <c r="G9" s="626"/>
      <c r="H9" s="626"/>
      <c r="I9" s="626"/>
      <c r="J9" s="626"/>
      <c r="K9" s="626"/>
      <c r="L9" s="626"/>
      <c r="M9" s="626"/>
      <c r="N9" s="626"/>
      <c r="O9" s="626"/>
      <c r="P9" s="626"/>
      <c r="Q9" s="627"/>
      <c r="R9" s="628">
        <v>20131</v>
      </c>
      <c r="S9" s="629"/>
      <c r="T9" s="629"/>
      <c r="U9" s="629"/>
      <c r="V9" s="629"/>
      <c r="W9" s="629"/>
      <c r="X9" s="629"/>
      <c r="Y9" s="630"/>
      <c r="Z9" s="655">
        <v>0.2</v>
      </c>
      <c r="AA9" s="655"/>
      <c r="AB9" s="655"/>
      <c r="AC9" s="655"/>
      <c r="AD9" s="656">
        <v>20131</v>
      </c>
      <c r="AE9" s="656"/>
      <c r="AF9" s="656"/>
      <c r="AG9" s="656"/>
      <c r="AH9" s="656"/>
      <c r="AI9" s="656"/>
      <c r="AJ9" s="656"/>
      <c r="AK9" s="656"/>
      <c r="AL9" s="631">
        <v>0.3</v>
      </c>
      <c r="AM9" s="632"/>
      <c r="AN9" s="632"/>
      <c r="AO9" s="657"/>
      <c r="AP9" s="625" t="s">
        <v>239</v>
      </c>
      <c r="AQ9" s="626"/>
      <c r="AR9" s="626"/>
      <c r="AS9" s="626"/>
      <c r="AT9" s="626"/>
      <c r="AU9" s="626"/>
      <c r="AV9" s="626"/>
      <c r="AW9" s="626"/>
      <c r="AX9" s="626"/>
      <c r="AY9" s="626"/>
      <c r="AZ9" s="626"/>
      <c r="BA9" s="626"/>
      <c r="BB9" s="626"/>
      <c r="BC9" s="626"/>
      <c r="BD9" s="626"/>
      <c r="BE9" s="626"/>
      <c r="BF9" s="627"/>
      <c r="BG9" s="628">
        <v>1086541</v>
      </c>
      <c r="BH9" s="629"/>
      <c r="BI9" s="629"/>
      <c r="BJ9" s="629"/>
      <c r="BK9" s="629"/>
      <c r="BL9" s="629"/>
      <c r="BM9" s="629"/>
      <c r="BN9" s="630"/>
      <c r="BO9" s="655">
        <v>37.700000000000003</v>
      </c>
      <c r="BP9" s="655"/>
      <c r="BQ9" s="655"/>
      <c r="BR9" s="655"/>
      <c r="BS9" s="656" t="s">
        <v>225</v>
      </c>
      <c r="BT9" s="656"/>
      <c r="BU9" s="656"/>
      <c r="BV9" s="656"/>
      <c r="BW9" s="656"/>
      <c r="BX9" s="656"/>
      <c r="BY9" s="656"/>
      <c r="BZ9" s="656"/>
      <c r="CA9" s="656"/>
      <c r="CB9" s="714"/>
      <c r="CD9" s="670" t="s">
        <v>240</v>
      </c>
      <c r="CE9" s="667"/>
      <c r="CF9" s="667"/>
      <c r="CG9" s="667"/>
      <c r="CH9" s="667"/>
      <c r="CI9" s="667"/>
      <c r="CJ9" s="667"/>
      <c r="CK9" s="667"/>
      <c r="CL9" s="667"/>
      <c r="CM9" s="667"/>
      <c r="CN9" s="667"/>
      <c r="CO9" s="667"/>
      <c r="CP9" s="667"/>
      <c r="CQ9" s="668"/>
      <c r="CR9" s="628">
        <v>881477</v>
      </c>
      <c r="CS9" s="629"/>
      <c r="CT9" s="629"/>
      <c r="CU9" s="629"/>
      <c r="CV9" s="629"/>
      <c r="CW9" s="629"/>
      <c r="CX9" s="629"/>
      <c r="CY9" s="630"/>
      <c r="CZ9" s="655">
        <v>9</v>
      </c>
      <c r="DA9" s="655"/>
      <c r="DB9" s="655"/>
      <c r="DC9" s="655"/>
      <c r="DD9" s="634">
        <v>94473</v>
      </c>
      <c r="DE9" s="629"/>
      <c r="DF9" s="629"/>
      <c r="DG9" s="629"/>
      <c r="DH9" s="629"/>
      <c r="DI9" s="629"/>
      <c r="DJ9" s="629"/>
      <c r="DK9" s="629"/>
      <c r="DL9" s="629"/>
      <c r="DM9" s="629"/>
      <c r="DN9" s="629"/>
      <c r="DO9" s="629"/>
      <c r="DP9" s="630"/>
      <c r="DQ9" s="634">
        <v>531079</v>
      </c>
      <c r="DR9" s="629"/>
      <c r="DS9" s="629"/>
      <c r="DT9" s="629"/>
      <c r="DU9" s="629"/>
      <c r="DV9" s="629"/>
      <c r="DW9" s="629"/>
      <c r="DX9" s="629"/>
      <c r="DY9" s="629"/>
      <c r="DZ9" s="629"/>
      <c r="EA9" s="629"/>
      <c r="EB9" s="629"/>
      <c r="EC9" s="669"/>
    </row>
    <row r="10" spans="2:143" ht="11.25" customHeight="1" x14ac:dyDescent="0.2">
      <c r="B10" s="625" t="s">
        <v>241</v>
      </c>
      <c r="C10" s="626"/>
      <c r="D10" s="626"/>
      <c r="E10" s="626"/>
      <c r="F10" s="626"/>
      <c r="G10" s="626"/>
      <c r="H10" s="626"/>
      <c r="I10" s="626"/>
      <c r="J10" s="626"/>
      <c r="K10" s="626"/>
      <c r="L10" s="626"/>
      <c r="M10" s="626"/>
      <c r="N10" s="626"/>
      <c r="O10" s="626"/>
      <c r="P10" s="626"/>
      <c r="Q10" s="627"/>
      <c r="R10" s="628" t="s">
        <v>225</v>
      </c>
      <c r="S10" s="629"/>
      <c r="T10" s="629"/>
      <c r="U10" s="629"/>
      <c r="V10" s="629"/>
      <c r="W10" s="629"/>
      <c r="X10" s="629"/>
      <c r="Y10" s="630"/>
      <c r="Z10" s="655" t="s">
        <v>225</v>
      </c>
      <c r="AA10" s="655"/>
      <c r="AB10" s="655"/>
      <c r="AC10" s="655"/>
      <c r="AD10" s="656" t="s">
        <v>225</v>
      </c>
      <c r="AE10" s="656"/>
      <c r="AF10" s="656"/>
      <c r="AG10" s="656"/>
      <c r="AH10" s="656"/>
      <c r="AI10" s="656"/>
      <c r="AJ10" s="656"/>
      <c r="AK10" s="656"/>
      <c r="AL10" s="631" t="s">
        <v>225</v>
      </c>
      <c r="AM10" s="632"/>
      <c r="AN10" s="632"/>
      <c r="AO10" s="657"/>
      <c r="AP10" s="625" t="s">
        <v>242</v>
      </c>
      <c r="AQ10" s="626"/>
      <c r="AR10" s="626"/>
      <c r="AS10" s="626"/>
      <c r="AT10" s="626"/>
      <c r="AU10" s="626"/>
      <c r="AV10" s="626"/>
      <c r="AW10" s="626"/>
      <c r="AX10" s="626"/>
      <c r="AY10" s="626"/>
      <c r="AZ10" s="626"/>
      <c r="BA10" s="626"/>
      <c r="BB10" s="626"/>
      <c r="BC10" s="626"/>
      <c r="BD10" s="626"/>
      <c r="BE10" s="626"/>
      <c r="BF10" s="627"/>
      <c r="BG10" s="628">
        <v>47021</v>
      </c>
      <c r="BH10" s="629"/>
      <c r="BI10" s="629"/>
      <c r="BJ10" s="629"/>
      <c r="BK10" s="629"/>
      <c r="BL10" s="629"/>
      <c r="BM10" s="629"/>
      <c r="BN10" s="630"/>
      <c r="BO10" s="655">
        <v>1.6</v>
      </c>
      <c r="BP10" s="655"/>
      <c r="BQ10" s="655"/>
      <c r="BR10" s="655"/>
      <c r="BS10" s="656" t="s">
        <v>137</v>
      </c>
      <c r="BT10" s="656"/>
      <c r="BU10" s="656"/>
      <c r="BV10" s="656"/>
      <c r="BW10" s="656"/>
      <c r="BX10" s="656"/>
      <c r="BY10" s="656"/>
      <c r="BZ10" s="656"/>
      <c r="CA10" s="656"/>
      <c r="CB10" s="714"/>
      <c r="CD10" s="670" t="s">
        <v>243</v>
      </c>
      <c r="CE10" s="667"/>
      <c r="CF10" s="667"/>
      <c r="CG10" s="667"/>
      <c r="CH10" s="667"/>
      <c r="CI10" s="667"/>
      <c r="CJ10" s="667"/>
      <c r="CK10" s="667"/>
      <c r="CL10" s="667"/>
      <c r="CM10" s="667"/>
      <c r="CN10" s="667"/>
      <c r="CO10" s="667"/>
      <c r="CP10" s="667"/>
      <c r="CQ10" s="668"/>
      <c r="CR10" s="628" t="s">
        <v>137</v>
      </c>
      <c r="CS10" s="629"/>
      <c r="CT10" s="629"/>
      <c r="CU10" s="629"/>
      <c r="CV10" s="629"/>
      <c r="CW10" s="629"/>
      <c r="CX10" s="629"/>
      <c r="CY10" s="630"/>
      <c r="CZ10" s="655" t="s">
        <v>225</v>
      </c>
      <c r="DA10" s="655"/>
      <c r="DB10" s="655"/>
      <c r="DC10" s="655"/>
      <c r="DD10" s="634" t="s">
        <v>137</v>
      </c>
      <c r="DE10" s="629"/>
      <c r="DF10" s="629"/>
      <c r="DG10" s="629"/>
      <c r="DH10" s="629"/>
      <c r="DI10" s="629"/>
      <c r="DJ10" s="629"/>
      <c r="DK10" s="629"/>
      <c r="DL10" s="629"/>
      <c r="DM10" s="629"/>
      <c r="DN10" s="629"/>
      <c r="DO10" s="629"/>
      <c r="DP10" s="630"/>
      <c r="DQ10" s="634" t="s">
        <v>137</v>
      </c>
      <c r="DR10" s="629"/>
      <c r="DS10" s="629"/>
      <c r="DT10" s="629"/>
      <c r="DU10" s="629"/>
      <c r="DV10" s="629"/>
      <c r="DW10" s="629"/>
      <c r="DX10" s="629"/>
      <c r="DY10" s="629"/>
      <c r="DZ10" s="629"/>
      <c r="EA10" s="629"/>
      <c r="EB10" s="629"/>
      <c r="EC10" s="669"/>
    </row>
    <row r="11" spans="2:143" ht="11.25" customHeight="1" x14ac:dyDescent="0.2">
      <c r="B11" s="625" t="s">
        <v>244</v>
      </c>
      <c r="C11" s="626"/>
      <c r="D11" s="626"/>
      <c r="E11" s="626"/>
      <c r="F11" s="626"/>
      <c r="G11" s="626"/>
      <c r="H11" s="626"/>
      <c r="I11" s="626"/>
      <c r="J11" s="626"/>
      <c r="K11" s="626"/>
      <c r="L11" s="626"/>
      <c r="M11" s="626"/>
      <c r="N11" s="626"/>
      <c r="O11" s="626"/>
      <c r="P11" s="626"/>
      <c r="Q11" s="627"/>
      <c r="R11" s="628">
        <v>551357</v>
      </c>
      <c r="S11" s="629"/>
      <c r="T11" s="629"/>
      <c r="U11" s="629"/>
      <c r="V11" s="629"/>
      <c r="W11" s="629"/>
      <c r="X11" s="629"/>
      <c r="Y11" s="630"/>
      <c r="Z11" s="631">
        <v>5.0999999999999996</v>
      </c>
      <c r="AA11" s="632"/>
      <c r="AB11" s="632"/>
      <c r="AC11" s="633"/>
      <c r="AD11" s="634">
        <v>551357</v>
      </c>
      <c r="AE11" s="629"/>
      <c r="AF11" s="629"/>
      <c r="AG11" s="629"/>
      <c r="AH11" s="629"/>
      <c r="AI11" s="629"/>
      <c r="AJ11" s="629"/>
      <c r="AK11" s="630"/>
      <c r="AL11" s="631">
        <v>9.5</v>
      </c>
      <c r="AM11" s="632"/>
      <c r="AN11" s="632"/>
      <c r="AO11" s="657"/>
      <c r="AP11" s="625" t="s">
        <v>245</v>
      </c>
      <c r="AQ11" s="626"/>
      <c r="AR11" s="626"/>
      <c r="AS11" s="626"/>
      <c r="AT11" s="626"/>
      <c r="AU11" s="626"/>
      <c r="AV11" s="626"/>
      <c r="AW11" s="626"/>
      <c r="AX11" s="626"/>
      <c r="AY11" s="626"/>
      <c r="AZ11" s="626"/>
      <c r="BA11" s="626"/>
      <c r="BB11" s="626"/>
      <c r="BC11" s="626"/>
      <c r="BD11" s="626"/>
      <c r="BE11" s="626"/>
      <c r="BF11" s="627"/>
      <c r="BG11" s="628">
        <v>102463</v>
      </c>
      <c r="BH11" s="629"/>
      <c r="BI11" s="629"/>
      <c r="BJ11" s="629"/>
      <c r="BK11" s="629"/>
      <c r="BL11" s="629"/>
      <c r="BM11" s="629"/>
      <c r="BN11" s="630"/>
      <c r="BO11" s="655">
        <v>3.6</v>
      </c>
      <c r="BP11" s="655"/>
      <c r="BQ11" s="655"/>
      <c r="BR11" s="655"/>
      <c r="BS11" s="656" t="s">
        <v>137</v>
      </c>
      <c r="BT11" s="656"/>
      <c r="BU11" s="656"/>
      <c r="BV11" s="656"/>
      <c r="BW11" s="656"/>
      <c r="BX11" s="656"/>
      <c r="BY11" s="656"/>
      <c r="BZ11" s="656"/>
      <c r="CA11" s="656"/>
      <c r="CB11" s="714"/>
      <c r="CD11" s="670" t="s">
        <v>246</v>
      </c>
      <c r="CE11" s="667"/>
      <c r="CF11" s="667"/>
      <c r="CG11" s="667"/>
      <c r="CH11" s="667"/>
      <c r="CI11" s="667"/>
      <c r="CJ11" s="667"/>
      <c r="CK11" s="667"/>
      <c r="CL11" s="667"/>
      <c r="CM11" s="667"/>
      <c r="CN11" s="667"/>
      <c r="CO11" s="667"/>
      <c r="CP11" s="667"/>
      <c r="CQ11" s="668"/>
      <c r="CR11" s="628">
        <v>666663</v>
      </c>
      <c r="CS11" s="629"/>
      <c r="CT11" s="629"/>
      <c r="CU11" s="629"/>
      <c r="CV11" s="629"/>
      <c r="CW11" s="629"/>
      <c r="CX11" s="629"/>
      <c r="CY11" s="630"/>
      <c r="CZ11" s="655">
        <v>6.8</v>
      </c>
      <c r="DA11" s="655"/>
      <c r="DB11" s="655"/>
      <c r="DC11" s="655"/>
      <c r="DD11" s="634">
        <v>165684</v>
      </c>
      <c r="DE11" s="629"/>
      <c r="DF11" s="629"/>
      <c r="DG11" s="629"/>
      <c r="DH11" s="629"/>
      <c r="DI11" s="629"/>
      <c r="DJ11" s="629"/>
      <c r="DK11" s="629"/>
      <c r="DL11" s="629"/>
      <c r="DM11" s="629"/>
      <c r="DN11" s="629"/>
      <c r="DO11" s="629"/>
      <c r="DP11" s="630"/>
      <c r="DQ11" s="634">
        <v>506788</v>
      </c>
      <c r="DR11" s="629"/>
      <c r="DS11" s="629"/>
      <c r="DT11" s="629"/>
      <c r="DU11" s="629"/>
      <c r="DV11" s="629"/>
      <c r="DW11" s="629"/>
      <c r="DX11" s="629"/>
      <c r="DY11" s="629"/>
      <c r="DZ11" s="629"/>
      <c r="EA11" s="629"/>
      <c r="EB11" s="629"/>
      <c r="EC11" s="669"/>
    </row>
    <row r="12" spans="2:143" ht="11.25" customHeight="1" x14ac:dyDescent="0.2">
      <c r="B12" s="625" t="s">
        <v>247</v>
      </c>
      <c r="C12" s="626"/>
      <c r="D12" s="626"/>
      <c r="E12" s="626"/>
      <c r="F12" s="626"/>
      <c r="G12" s="626"/>
      <c r="H12" s="626"/>
      <c r="I12" s="626"/>
      <c r="J12" s="626"/>
      <c r="K12" s="626"/>
      <c r="L12" s="626"/>
      <c r="M12" s="626"/>
      <c r="N12" s="626"/>
      <c r="O12" s="626"/>
      <c r="P12" s="626"/>
      <c r="Q12" s="627"/>
      <c r="R12" s="628" t="s">
        <v>137</v>
      </c>
      <c r="S12" s="629"/>
      <c r="T12" s="629"/>
      <c r="U12" s="629"/>
      <c r="V12" s="629"/>
      <c r="W12" s="629"/>
      <c r="X12" s="629"/>
      <c r="Y12" s="630"/>
      <c r="Z12" s="655" t="s">
        <v>137</v>
      </c>
      <c r="AA12" s="655"/>
      <c r="AB12" s="655"/>
      <c r="AC12" s="655"/>
      <c r="AD12" s="656" t="s">
        <v>225</v>
      </c>
      <c r="AE12" s="656"/>
      <c r="AF12" s="656"/>
      <c r="AG12" s="656"/>
      <c r="AH12" s="656"/>
      <c r="AI12" s="656"/>
      <c r="AJ12" s="656"/>
      <c r="AK12" s="656"/>
      <c r="AL12" s="631" t="s">
        <v>225</v>
      </c>
      <c r="AM12" s="632"/>
      <c r="AN12" s="632"/>
      <c r="AO12" s="657"/>
      <c r="AP12" s="625" t="s">
        <v>248</v>
      </c>
      <c r="AQ12" s="626"/>
      <c r="AR12" s="626"/>
      <c r="AS12" s="626"/>
      <c r="AT12" s="626"/>
      <c r="AU12" s="626"/>
      <c r="AV12" s="626"/>
      <c r="AW12" s="626"/>
      <c r="AX12" s="626"/>
      <c r="AY12" s="626"/>
      <c r="AZ12" s="626"/>
      <c r="BA12" s="626"/>
      <c r="BB12" s="626"/>
      <c r="BC12" s="626"/>
      <c r="BD12" s="626"/>
      <c r="BE12" s="626"/>
      <c r="BF12" s="627"/>
      <c r="BG12" s="628">
        <v>1422847</v>
      </c>
      <c r="BH12" s="629"/>
      <c r="BI12" s="629"/>
      <c r="BJ12" s="629"/>
      <c r="BK12" s="629"/>
      <c r="BL12" s="629"/>
      <c r="BM12" s="629"/>
      <c r="BN12" s="630"/>
      <c r="BO12" s="655">
        <v>49.3</v>
      </c>
      <c r="BP12" s="655"/>
      <c r="BQ12" s="655"/>
      <c r="BR12" s="655"/>
      <c r="BS12" s="656" t="s">
        <v>225</v>
      </c>
      <c r="BT12" s="656"/>
      <c r="BU12" s="656"/>
      <c r="BV12" s="656"/>
      <c r="BW12" s="656"/>
      <c r="BX12" s="656"/>
      <c r="BY12" s="656"/>
      <c r="BZ12" s="656"/>
      <c r="CA12" s="656"/>
      <c r="CB12" s="714"/>
      <c r="CD12" s="670" t="s">
        <v>249</v>
      </c>
      <c r="CE12" s="667"/>
      <c r="CF12" s="667"/>
      <c r="CG12" s="667"/>
      <c r="CH12" s="667"/>
      <c r="CI12" s="667"/>
      <c r="CJ12" s="667"/>
      <c r="CK12" s="667"/>
      <c r="CL12" s="667"/>
      <c r="CM12" s="667"/>
      <c r="CN12" s="667"/>
      <c r="CO12" s="667"/>
      <c r="CP12" s="667"/>
      <c r="CQ12" s="668"/>
      <c r="CR12" s="628">
        <v>170723</v>
      </c>
      <c r="CS12" s="629"/>
      <c r="CT12" s="629"/>
      <c r="CU12" s="629"/>
      <c r="CV12" s="629"/>
      <c r="CW12" s="629"/>
      <c r="CX12" s="629"/>
      <c r="CY12" s="630"/>
      <c r="CZ12" s="655">
        <v>1.7</v>
      </c>
      <c r="DA12" s="655"/>
      <c r="DB12" s="655"/>
      <c r="DC12" s="655"/>
      <c r="DD12" s="634">
        <v>20641</v>
      </c>
      <c r="DE12" s="629"/>
      <c r="DF12" s="629"/>
      <c r="DG12" s="629"/>
      <c r="DH12" s="629"/>
      <c r="DI12" s="629"/>
      <c r="DJ12" s="629"/>
      <c r="DK12" s="629"/>
      <c r="DL12" s="629"/>
      <c r="DM12" s="629"/>
      <c r="DN12" s="629"/>
      <c r="DO12" s="629"/>
      <c r="DP12" s="630"/>
      <c r="DQ12" s="634">
        <v>75638</v>
      </c>
      <c r="DR12" s="629"/>
      <c r="DS12" s="629"/>
      <c r="DT12" s="629"/>
      <c r="DU12" s="629"/>
      <c r="DV12" s="629"/>
      <c r="DW12" s="629"/>
      <c r="DX12" s="629"/>
      <c r="DY12" s="629"/>
      <c r="DZ12" s="629"/>
      <c r="EA12" s="629"/>
      <c r="EB12" s="629"/>
      <c r="EC12" s="669"/>
    </row>
    <row r="13" spans="2:143" ht="11.25" customHeight="1" x14ac:dyDescent="0.2">
      <c r="B13" s="625" t="s">
        <v>250</v>
      </c>
      <c r="C13" s="626"/>
      <c r="D13" s="626"/>
      <c r="E13" s="626"/>
      <c r="F13" s="626"/>
      <c r="G13" s="626"/>
      <c r="H13" s="626"/>
      <c r="I13" s="626"/>
      <c r="J13" s="626"/>
      <c r="K13" s="626"/>
      <c r="L13" s="626"/>
      <c r="M13" s="626"/>
      <c r="N13" s="626"/>
      <c r="O13" s="626"/>
      <c r="P13" s="626"/>
      <c r="Q13" s="627"/>
      <c r="R13" s="628" t="s">
        <v>225</v>
      </c>
      <c r="S13" s="629"/>
      <c r="T13" s="629"/>
      <c r="U13" s="629"/>
      <c r="V13" s="629"/>
      <c r="W13" s="629"/>
      <c r="X13" s="629"/>
      <c r="Y13" s="630"/>
      <c r="Z13" s="655" t="s">
        <v>137</v>
      </c>
      <c r="AA13" s="655"/>
      <c r="AB13" s="655"/>
      <c r="AC13" s="655"/>
      <c r="AD13" s="656" t="s">
        <v>225</v>
      </c>
      <c r="AE13" s="656"/>
      <c r="AF13" s="656"/>
      <c r="AG13" s="656"/>
      <c r="AH13" s="656"/>
      <c r="AI13" s="656"/>
      <c r="AJ13" s="656"/>
      <c r="AK13" s="656"/>
      <c r="AL13" s="631" t="s">
        <v>225</v>
      </c>
      <c r="AM13" s="632"/>
      <c r="AN13" s="632"/>
      <c r="AO13" s="657"/>
      <c r="AP13" s="625" t="s">
        <v>251</v>
      </c>
      <c r="AQ13" s="626"/>
      <c r="AR13" s="626"/>
      <c r="AS13" s="626"/>
      <c r="AT13" s="626"/>
      <c r="AU13" s="626"/>
      <c r="AV13" s="626"/>
      <c r="AW13" s="626"/>
      <c r="AX13" s="626"/>
      <c r="AY13" s="626"/>
      <c r="AZ13" s="626"/>
      <c r="BA13" s="626"/>
      <c r="BB13" s="626"/>
      <c r="BC13" s="626"/>
      <c r="BD13" s="626"/>
      <c r="BE13" s="626"/>
      <c r="BF13" s="627"/>
      <c r="BG13" s="628">
        <v>1422844</v>
      </c>
      <c r="BH13" s="629"/>
      <c r="BI13" s="629"/>
      <c r="BJ13" s="629"/>
      <c r="BK13" s="629"/>
      <c r="BL13" s="629"/>
      <c r="BM13" s="629"/>
      <c r="BN13" s="630"/>
      <c r="BO13" s="655">
        <v>49.3</v>
      </c>
      <c r="BP13" s="655"/>
      <c r="BQ13" s="655"/>
      <c r="BR13" s="655"/>
      <c r="BS13" s="656" t="s">
        <v>225</v>
      </c>
      <c r="BT13" s="656"/>
      <c r="BU13" s="656"/>
      <c r="BV13" s="656"/>
      <c r="BW13" s="656"/>
      <c r="BX13" s="656"/>
      <c r="BY13" s="656"/>
      <c r="BZ13" s="656"/>
      <c r="CA13" s="656"/>
      <c r="CB13" s="714"/>
      <c r="CD13" s="670" t="s">
        <v>252</v>
      </c>
      <c r="CE13" s="667"/>
      <c r="CF13" s="667"/>
      <c r="CG13" s="667"/>
      <c r="CH13" s="667"/>
      <c r="CI13" s="667"/>
      <c r="CJ13" s="667"/>
      <c r="CK13" s="667"/>
      <c r="CL13" s="667"/>
      <c r="CM13" s="667"/>
      <c r="CN13" s="667"/>
      <c r="CO13" s="667"/>
      <c r="CP13" s="667"/>
      <c r="CQ13" s="668"/>
      <c r="CR13" s="628">
        <v>694848</v>
      </c>
      <c r="CS13" s="629"/>
      <c r="CT13" s="629"/>
      <c r="CU13" s="629"/>
      <c r="CV13" s="629"/>
      <c r="CW13" s="629"/>
      <c r="CX13" s="629"/>
      <c r="CY13" s="630"/>
      <c r="CZ13" s="655">
        <v>7.1</v>
      </c>
      <c r="DA13" s="655"/>
      <c r="DB13" s="655"/>
      <c r="DC13" s="655"/>
      <c r="DD13" s="634">
        <v>187904</v>
      </c>
      <c r="DE13" s="629"/>
      <c r="DF13" s="629"/>
      <c r="DG13" s="629"/>
      <c r="DH13" s="629"/>
      <c r="DI13" s="629"/>
      <c r="DJ13" s="629"/>
      <c r="DK13" s="629"/>
      <c r="DL13" s="629"/>
      <c r="DM13" s="629"/>
      <c r="DN13" s="629"/>
      <c r="DO13" s="629"/>
      <c r="DP13" s="630"/>
      <c r="DQ13" s="634">
        <v>489517</v>
      </c>
      <c r="DR13" s="629"/>
      <c r="DS13" s="629"/>
      <c r="DT13" s="629"/>
      <c r="DU13" s="629"/>
      <c r="DV13" s="629"/>
      <c r="DW13" s="629"/>
      <c r="DX13" s="629"/>
      <c r="DY13" s="629"/>
      <c r="DZ13" s="629"/>
      <c r="EA13" s="629"/>
      <c r="EB13" s="629"/>
      <c r="EC13" s="669"/>
    </row>
    <row r="14" spans="2:143" ht="11.25" customHeight="1" x14ac:dyDescent="0.2">
      <c r="B14" s="625" t="s">
        <v>253</v>
      </c>
      <c r="C14" s="626"/>
      <c r="D14" s="626"/>
      <c r="E14" s="626"/>
      <c r="F14" s="626"/>
      <c r="G14" s="626"/>
      <c r="H14" s="626"/>
      <c r="I14" s="626"/>
      <c r="J14" s="626"/>
      <c r="K14" s="626"/>
      <c r="L14" s="626"/>
      <c r="M14" s="626"/>
      <c r="N14" s="626"/>
      <c r="O14" s="626"/>
      <c r="P14" s="626"/>
      <c r="Q14" s="627"/>
      <c r="R14" s="628" t="s">
        <v>225</v>
      </c>
      <c r="S14" s="629"/>
      <c r="T14" s="629"/>
      <c r="U14" s="629"/>
      <c r="V14" s="629"/>
      <c r="W14" s="629"/>
      <c r="X14" s="629"/>
      <c r="Y14" s="630"/>
      <c r="Z14" s="655" t="s">
        <v>137</v>
      </c>
      <c r="AA14" s="655"/>
      <c r="AB14" s="655"/>
      <c r="AC14" s="655"/>
      <c r="AD14" s="656" t="s">
        <v>137</v>
      </c>
      <c r="AE14" s="656"/>
      <c r="AF14" s="656"/>
      <c r="AG14" s="656"/>
      <c r="AH14" s="656"/>
      <c r="AI14" s="656"/>
      <c r="AJ14" s="656"/>
      <c r="AK14" s="656"/>
      <c r="AL14" s="631" t="s">
        <v>225</v>
      </c>
      <c r="AM14" s="632"/>
      <c r="AN14" s="632"/>
      <c r="AO14" s="657"/>
      <c r="AP14" s="625" t="s">
        <v>254</v>
      </c>
      <c r="AQ14" s="626"/>
      <c r="AR14" s="626"/>
      <c r="AS14" s="626"/>
      <c r="AT14" s="626"/>
      <c r="AU14" s="626"/>
      <c r="AV14" s="626"/>
      <c r="AW14" s="626"/>
      <c r="AX14" s="626"/>
      <c r="AY14" s="626"/>
      <c r="AZ14" s="626"/>
      <c r="BA14" s="626"/>
      <c r="BB14" s="626"/>
      <c r="BC14" s="626"/>
      <c r="BD14" s="626"/>
      <c r="BE14" s="626"/>
      <c r="BF14" s="627"/>
      <c r="BG14" s="628">
        <v>80098</v>
      </c>
      <c r="BH14" s="629"/>
      <c r="BI14" s="629"/>
      <c r="BJ14" s="629"/>
      <c r="BK14" s="629"/>
      <c r="BL14" s="629"/>
      <c r="BM14" s="629"/>
      <c r="BN14" s="630"/>
      <c r="BO14" s="655">
        <v>2.8</v>
      </c>
      <c r="BP14" s="655"/>
      <c r="BQ14" s="655"/>
      <c r="BR14" s="655"/>
      <c r="BS14" s="656" t="s">
        <v>137</v>
      </c>
      <c r="BT14" s="656"/>
      <c r="BU14" s="656"/>
      <c r="BV14" s="656"/>
      <c r="BW14" s="656"/>
      <c r="BX14" s="656"/>
      <c r="BY14" s="656"/>
      <c r="BZ14" s="656"/>
      <c r="CA14" s="656"/>
      <c r="CB14" s="714"/>
      <c r="CD14" s="670" t="s">
        <v>255</v>
      </c>
      <c r="CE14" s="667"/>
      <c r="CF14" s="667"/>
      <c r="CG14" s="667"/>
      <c r="CH14" s="667"/>
      <c r="CI14" s="667"/>
      <c r="CJ14" s="667"/>
      <c r="CK14" s="667"/>
      <c r="CL14" s="667"/>
      <c r="CM14" s="667"/>
      <c r="CN14" s="667"/>
      <c r="CO14" s="667"/>
      <c r="CP14" s="667"/>
      <c r="CQ14" s="668"/>
      <c r="CR14" s="628">
        <v>384540</v>
      </c>
      <c r="CS14" s="629"/>
      <c r="CT14" s="629"/>
      <c r="CU14" s="629"/>
      <c r="CV14" s="629"/>
      <c r="CW14" s="629"/>
      <c r="CX14" s="629"/>
      <c r="CY14" s="630"/>
      <c r="CZ14" s="655">
        <v>3.9</v>
      </c>
      <c r="DA14" s="655"/>
      <c r="DB14" s="655"/>
      <c r="DC14" s="655"/>
      <c r="DD14" s="634">
        <v>37847</v>
      </c>
      <c r="DE14" s="629"/>
      <c r="DF14" s="629"/>
      <c r="DG14" s="629"/>
      <c r="DH14" s="629"/>
      <c r="DI14" s="629"/>
      <c r="DJ14" s="629"/>
      <c r="DK14" s="629"/>
      <c r="DL14" s="629"/>
      <c r="DM14" s="629"/>
      <c r="DN14" s="629"/>
      <c r="DO14" s="629"/>
      <c r="DP14" s="630"/>
      <c r="DQ14" s="634">
        <v>340059</v>
      </c>
      <c r="DR14" s="629"/>
      <c r="DS14" s="629"/>
      <c r="DT14" s="629"/>
      <c r="DU14" s="629"/>
      <c r="DV14" s="629"/>
      <c r="DW14" s="629"/>
      <c r="DX14" s="629"/>
      <c r="DY14" s="629"/>
      <c r="DZ14" s="629"/>
      <c r="EA14" s="629"/>
      <c r="EB14" s="629"/>
      <c r="EC14" s="669"/>
    </row>
    <row r="15" spans="2:143" ht="11.25" customHeight="1" x14ac:dyDescent="0.2">
      <c r="B15" s="625" t="s">
        <v>256</v>
      </c>
      <c r="C15" s="626"/>
      <c r="D15" s="626"/>
      <c r="E15" s="626"/>
      <c r="F15" s="626"/>
      <c r="G15" s="626"/>
      <c r="H15" s="626"/>
      <c r="I15" s="626"/>
      <c r="J15" s="626"/>
      <c r="K15" s="626"/>
      <c r="L15" s="626"/>
      <c r="M15" s="626"/>
      <c r="N15" s="626"/>
      <c r="O15" s="626"/>
      <c r="P15" s="626"/>
      <c r="Q15" s="627"/>
      <c r="R15" s="628" t="s">
        <v>137</v>
      </c>
      <c r="S15" s="629"/>
      <c r="T15" s="629"/>
      <c r="U15" s="629"/>
      <c r="V15" s="629"/>
      <c r="W15" s="629"/>
      <c r="X15" s="629"/>
      <c r="Y15" s="630"/>
      <c r="Z15" s="655" t="s">
        <v>137</v>
      </c>
      <c r="AA15" s="655"/>
      <c r="AB15" s="655"/>
      <c r="AC15" s="655"/>
      <c r="AD15" s="656" t="s">
        <v>137</v>
      </c>
      <c r="AE15" s="656"/>
      <c r="AF15" s="656"/>
      <c r="AG15" s="656"/>
      <c r="AH15" s="656"/>
      <c r="AI15" s="656"/>
      <c r="AJ15" s="656"/>
      <c r="AK15" s="656"/>
      <c r="AL15" s="631" t="s">
        <v>225</v>
      </c>
      <c r="AM15" s="632"/>
      <c r="AN15" s="632"/>
      <c r="AO15" s="657"/>
      <c r="AP15" s="625" t="s">
        <v>257</v>
      </c>
      <c r="AQ15" s="626"/>
      <c r="AR15" s="626"/>
      <c r="AS15" s="626"/>
      <c r="AT15" s="626"/>
      <c r="AU15" s="626"/>
      <c r="AV15" s="626"/>
      <c r="AW15" s="626"/>
      <c r="AX15" s="626"/>
      <c r="AY15" s="626"/>
      <c r="AZ15" s="626"/>
      <c r="BA15" s="626"/>
      <c r="BB15" s="626"/>
      <c r="BC15" s="626"/>
      <c r="BD15" s="626"/>
      <c r="BE15" s="626"/>
      <c r="BF15" s="627"/>
      <c r="BG15" s="628">
        <v>100093</v>
      </c>
      <c r="BH15" s="629"/>
      <c r="BI15" s="629"/>
      <c r="BJ15" s="629"/>
      <c r="BK15" s="629"/>
      <c r="BL15" s="629"/>
      <c r="BM15" s="629"/>
      <c r="BN15" s="630"/>
      <c r="BO15" s="655">
        <v>3.5</v>
      </c>
      <c r="BP15" s="655"/>
      <c r="BQ15" s="655"/>
      <c r="BR15" s="655"/>
      <c r="BS15" s="656" t="s">
        <v>225</v>
      </c>
      <c r="BT15" s="656"/>
      <c r="BU15" s="656"/>
      <c r="BV15" s="656"/>
      <c r="BW15" s="656"/>
      <c r="BX15" s="656"/>
      <c r="BY15" s="656"/>
      <c r="BZ15" s="656"/>
      <c r="CA15" s="656"/>
      <c r="CB15" s="714"/>
      <c r="CD15" s="670" t="s">
        <v>258</v>
      </c>
      <c r="CE15" s="667"/>
      <c r="CF15" s="667"/>
      <c r="CG15" s="667"/>
      <c r="CH15" s="667"/>
      <c r="CI15" s="667"/>
      <c r="CJ15" s="667"/>
      <c r="CK15" s="667"/>
      <c r="CL15" s="667"/>
      <c r="CM15" s="667"/>
      <c r="CN15" s="667"/>
      <c r="CO15" s="667"/>
      <c r="CP15" s="667"/>
      <c r="CQ15" s="668"/>
      <c r="CR15" s="628">
        <v>1129866</v>
      </c>
      <c r="CS15" s="629"/>
      <c r="CT15" s="629"/>
      <c r="CU15" s="629"/>
      <c r="CV15" s="629"/>
      <c r="CW15" s="629"/>
      <c r="CX15" s="629"/>
      <c r="CY15" s="630"/>
      <c r="CZ15" s="655">
        <v>11.6</v>
      </c>
      <c r="DA15" s="655"/>
      <c r="DB15" s="655"/>
      <c r="DC15" s="655"/>
      <c r="DD15" s="634">
        <v>70018</v>
      </c>
      <c r="DE15" s="629"/>
      <c r="DF15" s="629"/>
      <c r="DG15" s="629"/>
      <c r="DH15" s="629"/>
      <c r="DI15" s="629"/>
      <c r="DJ15" s="629"/>
      <c r="DK15" s="629"/>
      <c r="DL15" s="629"/>
      <c r="DM15" s="629"/>
      <c r="DN15" s="629"/>
      <c r="DO15" s="629"/>
      <c r="DP15" s="630"/>
      <c r="DQ15" s="634">
        <v>796293</v>
      </c>
      <c r="DR15" s="629"/>
      <c r="DS15" s="629"/>
      <c r="DT15" s="629"/>
      <c r="DU15" s="629"/>
      <c r="DV15" s="629"/>
      <c r="DW15" s="629"/>
      <c r="DX15" s="629"/>
      <c r="DY15" s="629"/>
      <c r="DZ15" s="629"/>
      <c r="EA15" s="629"/>
      <c r="EB15" s="629"/>
      <c r="EC15" s="669"/>
    </row>
    <row r="16" spans="2:143" ht="11.25" customHeight="1" x14ac:dyDescent="0.2">
      <c r="B16" s="625" t="s">
        <v>259</v>
      </c>
      <c r="C16" s="626"/>
      <c r="D16" s="626"/>
      <c r="E16" s="626"/>
      <c r="F16" s="626"/>
      <c r="G16" s="626"/>
      <c r="H16" s="626"/>
      <c r="I16" s="626"/>
      <c r="J16" s="626"/>
      <c r="K16" s="626"/>
      <c r="L16" s="626"/>
      <c r="M16" s="626"/>
      <c r="N16" s="626"/>
      <c r="O16" s="626"/>
      <c r="P16" s="626"/>
      <c r="Q16" s="627"/>
      <c r="R16" s="628">
        <v>11313</v>
      </c>
      <c r="S16" s="629"/>
      <c r="T16" s="629"/>
      <c r="U16" s="629"/>
      <c r="V16" s="629"/>
      <c r="W16" s="629"/>
      <c r="X16" s="629"/>
      <c r="Y16" s="630"/>
      <c r="Z16" s="655">
        <v>0.1</v>
      </c>
      <c r="AA16" s="655"/>
      <c r="AB16" s="655"/>
      <c r="AC16" s="655"/>
      <c r="AD16" s="656">
        <v>11313</v>
      </c>
      <c r="AE16" s="656"/>
      <c r="AF16" s="656"/>
      <c r="AG16" s="656"/>
      <c r="AH16" s="656"/>
      <c r="AI16" s="656"/>
      <c r="AJ16" s="656"/>
      <c r="AK16" s="656"/>
      <c r="AL16" s="631">
        <v>0.2</v>
      </c>
      <c r="AM16" s="632"/>
      <c r="AN16" s="632"/>
      <c r="AO16" s="657"/>
      <c r="AP16" s="625" t="s">
        <v>260</v>
      </c>
      <c r="AQ16" s="626"/>
      <c r="AR16" s="626"/>
      <c r="AS16" s="626"/>
      <c r="AT16" s="626"/>
      <c r="AU16" s="626"/>
      <c r="AV16" s="626"/>
      <c r="AW16" s="626"/>
      <c r="AX16" s="626"/>
      <c r="AY16" s="626"/>
      <c r="AZ16" s="626"/>
      <c r="BA16" s="626"/>
      <c r="BB16" s="626"/>
      <c r="BC16" s="626"/>
      <c r="BD16" s="626"/>
      <c r="BE16" s="626"/>
      <c r="BF16" s="627"/>
      <c r="BG16" s="628">
        <v>1455</v>
      </c>
      <c r="BH16" s="629"/>
      <c r="BI16" s="629"/>
      <c r="BJ16" s="629"/>
      <c r="BK16" s="629"/>
      <c r="BL16" s="629"/>
      <c r="BM16" s="629"/>
      <c r="BN16" s="630"/>
      <c r="BO16" s="655">
        <v>0.1</v>
      </c>
      <c r="BP16" s="655"/>
      <c r="BQ16" s="655"/>
      <c r="BR16" s="655"/>
      <c r="BS16" s="656" t="s">
        <v>225</v>
      </c>
      <c r="BT16" s="656"/>
      <c r="BU16" s="656"/>
      <c r="BV16" s="656"/>
      <c r="BW16" s="656"/>
      <c r="BX16" s="656"/>
      <c r="BY16" s="656"/>
      <c r="BZ16" s="656"/>
      <c r="CA16" s="656"/>
      <c r="CB16" s="714"/>
      <c r="CD16" s="670" t="s">
        <v>261</v>
      </c>
      <c r="CE16" s="667"/>
      <c r="CF16" s="667"/>
      <c r="CG16" s="667"/>
      <c r="CH16" s="667"/>
      <c r="CI16" s="667"/>
      <c r="CJ16" s="667"/>
      <c r="CK16" s="667"/>
      <c r="CL16" s="667"/>
      <c r="CM16" s="667"/>
      <c r="CN16" s="667"/>
      <c r="CO16" s="667"/>
      <c r="CP16" s="667"/>
      <c r="CQ16" s="668"/>
      <c r="CR16" s="628" t="s">
        <v>225</v>
      </c>
      <c r="CS16" s="629"/>
      <c r="CT16" s="629"/>
      <c r="CU16" s="629"/>
      <c r="CV16" s="629"/>
      <c r="CW16" s="629"/>
      <c r="CX16" s="629"/>
      <c r="CY16" s="630"/>
      <c r="CZ16" s="655" t="s">
        <v>137</v>
      </c>
      <c r="DA16" s="655"/>
      <c r="DB16" s="655"/>
      <c r="DC16" s="655"/>
      <c r="DD16" s="634" t="s">
        <v>137</v>
      </c>
      <c r="DE16" s="629"/>
      <c r="DF16" s="629"/>
      <c r="DG16" s="629"/>
      <c r="DH16" s="629"/>
      <c r="DI16" s="629"/>
      <c r="DJ16" s="629"/>
      <c r="DK16" s="629"/>
      <c r="DL16" s="629"/>
      <c r="DM16" s="629"/>
      <c r="DN16" s="629"/>
      <c r="DO16" s="629"/>
      <c r="DP16" s="630"/>
      <c r="DQ16" s="634" t="s">
        <v>137</v>
      </c>
      <c r="DR16" s="629"/>
      <c r="DS16" s="629"/>
      <c r="DT16" s="629"/>
      <c r="DU16" s="629"/>
      <c r="DV16" s="629"/>
      <c r="DW16" s="629"/>
      <c r="DX16" s="629"/>
      <c r="DY16" s="629"/>
      <c r="DZ16" s="629"/>
      <c r="EA16" s="629"/>
      <c r="EB16" s="629"/>
      <c r="EC16" s="669"/>
    </row>
    <row r="17" spans="2:133" ht="11.25" customHeight="1" x14ac:dyDescent="0.2">
      <c r="B17" s="625" t="s">
        <v>262</v>
      </c>
      <c r="C17" s="626"/>
      <c r="D17" s="626"/>
      <c r="E17" s="626"/>
      <c r="F17" s="626"/>
      <c r="G17" s="626"/>
      <c r="H17" s="626"/>
      <c r="I17" s="626"/>
      <c r="J17" s="626"/>
      <c r="K17" s="626"/>
      <c r="L17" s="626"/>
      <c r="M17" s="626"/>
      <c r="N17" s="626"/>
      <c r="O17" s="626"/>
      <c r="P17" s="626"/>
      <c r="Q17" s="627"/>
      <c r="R17" s="628">
        <v>28865</v>
      </c>
      <c r="S17" s="629"/>
      <c r="T17" s="629"/>
      <c r="U17" s="629"/>
      <c r="V17" s="629"/>
      <c r="W17" s="629"/>
      <c r="X17" s="629"/>
      <c r="Y17" s="630"/>
      <c r="Z17" s="655">
        <v>0.3</v>
      </c>
      <c r="AA17" s="655"/>
      <c r="AB17" s="655"/>
      <c r="AC17" s="655"/>
      <c r="AD17" s="656">
        <v>28865</v>
      </c>
      <c r="AE17" s="656"/>
      <c r="AF17" s="656"/>
      <c r="AG17" s="656"/>
      <c r="AH17" s="656"/>
      <c r="AI17" s="656"/>
      <c r="AJ17" s="656"/>
      <c r="AK17" s="656"/>
      <c r="AL17" s="631">
        <v>0.5</v>
      </c>
      <c r="AM17" s="632"/>
      <c r="AN17" s="632"/>
      <c r="AO17" s="657"/>
      <c r="AP17" s="625" t="s">
        <v>263</v>
      </c>
      <c r="AQ17" s="626"/>
      <c r="AR17" s="626"/>
      <c r="AS17" s="626"/>
      <c r="AT17" s="626"/>
      <c r="AU17" s="626"/>
      <c r="AV17" s="626"/>
      <c r="AW17" s="626"/>
      <c r="AX17" s="626"/>
      <c r="AY17" s="626"/>
      <c r="AZ17" s="626"/>
      <c r="BA17" s="626"/>
      <c r="BB17" s="626"/>
      <c r="BC17" s="626"/>
      <c r="BD17" s="626"/>
      <c r="BE17" s="626"/>
      <c r="BF17" s="627"/>
      <c r="BG17" s="628" t="s">
        <v>137</v>
      </c>
      <c r="BH17" s="629"/>
      <c r="BI17" s="629"/>
      <c r="BJ17" s="629"/>
      <c r="BK17" s="629"/>
      <c r="BL17" s="629"/>
      <c r="BM17" s="629"/>
      <c r="BN17" s="630"/>
      <c r="BO17" s="655" t="s">
        <v>225</v>
      </c>
      <c r="BP17" s="655"/>
      <c r="BQ17" s="655"/>
      <c r="BR17" s="655"/>
      <c r="BS17" s="656" t="s">
        <v>225</v>
      </c>
      <c r="BT17" s="656"/>
      <c r="BU17" s="656"/>
      <c r="BV17" s="656"/>
      <c r="BW17" s="656"/>
      <c r="BX17" s="656"/>
      <c r="BY17" s="656"/>
      <c r="BZ17" s="656"/>
      <c r="CA17" s="656"/>
      <c r="CB17" s="714"/>
      <c r="CD17" s="670" t="s">
        <v>264</v>
      </c>
      <c r="CE17" s="667"/>
      <c r="CF17" s="667"/>
      <c r="CG17" s="667"/>
      <c r="CH17" s="667"/>
      <c r="CI17" s="667"/>
      <c r="CJ17" s="667"/>
      <c r="CK17" s="667"/>
      <c r="CL17" s="667"/>
      <c r="CM17" s="667"/>
      <c r="CN17" s="667"/>
      <c r="CO17" s="667"/>
      <c r="CP17" s="667"/>
      <c r="CQ17" s="668"/>
      <c r="CR17" s="628">
        <v>789230</v>
      </c>
      <c r="CS17" s="629"/>
      <c r="CT17" s="629"/>
      <c r="CU17" s="629"/>
      <c r="CV17" s="629"/>
      <c r="CW17" s="629"/>
      <c r="CX17" s="629"/>
      <c r="CY17" s="630"/>
      <c r="CZ17" s="655">
        <v>8.1</v>
      </c>
      <c r="DA17" s="655"/>
      <c r="DB17" s="655"/>
      <c r="DC17" s="655"/>
      <c r="DD17" s="634" t="s">
        <v>137</v>
      </c>
      <c r="DE17" s="629"/>
      <c r="DF17" s="629"/>
      <c r="DG17" s="629"/>
      <c r="DH17" s="629"/>
      <c r="DI17" s="629"/>
      <c r="DJ17" s="629"/>
      <c r="DK17" s="629"/>
      <c r="DL17" s="629"/>
      <c r="DM17" s="629"/>
      <c r="DN17" s="629"/>
      <c r="DO17" s="629"/>
      <c r="DP17" s="630"/>
      <c r="DQ17" s="634">
        <v>789230</v>
      </c>
      <c r="DR17" s="629"/>
      <c r="DS17" s="629"/>
      <c r="DT17" s="629"/>
      <c r="DU17" s="629"/>
      <c r="DV17" s="629"/>
      <c r="DW17" s="629"/>
      <c r="DX17" s="629"/>
      <c r="DY17" s="629"/>
      <c r="DZ17" s="629"/>
      <c r="EA17" s="629"/>
      <c r="EB17" s="629"/>
      <c r="EC17" s="669"/>
    </row>
    <row r="18" spans="2:133" ht="11.25" customHeight="1" x14ac:dyDescent="0.2">
      <c r="B18" s="625" t="s">
        <v>265</v>
      </c>
      <c r="C18" s="626"/>
      <c r="D18" s="626"/>
      <c r="E18" s="626"/>
      <c r="F18" s="626"/>
      <c r="G18" s="626"/>
      <c r="H18" s="626"/>
      <c r="I18" s="626"/>
      <c r="J18" s="626"/>
      <c r="K18" s="626"/>
      <c r="L18" s="626"/>
      <c r="M18" s="626"/>
      <c r="N18" s="626"/>
      <c r="O18" s="626"/>
      <c r="P18" s="626"/>
      <c r="Q18" s="627"/>
      <c r="R18" s="628">
        <v>63691</v>
      </c>
      <c r="S18" s="629"/>
      <c r="T18" s="629"/>
      <c r="U18" s="629"/>
      <c r="V18" s="629"/>
      <c r="W18" s="629"/>
      <c r="X18" s="629"/>
      <c r="Y18" s="630"/>
      <c r="Z18" s="655">
        <v>0.6</v>
      </c>
      <c r="AA18" s="655"/>
      <c r="AB18" s="655"/>
      <c r="AC18" s="655"/>
      <c r="AD18" s="656">
        <v>63691</v>
      </c>
      <c r="AE18" s="656"/>
      <c r="AF18" s="656"/>
      <c r="AG18" s="656"/>
      <c r="AH18" s="656"/>
      <c r="AI18" s="656"/>
      <c r="AJ18" s="656"/>
      <c r="AK18" s="656"/>
      <c r="AL18" s="631">
        <v>1.1000000000000001</v>
      </c>
      <c r="AM18" s="632"/>
      <c r="AN18" s="632"/>
      <c r="AO18" s="657"/>
      <c r="AP18" s="625" t="s">
        <v>266</v>
      </c>
      <c r="AQ18" s="626"/>
      <c r="AR18" s="626"/>
      <c r="AS18" s="626"/>
      <c r="AT18" s="626"/>
      <c r="AU18" s="626"/>
      <c r="AV18" s="626"/>
      <c r="AW18" s="626"/>
      <c r="AX18" s="626"/>
      <c r="AY18" s="626"/>
      <c r="AZ18" s="626"/>
      <c r="BA18" s="626"/>
      <c r="BB18" s="626"/>
      <c r="BC18" s="626"/>
      <c r="BD18" s="626"/>
      <c r="BE18" s="626"/>
      <c r="BF18" s="627"/>
      <c r="BG18" s="628" t="s">
        <v>225</v>
      </c>
      <c r="BH18" s="629"/>
      <c r="BI18" s="629"/>
      <c r="BJ18" s="629"/>
      <c r="BK18" s="629"/>
      <c r="BL18" s="629"/>
      <c r="BM18" s="629"/>
      <c r="BN18" s="630"/>
      <c r="BO18" s="655" t="s">
        <v>137</v>
      </c>
      <c r="BP18" s="655"/>
      <c r="BQ18" s="655"/>
      <c r="BR18" s="655"/>
      <c r="BS18" s="656" t="s">
        <v>137</v>
      </c>
      <c r="BT18" s="656"/>
      <c r="BU18" s="656"/>
      <c r="BV18" s="656"/>
      <c r="BW18" s="656"/>
      <c r="BX18" s="656"/>
      <c r="BY18" s="656"/>
      <c r="BZ18" s="656"/>
      <c r="CA18" s="656"/>
      <c r="CB18" s="714"/>
      <c r="CD18" s="670" t="s">
        <v>267</v>
      </c>
      <c r="CE18" s="667"/>
      <c r="CF18" s="667"/>
      <c r="CG18" s="667"/>
      <c r="CH18" s="667"/>
      <c r="CI18" s="667"/>
      <c r="CJ18" s="667"/>
      <c r="CK18" s="667"/>
      <c r="CL18" s="667"/>
      <c r="CM18" s="667"/>
      <c r="CN18" s="667"/>
      <c r="CO18" s="667"/>
      <c r="CP18" s="667"/>
      <c r="CQ18" s="668"/>
      <c r="CR18" s="628" t="s">
        <v>137</v>
      </c>
      <c r="CS18" s="629"/>
      <c r="CT18" s="629"/>
      <c r="CU18" s="629"/>
      <c r="CV18" s="629"/>
      <c r="CW18" s="629"/>
      <c r="CX18" s="629"/>
      <c r="CY18" s="630"/>
      <c r="CZ18" s="655" t="s">
        <v>137</v>
      </c>
      <c r="DA18" s="655"/>
      <c r="DB18" s="655"/>
      <c r="DC18" s="655"/>
      <c r="DD18" s="634" t="s">
        <v>137</v>
      </c>
      <c r="DE18" s="629"/>
      <c r="DF18" s="629"/>
      <c r="DG18" s="629"/>
      <c r="DH18" s="629"/>
      <c r="DI18" s="629"/>
      <c r="DJ18" s="629"/>
      <c r="DK18" s="629"/>
      <c r="DL18" s="629"/>
      <c r="DM18" s="629"/>
      <c r="DN18" s="629"/>
      <c r="DO18" s="629"/>
      <c r="DP18" s="630"/>
      <c r="DQ18" s="634" t="s">
        <v>137</v>
      </c>
      <c r="DR18" s="629"/>
      <c r="DS18" s="629"/>
      <c r="DT18" s="629"/>
      <c r="DU18" s="629"/>
      <c r="DV18" s="629"/>
      <c r="DW18" s="629"/>
      <c r="DX18" s="629"/>
      <c r="DY18" s="629"/>
      <c r="DZ18" s="629"/>
      <c r="EA18" s="629"/>
      <c r="EB18" s="629"/>
      <c r="EC18" s="669"/>
    </row>
    <row r="19" spans="2:133" ht="11.25" customHeight="1" x14ac:dyDescent="0.2">
      <c r="B19" s="625" t="s">
        <v>268</v>
      </c>
      <c r="C19" s="626"/>
      <c r="D19" s="626"/>
      <c r="E19" s="626"/>
      <c r="F19" s="626"/>
      <c r="G19" s="626"/>
      <c r="H19" s="626"/>
      <c r="I19" s="626"/>
      <c r="J19" s="626"/>
      <c r="K19" s="626"/>
      <c r="L19" s="626"/>
      <c r="M19" s="626"/>
      <c r="N19" s="626"/>
      <c r="O19" s="626"/>
      <c r="P19" s="626"/>
      <c r="Q19" s="627"/>
      <c r="R19" s="628">
        <v>21096</v>
      </c>
      <c r="S19" s="629"/>
      <c r="T19" s="629"/>
      <c r="U19" s="629"/>
      <c r="V19" s="629"/>
      <c r="W19" s="629"/>
      <c r="X19" s="629"/>
      <c r="Y19" s="630"/>
      <c r="Z19" s="655">
        <v>0.2</v>
      </c>
      <c r="AA19" s="655"/>
      <c r="AB19" s="655"/>
      <c r="AC19" s="655"/>
      <c r="AD19" s="656">
        <v>21096</v>
      </c>
      <c r="AE19" s="656"/>
      <c r="AF19" s="656"/>
      <c r="AG19" s="656"/>
      <c r="AH19" s="656"/>
      <c r="AI19" s="656"/>
      <c r="AJ19" s="656"/>
      <c r="AK19" s="656"/>
      <c r="AL19" s="631">
        <v>0.4</v>
      </c>
      <c r="AM19" s="632"/>
      <c r="AN19" s="632"/>
      <c r="AO19" s="657"/>
      <c r="AP19" s="625" t="s">
        <v>269</v>
      </c>
      <c r="AQ19" s="626"/>
      <c r="AR19" s="626"/>
      <c r="AS19" s="626"/>
      <c r="AT19" s="626"/>
      <c r="AU19" s="626"/>
      <c r="AV19" s="626"/>
      <c r="AW19" s="626"/>
      <c r="AX19" s="626"/>
      <c r="AY19" s="626"/>
      <c r="AZ19" s="626"/>
      <c r="BA19" s="626"/>
      <c r="BB19" s="626"/>
      <c r="BC19" s="626"/>
      <c r="BD19" s="626"/>
      <c r="BE19" s="626"/>
      <c r="BF19" s="627"/>
      <c r="BG19" s="628" t="s">
        <v>137</v>
      </c>
      <c r="BH19" s="629"/>
      <c r="BI19" s="629"/>
      <c r="BJ19" s="629"/>
      <c r="BK19" s="629"/>
      <c r="BL19" s="629"/>
      <c r="BM19" s="629"/>
      <c r="BN19" s="630"/>
      <c r="BO19" s="655" t="s">
        <v>225</v>
      </c>
      <c r="BP19" s="655"/>
      <c r="BQ19" s="655"/>
      <c r="BR19" s="655"/>
      <c r="BS19" s="656" t="s">
        <v>225</v>
      </c>
      <c r="BT19" s="656"/>
      <c r="BU19" s="656"/>
      <c r="BV19" s="656"/>
      <c r="BW19" s="656"/>
      <c r="BX19" s="656"/>
      <c r="BY19" s="656"/>
      <c r="BZ19" s="656"/>
      <c r="CA19" s="656"/>
      <c r="CB19" s="714"/>
      <c r="CD19" s="670" t="s">
        <v>270</v>
      </c>
      <c r="CE19" s="667"/>
      <c r="CF19" s="667"/>
      <c r="CG19" s="667"/>
      <c r="CH19" s="667"/>
      <c r="CI19" s="667"/>
      <c r="CJ19" s="667"/>
      <c r="CK19" s="667"/>
      <c r="CL19" s="667"/>
      <c r="CM19" s="667"/>
      <c r="CN19" s="667"/>
      <c r="CO19" s="667"/>
      <c r="CP19" s="667"/>
      <c r="CQ19" s="668"/>
      <c r="CR19" s="628" t="s">
        <v>137</v>
      </c>
      <c r="CS19" s="629"/>
      <c r="CT19" s="629"/>
      <c r="CU19" s="629"/>
      <c r="CV19" s="629"/>
      <c r="CW19" s="629"/>
      <c r="CX19" s="629"/>
      <c r="CY19" s="630"/>
      <c r="CZ19" s="655" t="s">
        <v>225</v>
      </c>
      <c r="DA19" s="655"/>
      <c r="DB19" s="655"/>
      <c r="DC19" s="655"/>
      <c r="DD19" s="634" t="s">
        <v>137</v>
      </c>
      <c r="DE19" s="629"/>
      <c r="DF19" s="629"/>
      <c r="DG19" s="629"/>
      <c r="DH19" s="629"/>
      <c r="DI19" s="629"/>
      <c r="DJ19" s="629"/>
      <c r="DK19" s="629"/>
      <c r="DL19" s="629"/>
      <c r="DM19" s="629"/>
      <c r="DN19" s="629"/>
      <c r="DO19" s="629"/>
      <c r="DP19" s="630"/>
      <c r="DQ19" s="634" t="s">
        <v>225</v>
      </c>
      <c r="DR19" s="629"/>
      <c r="DS19" s="629"/>
      <c r="DT19" s="629"/>
      <c r="DU19" s="629"/>
      <c r="DV19" s="629"/>
      <c r="DW19" s="629"/>
      <c r="DX19" s="629"/>
      <c r="DY19" s="629"/>
      <c r="DZ19" s="629"/>
      <c r="EA19" s="629"/>
      <c r="EB19" s="629"/>
      <c r="EC19" s="669"/>
    </row>
    <row r="20" spans="2:133" ht="11.25" customHeight="1" x14ac:dyDescent="0.2">
      <c r="B20" s="625" t="s">
        <v>271</v>
      </c>
      <c r="C20" s="626"/>
      <c r="D20" s="626"/>
      <c r="E20" s="626"/>
      <c r="F20" s="626"/>
      <c r="G20" s="626"/>
      <c r="H20" s="626"/>
      <c r="I20" s="626"/>
      <c r="J20" s="626"/>
      <c r="K20" s="626"/>
      <c r="L20" s="626"/>
      <c r="M20" s="626"/>
      <c r="N20" s="626"/>
      <c r="O20" s="626"/>
      <c r="P20" s="626"/>
      <c r="Q20" s="627"/>
      <c r="R20" s="628">
        <v>3538</v>
      </c>
      <c r="S20" s="629"/>
      <c r="T20" s="629"/>
      <c r="U20" s="629"/>
      <c r="V20" s="629"/>
      <c r="W20" s="629"/>
      <c r="X20" s="629"/>
      <c r="Y20" s="630"/>
      <c r="Z20" s="655">
        <v>0</v>
      </c>
      <c r="AA20" s="655"/>
      <c r="AB20" s="655"/>
      <c r="AC20" s="655"/>
      <c r="AD20" s="656">
        <v>3538</v>
      </c>
      <c r="AE20" s="656"/>
      <c r="AF20" s="656"/>
      <c r="AG20" s="656"/>
      <c r="AH20" s="656"/>
      <c r="AI20" s="656"/>
      <c r="AJ20" s="656"/>
      <c r="AK20" s="656"/>
      <c r="AL20" s="631">
        <v>0.1</v>
      </c>
      <c r="AM20" s="632"/>
      <c r="AN20" s="632"/>
      <c r="AO20" s="657"/>
      <c r="AP20" s="625" t="s">
        <v>272</v>
      </c>
      <c r="AQ20" s="626"/>
      <c r="AR20" s="626"/>
      <c r="AS20" s="626"/>
      <c r="AT20" s="626"/>
      <c r="AU20" s="626"/>
      <c r="AV20" s="626"/>
      <c r="AW20" s="626"/>
      <c r="AX20" s="626"/>
      <c r="AY20" s="626"/>
      <c r="AZ20" s="626"/>
      <c r="BA20" s="626"/>
      <c r="BB20" s="626"/>
      <c r="BC20" s="626"/>
      <c r="BD20" s="626"/>
      <c r="BE20" s="626"/>
      <c r="BF20" s="627"/>
      <c r="BG20" s="628" t="s">
        <v>225</v>
      </c>
      <c r="BH20" s="629"/>
      <c r="BI20" s="629"/>
      <c r="BJ20" s="629"/>
      <c r="BK20" s="629"/>
      <c r="BL20" s="629"/>
      <c r="BM20" s="629"/>
      <c r="BN20" s="630"/>
      <c r="BO20" s="655" t="s">
        <v>137</v>
      </c>
      <c r="BP20" s="655"/>
      <c r="BQ20" s="655"/>
      <c r="BR20" s="655"/>
      <c r="BS20" s="656" t="s">
        <v>137</v>
      </c>
      <c r="BT20" s="656"/>
      <c r="BU20" s="656"/>
      <c r="BV20" s="656"/>
      <c r="BW20" s="656"/>
      <c r="BX20" s="656"/>
      <c r="BY20" s="656"/>
      <c r="BZ20" s="656"/>
      <c r="CA20" s="656"/>
      <c r="CB20" s="714"/>
      <c r="CD20" s="670" t="s">
        <v>273</v>
      </c>
      <c r="CE20" s="667"/>
      <c r="CF20" s="667"/>
      <c r="CG20" s="667"/>
      <c r="CH20" s="667"/>
      <c r="CI20" s="667"/>
      <c r="CJ20" s="667"/>
      <c r="CK20" s="667"/>
      <c r="CL20" s="667"/>
      <c r="CM20" s="667"/>
      <c r="CN20" s="667"/>
      <c r="CO20" s="667"/>
      <c r="CP20" s="667"/>
      <c r="CQ20" s="668"/>
      <c r="CR20" s="628">
        <v>9770710</v>
      </c>
      <c r="CS20" s="629"/>
      <c r="CT20" s="629"/>
      <c r="CU20" s="629"/>
      <c r="CV20" s="629"/>
      <c r="CW20" s="629"/>
      <c r="CX20" s="629"/>
      <c r="CY20" s="630"/>
      <c r="CZ20" s="655">
        <v>100</v>
      </c>
      <c r="DA20" s="655"/>
      <c r="DB20" s="655"/>
      <c r="DC20" s="655"/>
      <c r="DD20" s="634">
        <v>583220</v>
      </c>
      <c r="DE20" s="629"/>
      <c r="DF20" s="629"/>
      <c r="DG20" s="629"/>
      <c r="DH20" s="629"/>
      <c r="DI20" s="629"/>
      <c r="DJ20" s="629"/>
      <c r="DK20" s="629"/>
      <c r="DL20" s="629"/>
      <c r="DM20" s="629"/>
      <c r="DN20" s="629"/>
      <c r="DO20" s="629"/>
      <c r="DP20" s="630"/>
      <c r="DQ20" s="634">
        <v>6127540</v>
      </c>
      <c r="DR20" s="629"/>
      <c r="DS20" s="629"/>
      <c r="DT20" s="629"/>
      <c r="DU20" s="629"/>
      <c r="DV20" s="629"/>
      <c r="DW20" s="629"/>
      <c r="DX20" s="629"/>
      <c r="DY20" s="629"/>
      <c r="DZ20" s="629"/>
      <c r="EA20" s="629"/>
      <c r="EB20" s="629"/>
      <c r="EC20" s="669"/>
    </row>
    <row r="21" spans="2:133" ht="11.25" customHeight="1" x14ac:dyDescent="0.2">
      <c r="B21" s="625" t="s">
        <v>274</v>
      </c>
      <c r="C21" s="626"/>
      <c r="D21" s="626"/>
      <c r="E21" s="626"/>
      <c r="F21" s="626"/>
      <c r="G21" s="626"/>
      <c r="H21" s="626"/>
      <c r="I21" s="626"/>
      <c r="J21" s="626"/>
      <c r="K21" s="626"/>
      <c r="L21" s="626"/>
      <c r="M21" s="626"/>
      <c r="N21" s="626"/>
      <c r="O21" s="626"/>
      <c r="P21" s="626"/>
      <c r="Q21" s="627"/>
      <c r="R21" s="628">
        <v>1775</v>
      </c>
      <c r="S21" s="629"/>
      <c r="T21" s="629"/>
      <c r="U21" s="629"/>
      <c r="V21" s="629"/>
      <c r="W21" s="629"/>
      <c r="X21" s="629"/>
      <c r="Y21" s="630"/>
      <c r="Z21" s="655">
        <v>0</v>
      </c>
      <c r="AA21" s="655"/>
      <c r="AB21" s="655"/>
      <c r="AC21" s="655"/>
      <c r="AD21" s="656">
        <v>1775</v>
      </c>
      <c r="AE21" s="656"/>
      <c r="AF21" s="656"/>
      <c r="AG21" s="656"/>
      <c r="AH21" s="656"/>
      <c r="AI21" s="656"/>
      <c r="AJ21" s="656"/>
      <c r="AK21" s="656"/>
      <c r="AL21" s="631">
        <v>0</v>
      </c>
      <c r="AM21" s="632"/>
      <c r="AN21" s="632"/>
      <c r="AO21" s="657"/>
      <c r="AP21" s="721" t="s">
        <v>275</v>
      </c>
      <c r="AQ21" s="728"/>
      <c r="AR21" s="728"/>
      <c r="AS21" s="728"/>
      <c r="AT21" s="728"/>
      <c r="AU21" s="728"/>
      <c r="AV21" s="728"/>
      <c r="AW21" s="728"/>
      <c r="AX21" s="728"/>
      <c r="AY21" s="728"/>
      <c r="AZ21" s="728"/>
      <c r="BA21" s="728"/>
      <c r="BB21" s="728"/>
      <c r="BC21" s="728"/>
      <c r="BD21" s="728"/>
      <c r="BE21" s="728"/>
      <c r="BF21" s="723"/>
      <c r="BG21" s="628" t="s">
        <v>137</v>
      </c>
      <c r="BH21" s="629"/>
      <c r="BI21" s="629"/>
      <c r="BJ21" s="629"/>
      <c r="BK21" s="629"/>
      <c r="BL21" s="629"/>
      <c r="BM21" s="629"/>
      <c r="BN21" s="630"/>
      <c r="BO21" s="655" t="s">
        <v>225</v>
      </c>
      <c r="BP21" s="655"/>
      <c r="BQ21" s="655"/>
      <c r="BR21" s="655"/>
      <c r="BS21" s="656" t="s">
        <v>137</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276</v>
      </c>
      <c r="C22" s="692"/>
      <c r="D22" s="692"/>
      <c r="E22" s="692"/>
      <c r="F22" s="692"/>
      <c r="G22" s="692"/>
      <c r="H22" s="692"/>
      <c r="I22" s="692"/>
      <c r="J22" s="692"/>
      <c r="K22" s="692"/>
      <c r="L22" s="692"/>
      <c r="M22" s="692"/>
      <c r="N22" s="692"/>
      <c r="O22" s="692"/>
      <c r="P22" s="692"/>
      <c r="Q22" s="693"/>
      <c r="R22" s="628">
        <v>37282</v>
      </c>
      <c r="S22" s="629"/>
      <c r="T22" s="629"/>
      <c r="U22" s="629"/>
      <c r="V22" s="629"/>
      <c r="W22" s="629"/>
      <c r="X22" s="629"/>
      <c r="Y22" s="630"/>
      <c r="Z22" s="655">
        <v>0.3</v>
      </c>
      <c r="AA22" s="655"/>
      <c r="AB22" s="655"/>
      <c r="AC22" s="655"/>
      <c r="AD22" s="656">
        <v>37282</v>
      </c>
      <c r="AE22" s="656"/>
      <c r="AF22" s="656"/>
      <c r="AG22" s="656"/>
      <c r="AH22" s="656"/>
      <c r="AI22" s="656"/>
      <c r="AJ22" s="656"/>
      <c r="AK22" s="656"/>
      <c r="AL22" s="631">
        <v>0.6</v>
      </c>
      <c r="AM22" s="632"/>
      <c r="AN22" s="632"/>
      <c r="AO22" s="657"/>
      <c r="AP22" s="721" t="s">
        <v>277</v>
      </c>
      <c r="AQ22" s="728"/>
      <c r="AR22" s="728"/>
      <c r="AS22" s="728"/>
      <c r="AT22" s="728"/>
      <c r="AU22" s="728"/>
      <c r="AV22" s="728"/>
      <c r="AW22" s="728"/>
      <c r="AX22" s="728"/>
      <c r="AY22" s="728"/>
      <c r="AZ22" s="728"/>
      <c r="BA22" s="728"/>
      <c r="BB22" s="728"/>
      <c r="BC22" s="728"/>
      <c r="BD22" s="728"/>
      <c r="BE22" s="728"/>
      <c r="BF22" s="723"/>
      <c r="BG22" s="628" t="s">
        <v>225</v>
      </c>
      <c r="BH22" s="629"/>
      <c r="BI22" s="629"/>
      <c r="BJ22" s="629"/>
      <c r="BK22" s="629"/>
      <c r="BL22" s="629"/>
      <c r="BM22" s="629"/>
      <c r="BN22" s="630"/>
      <c r="BO22" s="655" t="s">
        <v>225</v>
      </c>
      <c r="BP22" s="655"/>
      <c r="BQ22" s="655"/>
      <c r="BR22" s="655"/>
      <c r="BS22" s="656" t="s">
        <v>137</v>
      </c>
      <c r="BT22" s="656"/>
      <c r="BU22" s="656"/>
      <c r="BV22" s="656"/>
      <c r="BW22" s="656"/>
      <c r="BX22" s="656"/>
      <c r="BY22" s="656"/>
      <c r="BZ22" s="656"/>
      <c r="CA22" s="656"/>
      <c r="CB22" s="714"/>
      <c r="CD22" s="730" t="s">
        <v>278</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279</v>
      </c>
      <c r="C23" s="626"/>
      <c r="D23" s="626"/>
      <c r="E23" s="626"/>
      <c r="F23" s="626"/>
      <c r="G23" s="626"/>
      <c r="H23" s="626"/>
      <c r="I23" s="626"/>
      <c r="J23" s="626"/>
      <c r="K23" s="626"/>
      <c r="L23" s="626"/>
      <c r="M23" s="626"/>
      <c r="N23" s="626"/>
      <c r="O23" s="626"/>
      <c r="P23" s="626"/>
      <c r="Q23" s="627"/>
      <c r="R23" s="628">
        <v>2232095</v>
      </c>
      <c r="S23" s="629"/>
      <c r="T23" s="629"/>
      <c r="U23" s="629"/>
      <c r="V23" s="629"/>
      <c r="W23" s="629"/>
      <c r="X23" s="629"/>
      <c r="Y23" s="630"/>
      <c r="Z23" s="655">
        <v>20.8</v>
      </c>
      <c r="AA23" s="655"/>
      <c r="AB23" s="655"/>
      <c r="AC23" s="655"/>
      <c r="AD23" s="656">
        <v>2088655</v>
      </c>
      <c r="AE23" s="656"/>
      <c r="AF23" s="656"/>
      <c r="AG23" s="656"/>
      <c r="AH23" s="656"/>
      <c r="AI23" s="656"/>
      <c r="AJ23" s="656"/>
      <c r="AK23" s="656"/>
      <c r="AL23" s="631">
        <v>36</v>
      </c>
      <c r="AM23" s="632"/>
      <c r="AN23" s="632"/>
      <c r="AO23" s="657"/>
      <c r="AP23" s="721" t="s">
        <v>280</v>
      </c>
      <c r="AQ23" s="728"/>
      <c r="AR23" s="728"/>
      <c r="AS23" s="728"/>
      <c r="AT23" s="728"/>
      <c r="AU23" s="728"/>
      <c r="AV23" s="728"/>
      <c r="AW23" s="728"/>
      <c r="AX23" s="728"/>
      <c r="AY23" s="728"/>
      <c r="AZ23" s="728"/>
      <c r="BA23" s="728"/>
      <c r="BB23" s="728"/>
      <c r="BC23" s="728"/>
      <c r="BD23" s="728"/>
      <c r="BE23" s="728"/>
      <c r="BF23" s="723"/>
      <c r="BG23" s="628" t="s">
        <v>225</v>
      </c>
      <c r="BH23" s="629"/>
      <c r="BI23" s="629"/>
      <c r="BJ23" s="629"/>
      <c r="BK23" s="629"/>
      <c r="BL23" s="629"/>
      <c r="BM23" s="629"/>
      <c r="BN23" s="630"/>
      <c r="BO23" s="655" t="s">
        <v>225</v>
      </c>
      <c r="BP23" s="655"/>
      <c r="BQ23" s="655"/>
      <c r="BR23" s="655"/>
      <c r="BS23" s="656" t="s">
        <v>137</v>
      </c>
      <c r="BT23" s="656"/>
      <c r="BU23" s="656"/>
      <c r="BV23" s="656"/>
      <c r="BW23" s="656"/>
      <c r="BX23" s="656"/>
      <c r="BY23" s="656"/>
      <c r="BZ23" s="656"/>
      <c r="CA23" s="656"/>
      <c r="CB23" s="714"/>
      <c r="CD23" s="730" t="s">
        <v>219</v>
      </c>
      <c r="CE23" s="731"/>
      <c r="CF23" s="731"/>
      <c r="CG23" s="731"/>
      <c r="CH23" s="731"/>
      <c r="CI23" s="731"/>
      <c r="CJ23" s="731"/>
      <c r="CK23" s="731"/>
      <c r="CL23" s="731"/>
      <c r="CM23" s="731"/>
      <c r="CN23" s="731"/>
      <c r="CO23" s="731"/>
      <c r="CP23" s="731"/>
      <c r="CQ23" s="732"/>
      <c r="CR23" s="730" t="s">
        <v>281</v>
      </c>
      <c r="CS23" s="731"/>
      <c r="CT23" s="731"/>
      <c r="CU23" s="731"/>
      <c r="CV23" s="731"/>
      <c r="CW23" s="731"/>
      <c r="CX23" s="731"/>
      <c r="CY23" s="732"/>
      <c r="CZ23" s="730" t="s">
        <v>282</v>
      </c>
      <c r="DA23" s="731"/>
      <c r="DB23" s="731"/>
      <c r="DC23" s="732"/>
      <c r="DD23" s="730" t="s">
        <v>283</v>
      </c>
      <c r="DE23" s="731"/>
      <c r="DF23" s="731"/>
      <c r="DG23" s="731"/>
      <c r="DH23" s="731"/>
      <c r="DI23" s="731"/>
      <c r="DJ23" s="731"/>
      <c r="DK23" s="732"/>
      <c r="DL23" s="739" t="s">
        <v>284</v>
      </c>
      <c r="DM23" s="740"/>
      <c r="DN23" s="740"/>
      <c r="DO23" s="740"/>
      <c r="DP23" s="740"/>
      <c r="DQ23" s="740"/>
      <c r="DR23" s="740"/>
      <c r="DS23" s="740"/>
      <c r="DT23" s="740"/>
      <c r="DU23" s="740"/>
      <c r="DV23" s="741"/>
      <c r="DW23" s="730" t="s">
        <v>285</v>
      </c>
      <c r="DX23" s="731"/>
      <c r="DY23" s="731"/>
      <c r="DZ23" s="731"/>
      <c r="EA23" s="731"/>
      <c r="EB23" s="731"/>
      <c r="EC23" s="732"/>
    </row>
    <row r="24" spans="2:133" ht="11.25" customHeight="1" x14ac:dyDescent="0.2">
      <c r="B24" s="625" t="s">
        <v>286</v>
      </c>
      <c r="C24" s="626"/>
      <c r="D24" s="626"/>
      <c r="E24" s="626"/>
      <c r="F24" s="626"/>
      <c r="G24" s="626"/>
      <c r="H24" s="626"/>
      <c r="I24" s="626"/>
      <c r="J24" s="626"/>
      <c r="K24" s="626"/>
      <c r="L24" s="626"/>
      <c r="M24" s="626"/>
      <c r="N24" s="626"/>
      <c r="O24" s="626"/>
      <c r="P24" s="626"/>
      <c r="Q24" s="627"/>
      <c r="R24" s="628">
        <v>2088655</v>
      </c>
      <c r="S24" s="629"/>
      <c r="T24" s="629"/>
      <c r="U24" s="629"/>
      <c r="V24" s="629"/>
      <c r="W24" s="629"/>
      <c r="X24" s="629"/>
      <c r="Y24" s="630"/>
      <c r="Z24" s="655">
        <v>19.5</v>
      </c>
      <c r="AA24" s="655"/>
      <c r="AB24" s="655"/>
      <c r="AC24" s="655"/>
      <c r="AD24" s="656">
        <v>2088655</v>
      </c>
      <c r="AE24" s="656"/>
      <c r="AF24" s="656"/>
      <c r="AG24" s="656"/>
      <c r="AH24" s="656"/>
      <c r="AI24" s="656"/>
      <c r="AJ24" s="656"/>
      <c r="AK24" s="656"/>
      <c r="AL24" s="631">
        <v>36</v>
      </c>
      <c r="AM24" s="632"/>
      <c r="AN24" s="632"/>
      <c r="AO24" s="657"/>
      <c r="AP24" s="721" t="s">
        <v>287</v>
      </c>
      <c r="AQ24" s="728"/>
      <c r="AR24" s="728"/>
      <c r="AS24" s="728"/>
      <c r="AT24" s="728"/>
      <c r="AU24" s="728"/>
      <c r="AV24" s="728"/>
      <c r="AW24" s="728"/>
      <c r="AX24" s="728"/>
      <c r="AY24" s="728"/>
      <c r="AZ24" s="728"/>
      <c r="BA24" s="728"/>
      <c r="BB24" s="728"/>
      <c r="BC24" s="728"/>
      <c r="BD24" s="728"/>
      <c r="BE24" s="728"/>
      <c r="BF24" s="723"/>
      <c r="BG24" s="628" t="s">
        <v>137</v>
      </c>
      <c r="BH24" s="629"/>
      <c r="BI24" s="629"/>
      <c r="BJ24" s="629"/>
      <c r="BK24" s="629"/>
      <c r="BL24" s="629"/>
      <c r="BM24" s="629"/>
      <c r="BN24" s="630"/>
      <c r="BO24" s="655" t="s">
        <v>137</v>
      </c>
      <c r="BP24" s="655"/>
      <c r="BQ24" s="655"/>
      <c r="BR24" s="655"/>
      <c r="BS24" s="656" t="s">
        <v>137</v>
      </c>
      <c r="BT24" s="656"/>
      <c r="BU24" s="656"/>
      <c r="BV24" s="656"/>
      <c r="BW24" s="656"/>
      <c r="BX24" s="656"/>
      <c r="BY24" s="656"/>
      <c r="BZ24" s="656"/>
      <c r="CA24" s="656"/>
      <c r="CB24" s="714"/>
      <c r="CD24" s="684" t="s">
        <v>288</v>
      </c>
      <c r="CE24" s="685"/>
      <c r="CF24" s="685"/>
      <c r="CG24" s="685"/>
      <c r="CH24" s="685"/>
      <c r="CI24" s="685"/>
      <c r="CJ24" s="685"/>
      <c r="CK24" s="685"/>
      <c r="CL24" s="685"/>
      <c r="CM24" s="685"/>
      <c r="CN24" s="685"/>
      <c r="CO24" s="685"/>
      <c r="CP24" s="685"/>
      <c r="CQ24" s="686"/>
      <c r="CR24" s="681">
        <v>4075123</v>
      </c>
      <c r="CS24" s="682"/>
      <c r="CT24" s="682"/>
      <c r="CU24" s="682"/>
      <c r="CV24" s="682"/>
      <c r="CW24" s="682"/>
      <c r="CX24" s="682"/>
      <c r="CY24" s="725"/>
      <c r="CZ24" s="726">
        <v>41.7</v>
      </c>
      <c r="DA24" s="699"/>
      <c r="DB24" s="699"/>
      <c r="DC24" s="729"/>
      <c r="DD24" s="724">
        <v>2486010</v>
      </c>
      <c r="DE24" s="682"/>
      <c r="DF24" s="682"/>
      <c r="DG24" s="682"/>
      <c r="DH24" s="682"/>
      <c r="DI24" s="682"/>
      <c r="DJ24" s="682"/>
      <c r="DK24" s="725"/>
      <c r="DL24" s="724">
        <v>2454058</v>
      </c>
      <c r="DM24" s="682"/>
      <c r="DN24" s="682"/>
      <c r="DO24" s="682"/>
      <c r="DP24" s="682"/>
      <c r="DQ24" s="682"/>
      <c r="DR24" s="682"/>
      <c r="DS24" s="682"/>
      <c r="DT24" s="682"/>
      <c r="DU24" s="682"/>
      <c r="DV24" s="725"/>
      <c r="DW24" s="726">
        <v>39.4</v>
      </c>
      <c r="DX24" s="699"/>
      <c r="DY24" s="699"/>
      <c r="DZ24" s="699"/>
      <c r="EA24" s="699"/>
      <c r="EB24" s="699"/>
      <c r="EC24" s="727"/>
    </row>
    <row r="25" spans="2:133" ht="11.25" customHeight="1" x14ac:dyDescent="0.2">
      <c r="B25" s="625" t="s">
        <v>289</v>
      </c>
      <c r="C25" s="626"/>
      <c r="D25" s="626"/>
      <c r="E25" s="626"/>
      <c r="F25" s="626"/>
      <c r="G25" s="626"/>
      <c r="H25" s="626"/>
      <c r="I25" s="626"/>
      <c r="J25" s="626"/>
      <c r="K25" s="626"/>
      <c r="L25" s="626"/>
      <c r="M25" s="626"/>
      <c r="N25" s="626"/>
      <c r="O25" s="626"/>
      <c r="P25" s="626"/>
      <c r="Q25" s="627"/>
      <c r="R25" s="628">
        <v>143440</v>
      </c>
      <c r="S25" s="629"/>
      <c r="T25" s="629"/>
      <c r="U25" s="629"/>
      <c r="V25" s="629"/>
      <c r="W25" s="629"/>
      <c r="X25" s="629"/>
      <c r="Y25" s="630"/>
      <c r="Z25" s="655">
        <v>1.3</v>
      </c>
      <c r="AA25" s="655"/>
      <c r="AB25" s="655"/>
      <c r="AC25" s="655"/>
      <c r="AD25" s="656" t="s">
        <v>225</v>
      </c>
      <c r="AE25" s="656"/>
      <c r="AF25" s="656"/>
      <c r="AG25" s="656"/>
      <c r="AH25" s="656"/>
      <c r="AI25" s="656"/>
      <c r="AJ25" s="656"/>
      <c r="AK25" s="656"/>
      <c r="AL25" s="631" t="s">
        <v>137</v>
      </c>
      <c r="AM25" s="632"/>
      <c r="AN25" s="632"/>
      <c r="AO25" s="657"/>
      <c r="AP25" s="721" t="s">
        <v>290</v>
      </c>
      <c r="AQ25" s="728"/>
      <c r="AR25" s="728"/>
      <c r="AS25" s="728"/>
      <c r="AT25" s="728"/>
      <c r="AU25" s="728"/>
      <c r="AV25" s="728"/>
      <c r="AW25" s="728"/>
      <c r="AX25" s="728"/>
      <c r="AY25" s="728"/>
      <c r="AZ25" s="728"/>
      <c r="BA25" s="728"/>
      <c r="BB25" s="728"/>
      <c r="BC25" s="728"/>
      <c r="BD25" s="728"/>
      <c r="BE25" s="728"/>
      <c r="BF25" s="723"/>
      <c r="BG25" s="628" t="s">
        <v>137</v>
      </c>
      <c r="BH25" s="629"/>
      <c r="BI25" s="629"/>
      <c r="BJ25" s="629"/>
      <c r="BK25" s="629"/>
      <c r="BL25" s="629"/>
      <c r="BM25" s="629"/>
      <c r="BN25" s="630"/>
      <c r="BO25" s="655" t="s">
        <v>137</v>
      </c>
      <c r="BP25" s="655"/>
      <c r="BQ25" s="655"/>
      <c r="BR25" s="655"/>
      <c r="BS25" s="656" t="s">
        <v>225</v>
      </c>
      <c r="BT25" s="656"/>
      <c r="BU25" s="656"/>
      <c r="BV25" s="656"/>
      <c r="BW25" s="656"/>
      <c r="BX25" s="656"/>
      <c r="BY25" s="656"/>
      <c r="BZ25" s="656"/>
      <c r="CA25" s="656"/>
      <c r="CB25" s="714"/>
      <c r="CD25" s="670" t="s">
        <v>291</v>
      </c>
      <c r="CE25" s="667"/>
      <c r="CF25" s="667"/>
      <c r="CG25" s="667"/>
      <c r="CH25" s="667"/>
      <c r="CI25" s="667"/>
      <c r="CJ25" s="667"/>
      <c r="CK25" s="667"/>
      <c r="CL25" s="667"/>
      <c r="CM25" s="667"/>
      <c r="CN25" s="667"/>
      <c r="CO25" s="667"/>
      <c r="CP25" s="667"/>
      <c r="CQ25" s="668"/>
      <c r="CR25" s="628">
        <v>1432532</v>
      </c>
      <c r="CS25" s="639"/>
      <c r="CT25" s="639"/>
      <c r="CU25" s="639"/>
      <c r="CV25" s="639"/>
      <c r="CW25" s="639"/>
      <c r="CX25" s="639"/>
      <c r="CY25" s="640"/>
      <c r="CZ25" s="631">
        <v>14.7</v>
      </c>
      <c r="DA25" s="641"/>
      <c r="DB25" s="641"/>
      <c r="DC25" s="642"/>
      <c r="DD25" s="634">
        <v>1138063</v>
      </c>
      <c r="DE25" s="639"/>
      <c r="DF25" s="639"/>
      <c r="DG25" s="639"/>
      <c r="DH25" s="639"/>
      <c r="DI25" s="639"/>
      <c r="DJ25" s="639"/>
      <c r="DK25" s="640"/>
      <c r="DL25" s="634">
        <v>1114672</v>
      </c>
      <c r="DM25" s="639"/>
      <c r="DN25" s="639"/>
      <c r="DO25" s="639"/>
      <c r="DP25" s="639"/>
      <c r="DQ25" s="639"/>
      <c r="DR25" s="639"/>
      <c r="DS25" s="639"/>
      <c r="DT25" s="639"/>
      <c r="DU25" s="639"/>
      <c r="DV25" s="640"/>
      <c r="DW25" s="631">
        <v>17.899999999999999</v>
      </c>
      <c r="DX25" s="641"/>
      <c r="DY25" s="641"/>
      <c r="DZ25" s="641"/>
      <c r="EA25" s="641"/>
      <c r="EB25" s="641"/>
      <c r="EC25" s="662"/>
    </row>
    <row r="26" spans="2:133" ht="11.25" customHeight="1" x14ac:dyDescent="0.2">
      <c r="B26" s="625" t="s">
        <v>292</v>
      </c>
      <c r="C26" s="626"/>
      <c r="D26" s="626"/>
      <c r="E26" s="626"/>
      <c r="F26" s="626"/>
      <c r="G26" s="626"/>
      <c r="H26" s="626"/>
      <c r="I26" s="626"/>
      <c r="J26" s="626"/>
      <c r="K26" s="626"/>
      <c r="L26" s="626"/>
      <c r="M26" s="626"/>
      <c r="N26" s="626"/>
      <c r="O26" s="626"/>
      <c r="P26" s="626"/>
      <c r="Q26" s="627"/>
      <c r="R26" s="628" t="s">
        <v>225</v>
      </c>
      <c r="S26" s="629"/>
      <c r="T26" s="629"/>
      <c r="U26" s="629"/>
      <c r="V26" s="629"/>
      <c r="W26" s="629"/>
      <c r="X26" s="629"/>
      <c r="Y26" s="630"/>
      <c r="Z26" s="655" t="s">
        <v>225</v>
      </c>
      <c r="AA26" s="655"/>
      <c r="AB26" s="655"/>
      <c r="AC26" s="655"/>
      <c r="AD26" s="656" t="s">
        <v>137</v>
      </c>
      <c r="AE26" s="656"/>
      <c r="AF26" s="656"/>
      <c r="AG26" s="656"/>
      <c r="AH26" s="656"/>
      <c r="AI26" s="656"/>
      <c r="AJ26" s="656"/>
      <c r="AK26" s="656"/>
      <c r="AL26" s="631" t="s">
        <v>137</v>
      </c>
      <c r="AM26" s="632"/>
      <c r="AN26" s="632"/>
      <c r="AO26" s="657"/>
      <c r="AP26" s="721" t="s">
        <v>293</v>
      </c>
      <c r="AQ26" s="722"/>
      <c r="AR26" s="722"/>
      <c r="AS26" s="722"/>
      <c r="AT26" s="722"/>
      <c r="AU26" s="722"/>
      <c r="AV26" s="722"/>
      <c r="AW26" s="722"/>
      <c r="AX26" s="722"/>
      <c r="AY26" s="722"/>
      <c r="AZ26" s="722"/>
      <c r="BA26" s="722"/>
      <c r="BB26" s="722"/>
      <c r="BC26" s="722"/>
      <c r="BD26" s="722"/>
      <c r="BE26" s="722"/>
      <c r="BF26" s="723"/>
      <c r="BG26" s="628" t="s">
        <v>137</v>
      </c>
      <c r="BH26" s="629"/>
      <c r="BI26" s="629"/>
      <c r="BJ26" s="629"/>
      <c r="BK26" s="629"/>
      <c r="BL26" s="629"/>
      <c r="BM26" s="629"/>
      <c r="BN26" s="630"/>
      <c r="BO26" s="655" t="s">
        <v>137</v>
      </c>
      <c r="BP26" s="655"/>
      <c r="BQ26" s="655"/>
      <c r="BR26" s="655"/>
      <c r="BS26" s="656" t="s">
        <v>225</v>
      </c>
      <c r="BT26" s="656"/>
      <c r="BU26" s="656"/>
      <c r="BV26" s="656"/>
      <c r="BW26" s="656"/>
      <c r="BX26" s="656"/>
      <c r="BY26" s="656"/>
      <c r="BZ26" s="656"/>
      <c r="CA26" s="656"/>
      <c r="CB26" s="714"/>
      <c r="CD26" s="670" t="s">
        <v>294</v>
      </c>
      <c r="CE26" s="667"/>
      <c r="CF26" s="667"/>
      <c r="CG26" s="667"/>
      <c r="CH26" s="667"/>
      <c r="CI26" s="667"/>
      <c r="CJ26" s="667"/>
      <c r="CK26" s="667"/>
      <c r="CL26" s="667"/>
      <c r="CM26" s="667"/>
      <c r="CN26" s="667"/>
      <c r="CO26" s="667"/>
      <c r="CP26" s="667"/>
      <c r="CQ26" s="668"/>
      <c r="CR26" s="628">
        <v>858833</v>
      </c>
      <c r="CS26" s="629"/>
      <c r="CT26" s="629"/>
      <c r="CU26" s="629"/>
      <c r="CV26" s="629"/>
      <c r="CW26" s="629"/>
      <c r="CX26" s="629"/>
      <c r="CY26" s="630"/>
      <c r="CZ26" s="631">
        <v>8.8000000000000007</v>
      </c>
      <c r="DA26" s="641"/>
      <c r="DB26" s="641"/>
      <c r="DC26" s="642"/>
      <c r="DD26" s="634">
        <v>606695</v>
      </c>
      <c r="DE26" s="629"/>
      <c r="DF26" s="629"/>
      <c r="DG26" s="629"/>
      <c r="DH26" s="629"/>
      <c r="DI26" s="629"/>
      <c r="DJ26" s="629"/>
      <c r="DK26" s="630"/>
      <c r="DL26" s="634" t="s">
        <v>137</v>
      </c>
      <c r="DM26" s="629"/>
      <c r="DN26" s="629"/>
      <c r="DO26" s="629"/>
      <c r="DP26" s="629"/>
      <c r="DQ26" s="629"/>
      <c r="DR26" s="629"/>
      <c r="DS26" s="629"/>
      <c r="DT26" s="629"/>
      <c r="DU26" s="629"/>
      <c r="DV26" s="630"/>
      <c r="DW26" s="631" t="s">
        <v>225</v>
      </c>
      <c r="DX26" s="641"/>
      <c r="DY26" s="641"/>
      <c r="DZ26" s="641"/>
      <c r="EA26" s="641"/>
      <c r="EB26" s="641"/>
      <c r="EC26" s="662"/>
    </row>
    <row r="27" spans="2:133" ht="11.25" customHeight="1" x14ac:dyDescent="0.2">
      <c r="B27" s="625" t="s">
        <v>295</v>
      </c>
      <c r="C27" s="626"/>
      <c r="D27" s="626"/>
      <c r="E27" s="626"/>
      <c r="F27" s="626"/>
      <c r="G27" s="626"/>
      <c r="H27" s="626"/>
      <c r="I27" s="626"/>
      <c r="J27" s="626"/>
      <c r="K27" s="626"/>
      <c r="L27" s="626"/>
      <c r="M27" s="626"/>
      <c r="N27" s="626"/>
      <c r="O27" s="626"/>
      <c r="P27" s="626"/>
      <c r="Q27" s="627"/>
      <c r="R27" s="628">
        <v>5925809</v>
      </c>
      <c r="S27" s="629"/>
      <c r="T27" s="629"/>
      <c r="U27" s="629"/>
      <c r="V27" s="629"/>
      <c r="W27" s="629"/>
      <c r="X27" s="629"/>
      <c r="Y27" s="630"/>
      <c r="Z27" s="655">
        <v>55.2</v>
      </c>
      <c r="AA27" s="655"/>
      <c r="AB27" s="655"/>
      <c r="AC27" s="655"/>
      <c r="AD27" s="656">
        <v>5782369</v>
      </c>
      <c r="AE27" s="656"/>
      <c r="AF27" s="656"/>
      <c r="AG27" s="656"/>
      <c r="AH27" s="656"/>
      <c r="AI27" s="656"/>
      <c r="AJ27" s="656"/>
      <c r="AK27" s="656"/>
      <c r="AL27" s="631">
        <v>99.6</v>
      </c>
      <c r="AM27" s="632"/>
      <c r="AN27" s="632"/>
      <c r="AO27" s="657"/>
      <c r="AP27" s="625" t="s">
        <v>296</v>
      </c>
      <c r="AQ27" s="626"/>
      <c r="AR27" s="626"/>
      <c r="AS27" s="626"/>
      <c r="AT27" s="626"/>
      <c r="AU27" s="626"/>
      <c r="AV27" s="626"/>
      <c r="AW27" s="626"/>
      <c r="AX27" s="626"/>
      <c r="AY27" s="626"/>
      <c r="AZ27" s="626"/>
      <c r="BA27" s="626"/>
      <c r="BB27" s="626"/>
      <c r="BC27" s="626"/>
      <c r="BD27" s="626"/>
      <c r="BE27" s="626"/>
      <c r="BF27" s="627"/>
      <c r="BG27" s="628">
        <v>2883732</v>
      </c>
      <c r="BH27" s="629"/>
      <c r="BI27" s="629"/>
      <c r="BJ27" s="629"/>
      <c r="BK27" s="629"/>
      <c r="BL27" s="629"/>
      <c r="BM27" s="629"/>
      <c r="BN27" s="630"/>
      <c r="BO27" s="655">
        <v>100</v>
      </c>
      <c r="BP27" s="655"/>
      <c r="BQ27" s="655"/>
      <c r="BR27" s="655"/>
      <c r="BS27" s="656" t="s">
        <v>137</v>
      </c>
      <c r="BT27" s="656"/>
      <c r="BU27" s="656"/>
      <c r="BV27" s="656"/>
      <c r="BW27" s="656"/>
      <c r="BX27" s="656"/>
      <c r="BY27" s="656"/>
      <c r="BZ27" s="656"/>
      <c r="CA27" s="656"/>
      <c r="CB27" s="714"/>
      <c r="CD27" s="670" t="s">
        <v>297</v>
      </c>
      <c r="CE27" s="667"/>
      <c r="CF27" s="667"/>
      <c r="CG27" s="667"/>
      <c r="CH27" s="667"/>
      <c r="CI27" s="667"/>
      <c r="CJ27" s="667"/>
      <c r="CK27" s="667"/>
      <c r="CL27" s="667"/>
      <c r="CM27" s="667"/>
      <c r="CN27" s="667"/>
      <c r="CO27" s="667"/>
      <c r="CP27" s="667"/>
      <c r="CQ27" s="668"/>
      <c r="CR27" s="628">
        <v>1853361</v>
      </c>
      <c r="CS27" s="639"/>
      <c r="CT27" s="639"/>
      <c r="CU27" s="639"/>
      <c r="CV27" s="639"/>
      <c r="CW27" s="639"/>
      <c r="CX27" s="639"/>
      <c r="CY27" s="640"/>
      <c r="CZ27" s="631">
        <v>19</v>
      </c>
      <c r="DA27" s="641"/>
      <c r="DB27" s="641"/>
      <c r="DC27" s="642"/>
      <c r="DD27" s="634">
        <v>558717</v>
      </c>
      <c r="DE27" s="639"/>
      <c r="DF27" s="639"/>
      <c r="DG27" s="639"/>
      <c r="DH27" s="639"/>
      <c r="DI27" s="639"/>
      <c r="DJ27" s="639"/>
      <c r="DK27" s="640"/>
      <c r="DL27" s="634">
        <v>550156</v>
      </c>
      <c r="DM27" s="639"/>
      <c r="DN27" s="639"/>
      <c r="DO27" s="639"/>
      <c r="DP27" s="639"/>
      <c r="DQ27" s="639"/>
      <c r="DR27" s="639"/>
      <c r="DS27" s="639"/>
      <c r="DT27" s="639"/>
      <c r="DU27" s="639"/>
      <c r="DV27" s="640"/>
      <c r="DW27" s="631">
        <v>8.8000000000000007</v>
      </c>
      <c r="DX27" s="641"/>
      <c r="DY27" s="641"/>
      <c r="DZ27" s="641"/>
      <c r="EA27" s="641"/>
      <c r="EB27" s="641"/>
      <c r="EC27" s="662"/>
    </row>
    <row r="28" spans="2:133" ht="11.25" customHeight="1" x14ac:dyDescent="0.2">
      <c r="B28" s="625" t="s">
        <v>298</v>
      </c>
      <c r="C28" s="626"/>
      <c r="D28" s="626"/>
      <c r="E28" s="626"/>
      <c r="F28" s="626"/>
      <c r="G28" s="626"/>
      <c r="H28" s="626"/>
      <c r="I28" s="626"/>
      <c r="J28" s="626"/>
      <c r="K28" s="626"/>
      <c r="L28" s="626"/>
      <c r="M28" s="626"/>
      <c r="N28" s="626"/>
      <c r="O28" s="626"/>
      <c r="P28" s="626"/>
      <c r="Q28" s="627"/>
      <c r="R28" s="628">
        <v>1793</v>
      </c>
      <c r="S28" s="629"/>
      <c r="T28" s="629"/>
      <c r="U28" s="629"/>
      <c r="V28" s="629"/>
      <c r="W28" s="629"/>
      <c r="X28" s="629"/>
      <c r="Y28" s="630"/>
      <c r="Z28" s="655">
        <v>0</v>
      </c>
      <c r="AA28" s="655"/>
      <c r="AB28" s="655"/>
      <c r="AC28" s="655"/>
      <c r="AD28" s="656">
        <v>1793</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299</v>
      </c>
      <c r="CE28" s="667"/>
      <c r="CF28" s="667"/>
      <c r="CG28" s="667"/>
      <c r="CH28" s="667"/>
      <c r="CI28" s="667"/>
      <c r="CJ28" s="667"/>
      <c r="CK28" s="667"/>
      <c r="CL28" s="667"/>
      <c r="CM28" s="667"/>
      <c r="CN28" s="667"/>
      <c r="CO28" s="667"/>
      <c r="CP28" s="667"/>
      <c r="CQ28" s="668"/>
      <c r="CR28" s="628">
        <v>789230</v>
      </c>
      <c r="CS28" s="629"/>
      <c r="CT28" s="629"/>
      <c r="CU28" s="629"/>
      <c r="CV28" s="629"/>
      <c r="CW28" s="629"/>
      <c r="CX28" s="629"/>
      <c r="CY28" s="630"/>
      <c r="CZ28" s="631">
        <v>8.1</v>
      </c>
      <c r="DA28" s="641"/>
      <c r="DB28" s="641"/>
      <c r="DC28" s="642"/>
      <c r="DD28" s="634">
        <v>789230</v>
      </c>
      <c r="DE28" s="629"/>
      <c r="DF28" s="629"/>
      <c r="DG28" s="629"/>
      <c r="DH28" s="629"/>
      <c r="DI28" s="629"/>
      <c r="DJ28" s="629"/>
      <c r="DK28" s="630"/>
      <c r="DL28" s="634">
        <v>789230</v>
      </c>
      <c r="DM28" s="629"/>
      <c r="DN28" s="629"/>
      <c r="DO28" s="629"/>
      <c r="DP28" s="629"/>
      <c r="DQ28" s="629"/>
      <c r="DR28" s="629"/>
      <c r="DS28" s="629"/>
      <c r="DT28" s="629"/>
      <c r="DU28" s="629"/>
      <c r="DV28" s="630"/>
      <c r="DW28" s="631">
        <v>12.7</v>
      </c>
      <c r="DX28" s="641"/>
      <c r="DY28" s="641"/>
      <c r="DZ28" s="641"/>
      <c r="EA28" s="641"/>
      <c r="EB28" s="641"/>
      <c r="EC28" s="662"/>
    </row>
    <row r="29" spans="2:133" ht="11.25" customHeight="1" x14ac:dyDescent="0.2">
      <c r="B29" s="625" t="s">
        <v>300</v>
      </c>
      <c r="C29" s="626"/>
      <c r="D29" s="626"/>
      <c r="E29" s="626"/>
      <c r="F29" s="626"/>
      <c r="G29" s="626"/>
      <c r="H29" s="626"/>
      <c r="I29" s="626"/>
      <c r="J29" s="626"/>
      <c r="K29" s="626"/>
      <c r="L29" s="626"/>
      <c r="M29" s="626"/>
      <c r="N29" s="626"/>
      <c r="O29" s="626"/>
      <c r="P29" s="626"/>
      <c r="Q29" s="627"/>
      <c r="R29" s="628">
        <v>53180</v>
      </c>
      <c r="S29" s="629"/>
      <c r="T29" s="629"/>
      <c r="U29" s="629"/>
      <c r="V29" s="629"/>
      <c r="W29" s="629"/>
      <c r="X29" s="629"/>
      <c r="Y29" s="630"/>
      <c r="Z29" s="655">
        <v>0.5</v>
      </c>
      <c r="AA29" s="655"/>
      <c r="AB29" s="655"/>
      <c r="AC29" s="655"/>
      <c r="AD29" s="656" t="s">
        <v>225</v>
      </c>
      <c r="AE29" s="656"/>
      <c r="AF29" s="656"/>
      <c r="AG29" s="656"/>
      <c r="AH29" s="656"/>
      <c r="AI29" s="656"/>
      <c r="AJ29" s="656"/>
      <c r="AK29" s="656"/>
      <c r="AL29" s="631" t="s">
        <v>225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301</v>
      </c>
      <c r="CE29" s="716"/>
      <c r="CF29" s="670" t="s">
        <v>302</v>
      </c>
      <c r="CG29" s="667"/>
      <c r="CH29" s="667"/>
      <c r="CI29" s="667"/>
      <c r="CJ29" s="667"/>
      <c r="CK29" s="667"/>
      <c r="CL29" s="667"/>
      <c r="CM29" s="667"/>
      <c r="CN29" s="667"/>
      <c r="CO29" s="667"/>
      <c r="CP29" s="667"/>
      <c r="CQ29" s="668"/>
      <c r="CR29" s="628">
        <v>789230</v>
      </c>
      <c r="CS29" s="639"/>
      <c r="CT29" s="639"/>
      <c r="CU29" s="639"/>
      <c r="CV29" s="639"/>
      <c r="CW29" s="639"/>
      <c r="CX29" s="639"/>
      <c r="CY29" s="640"/>
      <c r="CZ29" s="631">
        <v>8.1</v>
      </c>
      <c r="DA29" s="641"/>
      <c r="DB29" s="641"/>
      <c r="DC29" s="642"/>
      <c r="DD29" s="634">
        <v>789230</v>
      </c>
      <c r="DE29" s="639"/>
      <c r="DF29" s="639"/>
      <c r="DG29" s="639"/>
      <c r="DH29" s="639"/>
      <c r="DI29" s="639"/>
      <c r="DJ29" s="639"/>
      <c r="DK29" s="640"/>
      <c r="DL29" s="634">
        <v>789230</v>
      </c>
      <c r="DM29" s="639"/>
      <c r="DN29" s="639"/>
      <c r="DO29" s="639"/>
      <c r="DP29" s="639"/>
      <c r="DQ29" s="639"/>
      <c r="DR29" s="639"/>
      <c r="DS29" s="639"/>
      <c r="DT29" s="639"/>
      <c r="DU29" s="639"/>
      <c r="DV29" s="640"/>
      <c r="DW29" s="631">
        <v>12.7</v>
      </c>
      <c r="DX29" s="641"/>
      <c r="DY29" s="641"/>
      <c r="DZ29" s="641"/>
      <c r="EA29" s="641"/>
      <c r="EB29" s="641"/>
      <c r="EC29" s="662"/>
    </row>
    <row r="30" spans="2:133" ht="11.25" customHeight="1" x14ac:dyDescent="0.2">
      <c r="B30" s="625" t="s">
        <v>303</v>
      </c>
      <c r="C30" s="626"/>
      <c r="D30" s="626"/>
      <c r="E30" s="626"/>
      <c r="F30" s="626"/>
      <c r="G30" s="626"/>
      <c r="H30" s="626"/>
      <c r="I30" s="626"/>
      <c r="J30" s="626"/>
      <c r="K30" s="626"/>
      <c r="L30" s="626"/>
      <c r="M30" s="626"/>
      <c r="N30" s="626"/>
      <c r="O30" s="626"/>
      <c r="P30" s="626"/>
      <c r="Q30" s="627"/>
      <c r="R30" s="628">
        <v>82385</v>
      </c>
      <c r="S30" s="629"/>
      <c r="T30" s="629"/>
      <c r="U30" s="629"/>
      <c r="V30" s="629"/>
      <c r="W30" s="629"/>
      <c r="X30" s="629"/>
      <c r="Y30" s="630"/>
      <c r="Z30" s="655">
        <v>0.8</v>
      </c>
      <c r="AA30" s="655"/>
      <c r="AB30" s="655"/>
      <c r="AC30" s="655"/>
      <c r="AD30" s="656">
        <v>8721</v>
      </c>
      <c r="AE30" s="656"/>
      <c r="AF30" s="656"/>
      <c r="AG30" s="656"/>
      <c r="AH30" s="656"/>
      <c r="AI30" s="656"/>
      <c r="AJ30" s="656"/>
      <c r="AK30" s="656"/>
      <c r="AL30" s="631">
        <v>0.2</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304</v>
      </c>
      <c r="BH30" s="712"/>
      <c r="BI30" s="712"/>
      <c r="BJ30" s="712"/>
      <c r="BK30" s="712"/>
      <c r="BL30" s="712"/>
      <c r="BM30" s="712"/>
      <c r="BN30" s="712"/>
      <c r="BO30" s="712"/>
      <c r="BP30" s="712"/>
      <c r="BQ30" s="713"/>
      <c r="BR30" s="687" t="s">
        <v>305</v>
      </c>
      <c r="BS30" s="712"/>
      <c r="BT30" s="712"/>
      <c r="BU30" s="712"/>
      <c r="BV30" s="712"/>
      <c r="BW30" s="712"/>
      <c r="BX30" s="712"/>
      <c r="BY30" s="712"/>
      <c r="BZ30" s="712"/>
      <c r="CA30" s="712"/>
      <c r="CB30" s="713"/>
      <c r="CD30" s="717"/>
      <c r="CE30" s="718"/>
      <c r="CF30" s="670" t="s">
        <v>306</v>
      </c>
      <c r="CG30" s="667"/>
      <c r="CH30" s="667"/>
      <c r="CI30" s="667"/>
      <c r="CJ30" s="667"/>
      <c r="CK30" s="667"/>
      <c r="CL30" s="667"/>
      <c r="CM30" s="667"/>
      <c r="CN30" s="667"/>
      <c r="CO30" s="667"/>
      <c r="CP30" s="667"/>
      <c r="CQ30" s="668"/>
      <c r="CR30" s="628">
        <v>752843</v>
      </c>
      <c r="CS30" s="629"/>
      <c r="CT30" s="629"/>
      <c r="CU30" s="629"/>
      <c r="CV30" s="629"/>
      <c r="CW30" s="629"/>
      <c r="CX30" s="629"/>
      <c r="CY30" s="630"/>
      <c r="CZ30" s="631">
        <v>7.7</v>
      </c>
      <c r="DA30" s="641"/>
      <c r="DB30" s="641"/>
      <c r="DC30" s="642"/>
      <c r="DD30" s="634">
        <v>752843</v>
      </c>
      <c r="DE30" s="629"/>
      <c r="DF30" s="629"/>
      <c r="DG30" s="629"/>
      <c r="DH30" s="629"/>
      <c r="DI30" s="629"/>
      <c r="DJ30" s="629"/>
      <c r="DK30" s="630"/>
      <c r="DL30" s="634">
        <v>752843</v>
      </c>
      <c r="DM30" s="629"/>
      <c r="DN30" s="629"/>
      <c r="DO30" s="629"/>
      <c r="DP30" s="629"/>
      <c r="DQ30" s="629"/>
      <c r="DR30" s="629"/>
      <c r="DS30" s="629"/>
      <c r="DT30" s="629"/>
      <c r="DU30" s="629"/>
      <c r="DV30" s="630"/>
      <c r="DW30" s="631">
        <v>12.1</v>
      </c>
      <c r="DX30" s="641"/>
      <c r="DY30" s="641"/>
      <c r="DZ30" s="641"/>
      <c r="EA30" s="641"/>
      <c r="EB30" s="641"/>
      <c r="EC30" s="662"/>
    </row>
    <row r="31" spans="2:133" ht="11.25" customHeight="1" x14ac:dyDescent="0.2">
      <c r="B31" s="625" t="s">
        <v>307</v>
      </c>
      <c r="C31" s="626"/>
      <c r="D31" s="626"/>
      <c r="E31" s="626"/>
      <c r="F31" s="626"/>
      <c r="G31" s="626"/>
      <c r="H31" s="626"/>
      <c r="I31" s="626"/>
      <c r="J31" s="626"/>
      <c r="K31" s="626"/>
      <c r="L31" s="626"/>
      <c r="M31" s="626"/>
      <c r="N31" s="626"/>
      <c r="O31" s="626"/>
      <c r="P31" s="626"/>
      <c r="Q31" s="627"/>
      <c r="R31" s="628">
        <v>43912</v>
      </c>
      <c r="S31" s="629"/>
      <c r="T31" s="629"/>
      <c r="U31" s="629"/>
      <c r="V31" s="629"/>
      <c r="W31" s="629"/>
      <c r="X31" s="629"/>
      <c r="Y31" s="630"/>
      <c r="Z31" s="655">
        <v>0.4</v>
      </c>
      <c r="AA31" s="655"/>
      <c r="AB31" s="655"/>
      <c r="AC31" s="655"/>
      <c r="AD31" s="656" t="s">
        <v>225</v>
      </c>
      <c r="AE31" s="656"/>
      <c r="AF31" s="656"/>
      <c r="AG31" s="656"/>
      <c r="AH31" s="656"/>
      <c r="AI31" s="656"/>
      <c r="AJ31" s="656"/>
      <c r="AK31" s="656"/>
      <c r="AL31" s="631" t="s">
        <v>225</v>
      </c>
      <c r="AM31" s="632"/>
      <c r="AN31" s="632"/>
      <c r="AO31" s="657"/>
      <c r="AP31" s="701" t="s">
        <v>308</v>
      </c>
      <c r="AQ31" s="702"/>
      <c r="AR31" s="702"/>
      <c r="AS31" s="702"/>
      <c r="AT31" s="707" t="s">
        <v>309</v>
      </c>
      <c r="AU31" s="217"/>
      <c r="AV31" s="217"/>
      <c r="AW31" s="217"/>
      <c r="AX31" s="694" t="s">
        <v>186</v>
      </c>
      <c r="AY31" s="695"/>
      <c r="AZ31" s="695"/>
      <c r="BA31" s="695"/>
      <c r="BB31" s="695"/>
      <c r="BC31" s="695"/>
      <c r="BD31" s="695"/>
      <c r="BE31" s="695"/>
      <c r="BF31" s="696"/>
      <c r="BG31" s="697">
        <v>99.7</v>
      </c>
      <c r="BH31" s="698"/>
      <c r="BI31" s="698"/>
      <c r="BJ31" s="698"/>
      <c r="BK31" s="698"/>
      <c r="BL31" s="698"/>
      <c r="BM31" s="699">
        <v>98.6</v>
      </c>
      <c r="BN31" s="698"/>
      <c r="BO31" s="698"/>
      <c r="BP31" s="698"/>
      <c r="BQ31" s="700"/>
      <c r="BR31" s="697">
        <v>99.5</v>
      </c>
      <c r="BS31" s="698"/>
      <c r="BT31" s="698"/>
      <c r="BU31" s="698"/>
      <c r="BV31" s="698"/>
      <c r="BW31" s="698"/>
      <c r="BX31" s="699">
        <v>98.4</v>
      </c>
      <c r="BY31" s="698"/>
      <c r="BZ31" s="698"/>
      <c r="CA31" s="698"/>
      <c r="CB31" s="700"/>
      <c r="CD31" s="717"/>
      <c r="CE31" s="718"/>
      <c r="CF31" s="670" t="s">
        <v>310</v>
      </c>
      <c r="CG31" s="667"/>
      <c r="CH31" s="667"/>
      <c r="CI31" s="667"/>
      <c r="CJ31" s="667"/>
      <c r="CK31" s="667"/>
      <c r="CL31" s="667"/>
      <c r="CM31" s="667"/>
      <c r="CN31" s="667"/>
      <c r="CO31" s="667"/>
      <c r="CP31" s="667"/>
      <c r="CQ31" s="668"/>
      <c r="CR31" s="628">
        <v>36387</v>
      </c>
      <c r="CS31" s="639"/>
      <c r="CT31" s="639"/>
      <c r="CU31" s="639"/>
      <c r="CV31" s="639"/>
      <c r="CW31" s="639"/>
      <c r="CX31" s="639"/>
      <c r="CY31" s="640"/>
      <c r="CZ31" s="631">
        <v>0.4</v>
      </c>
      <c r="DA31" s="641"/>
      <c r="DB31" s="641"/>
      <c r="DC31" s="642"/>
      <c r="DD31" s="634">
        <v>36387</v>
      </c>
      <c r="DE31" s="639"/>
      <c r="DF31" s="639"/>
      <c r="DG31" s="639"/>
      <c r="DH31" s="639"/>
      <c r="DI31" s="639"/>
      <c r="DJ31" s="639"/>
      <c r="DK31" s="640"/>
      <c r="DL31" s="634">
        <v>36387</v>
      </c>
      <c r="DM31" s="639"/>
      <c r="DN31" s="639"/>
      <c r="DO31" s="639"/>
      <c r="DP31" s="639"/>
      <c r="DQ31" s="639"/>
      <c r="DR31" s="639"/>
      <c r="DS31" s="639"/>
      <c r="DT31" s="639"/>
      <c r="DU31" s="639"/>
      <c r="DV31" s="640"/>
      <c r="DW31" s="631">
        <v>0.6</v>
      </c>
      <c r="DX31" s="641"/>
      <c r="DY31" s="641"/>
      <c r="DZ31" s="641"/>
      <c r="EA31" s="641"/>
      <c r="EB31" s="641"/>
      <c r="EC31" s="662"/>
    </row>
    <row r="32" spans="2:133" ht="11.25" customHeight="1" x14ac:dyDescent="0.2">
      <c r="B32" s="625" t="s">
        <v>311</v>
      </c>
      <c r="C32" s="626"/>
      <c r="D32" s="626"/>
      <c r="E32" s="626"/>
      <c r="F32" s="626"/>
      <c r="G32" s="626"/>
      <c r="H32" s="626"/>
      <c r="I32" s="626"/>
      <c r="J32" s="626"/>
      <c r="K32" s="626"/>
      <c r="L32" s="626"/>
      <c r="M32" s="626"/>
      <c r="N32" s="626"/>
      <c r="O32" s="626"/>
      <c r="P32" s="626"/>
      <c r="Q32" s="627"/>
      <c r="R32" s="628">
        <v>1654615</v>
      </c>
      <c r="S32" s="629"/>
      <c r="T32" s="629"/>
      <c r="U32" s="629"/>
      <c r="V32" s="629"/>
      <c r="W32" s="629"/>
      <c r="X32" s="629"/>
      <c r="Y32" s="630"/>
      <c r="Z32" s="655">
        <v>15.4</v>
      </c>
      <c r="AA32" s="655"/>
      <c r="AB32" s="655"/>
      <c r="AC32" s="655"/>
      <c r="AD32" s="656" t="s">
        <v>137</v>
      </c>
      <c r="AE32" s="656"/>
      <c r="AF32" s="656"/>
      <c r="AG32" s="656"/>
      <c r="AH32" s="656"/>
      <c r="AI32" s="656"/>
      <c r="AJ32" s="656"/>
      <c r="AK32" s="656"/>
      <c r="AL32" s="631" t="s">
        <v>225</v>
      </c>
      <c r="AM32" s="632"/>
      <c r="AN32" s="632"/>
      <c r="AO32" s="657"/>
      <c r="AP32" s="703"/>
      <c r="AQ32" s="704"/>
      <c r="AR32" s="704"/>
      <c r="AS32" s="704"/>
      <c r="AT32" s="708"/>
      <c r="AU32" s="216" t="s">
        <v>312</v>
      </c>
      <c r="AV32" s="216"/>
      <c r="AW32" s="216"/>
      <c r="AX32" s="625" t="s">
        <v>313</v>
      </c>
      <c r="AY32" s="626"/>
      <c r="AZ32" s="626"/>
      <c r="BA32" s="626"/>
      <c r="BB32" s="626"/>
      <c r="BC32" s="626"/>
      <c r="BD32" s="626"/>
      <c r="BE32" s="626"/>
      <c r="BF32" s="627"/>
      <c r="BG32" s="710">
        <v>99.6</v>
      </c>
      <c r="BH32" s="639"/>
      <c r="BI32" s="639"/>
      <c r="BJ32" s="639"/>
      <c r="BK32" s="639"/>
      <c r="BL32" s="639"/>
      <c r="BM32" s="632">
        <v>98.8</v>
      </c>
      <c r="BN32" s="711"/>
      <c r="BO32" s="711"/>
      <c r="BP32" s="711"/>
      <c r="BQ32" s="666"/>
      <c r="BR32" s="710">
        <v>99.5</v>
      </c>
      <c r="BS32" s="639"/>
      <c r="BT32" s="639"/>
      <c r="BU32" s="639"/>
      <c r="BV32" s="639"/>
      <c r="BW32" s="639"/>
      <c r="BX32" s="632">
        <v>98.7</v>
      </c>
      <c r="BY32" s="711"/>
      <c r="BZ32" s="711"/>
      <c r="CA32" s="711"/>
      <c r="CB32" s="666"/>
      <c r="CD32" s="719"/>
      <c r="CE32" s="720"/>
      <c r="CF32" s="670" t="s">
        <v>314</v>
      </c>
      <c r="CG32" s="667"/>
      <c r="CH32" s="667"/>
      <c r="CI32" s="667"/>
      <c r="CJ32" s="667"/>
      <c r="CK32" s="667"/>
      <c r="CL32" s="667"/>
      <c r="CM32" s="667"/>
      <c r="CN32" s="667"/>
      <c r="CO32" s="667"/>
      <c r="CP32" s="667"/>
      <c r="CQ32" s="668"/>
      <c r="CR32" s="628" t="s">
        <v>137</v>
      </c>
      <c r="CS32" s="629"/>
      <c r="CT32" s="629"/>
      <c r="CU32" s="629"/>
      <c r="CV32" s="629"/>
      <c r="CW32" s="629"/>
      <c r="CX32" s="629"/>
      <c r="CY32" s="630"/>
      <c r="CZ32" s="631" t="s">
        <v>225</v>
      </c>
      <c r="DA32" s="641"/>
      <c r="DB32" s="641"/>
      <c r="DC32" s="642"/>
      <c r="DD32" s="634" t="s">
        <v>137</v>
      </c>
      <c r="DE32" s="629"/>
      <c r="DF32" s="629"/>
      <c r="DG32" s="629"/>
      <c r="DH32" s="629"/>
      <c r="DI32" s="629"/>
      <c r="DJ32" s="629"/>
      <c r="DK32" s="630"/>
      <c r="DL32" s="634" t="s">
        <v>137</v>
      </c>
      <c r="DM32" s="629"/>
      <c r="DN32" s="629"/>
      <c r="DO32" s="629"/>
      <c r="DP32" s="629"/>
      <c r="DQ32" s="629"/>
      <c r="DR32" s="629"/>
      <c r="DS32" s="629"/>
      <c r="DT32" s="629"/>
      <c r="DU32" s="629"/>
      <c r="DV32" s="630"/>
      <c r="DW32" s="631" t="s">
        <v>137</v>
      </c>
      <c r="DX32" s="641"/>
      <c r="DY32" s="641"/>
      <c r="DZ32" s="641"/>
      <c r="EA32" s="641"/>
      <c r="EB32" s="641"/>
      <c r="EC32" s="662"/>
    </row>
    <row r="33" spans="2:133" ht="11.25" customHeight="1" x14ac:dyDescent="0.2">
      <c r="B33" s="691" t="s">
        <v>315</v>
      </c>
      <c r="C33" s="692"/>
      <c r="D33" s="692"/>
      <c r="E33" s="692"/>
      <c r="F33" s="692"/>
      <c r="G33" s="692"/>
      <c r="H33" s="692"/>
      <c r="I33" s="692"/>
      <c r="J33" s="692"/>
      <c r="K33" s="692"/>
      <c r="L33" s="692"/>
      <c r="M33" s="692"/>
      <c r="N33" s="692"/>
      <c r="O33" s="692"/>
      <c r="P33" s="692"/>
      <c r="Q33" s="693"/>
      <c r="R33" s="628" t="s">
        <v>137</v>
      </c>
      <c r="S33" s="629"/>
      <c r="T33" s="629"/>
      <c r="U33" s="629"/>
      <c r="V33" s="629"/>
      <c r="W33" s="629"/>
      <c r="X33" s="629"/>
      <c r="Y33" s="630"/>
      <c r="Z33" s="655" t="s">
        <v>225</v>
      </c>
      <c r="AA33" s="655"/>
      <c r="AB33" s="655"/>
      <c r="AC33" s="655"/>
      <c r="AD33" s="656" t="s">
        <v>225</v>
      </c>
      <c r="AE33" s="656"/>
      <c r="AF33" s="656"/>
      <c r="AG33" s="656"/>
      <c r="AH33" s="656"/>
      <c r="AI33" s="656"/>
      <c r="AJ33" s="656"/>
      <c r="AK33" s="656"/>
      <c r="AL33" s="631" t="s">
        <v>225</v>
      </c>
      <c r="AM33" s="632"/>
      <c r="AN33" s="632"/>
      <c r="AO33" s="657"/>
      <c r="AP33" s="705"/>
      <c r="AQ33" s="706"/>
      <c r="AR33" s="706"/>
      <c r="AS33" s="706"/>
      <c r="AT33" s="709"/>
      <c r="AU33" s="218"/>
      <c r="AV33" s="218"/>
      <c r="AW33" s="218"/>
      <c r="AX33" s="605" t="s">
        <v>316</v>
      </c>
      <c r="AY33" s="606"/>
      <c r="AZ33" s="606"/>
      <c r="BA33" s="606"/>
      <c r="BB33" s="606"/>
      <c r="BC33" s="606"/>
      <c r="BD33" s="606"/>
      <c r="BE33" s="606"/>
      <c r="BF33" s="607"/>
      <c r="BG33" s="690">
        <v>99.6</v>
      </c>
      <c r="BH33" s="609"/>
      <c r="BI33" s="609"/>
      <c r="BJ33" s="609"/>
      <c r="BK33" s="609"/>
      <c r="BL33" s="609"/>
      <c r="BM33" s="647">
        <v>98.3</v>
      </c>
      <c r="BN33" s="609"/>
      <c r="BO33" s="609"/>
      <c r="BP33" s="609"/>
      <c r="BQ33" s="658"/>
      <c r="BR33" s="690">
        <v>99.4</v>
      </c>
      <c r="BS33" s="609"/>
      <c r="BT33" s="609"/>
      <c r="BU33" s="609"/>
      <c r="BV33" s="609"/>
      <c r="BW33" s="609"/>
      <c r="BX33" s="647">
        <v>98.1</v>
      </c>
      <c r="BY33" s="609"/>
      <c r="BZ33" s="609"/>
      <c r="CA33" s="609"/>
      <c r="CB33" s="658"/>
      <c r="CD33" s="670" t="s">
        <v>317</v>
      </c>
      <c r="CE33" s="667"/>
      <c r="CF33" s="667"/>
      <c r="CG33" s="667"/>
      <c r="CH33" s="667"/>
      <c r="CI33" s="667"/>
      <c r="CJ33" s="667"/>
      <c r="CK33" s="667"/>
      <c r="CL33" s="667"/>
      <c r="CM33" s="667"/>
      <c r="CN33" s="667"/>
      <c r="CO33" s="667"/>
      <c r="CP33" s="667"/>
      <c r="CQ33" s="668"/>
      <c r="CR33" s="628">
        <v>5112367</v>
      </c>
      <c r="CS33" s="639"/>
      <c r="CT33" s="639"/>
      <c r="CU33" s="639"/>
      <c r="CV33" s="639"/>
      <c r="CW33" s="639"/>
      <c r="CX33" s="639"/>
      <c r="CY33" s="640"/>
      <c r="CZ33" s="631">
        <v>52.3</v>
      </c>
      <c r="DA33" s="641"/>
      <c r="DB33" s="641"/>
      <c r="DC33" s="642"/>
      <c r="DD33" s="634">
        <v>3359378</v>
      </c>
      <c r="DE33" s="639"/>
      <c r="DF33" s="639"/>
      <c r="DG33" s="639"/>
      <c r="DH33" s="639"/>
      <c r="DI33" s="639"/>
      <c r="DJ33" s="639"/>
      <c r="DK33" s="640"/>
      <c r="DL33" s="634">
        <v>2280167</v>
      </c>
      <c r="DM33" s="639"/>
      <c r="DN33" s="639"/>
      <c r="DO33" s="639"/>
      <c r="DP33" s="639"/>
      <c r="DQ33" s="639"/>
      <c r="DR33" s="639"/>
      <c r="DS33" s="639"/>
      <c r="DT33" s="639"/>
      <c r="DU33" s="639"/>
      <c r="DV33" s="640"/>
      <c r="DW33" s="631">
        <v>36.6</v>
      </c>
      <c r="DX33" s="641"/>
      <c r="DY33" s="641"/>
      <c r="DZ33" s="641"/>
      <c r="EA33" s="641"/>
      <c r="EB33" s="641"/>
      <c r="EC33" s="662"/>
    </row>
    <row r="34" spans="2:133" ht="11.25" customHeight="1" x14ac:dyDescent="0.2">
      <c r="B34" s="625" t="s">
        <v>318</v>
      </c>
      <c r="C34" s="626"/>
      <c r="D34" s="626"/>
      <c r="E34" s="626"/>
      <c r="F34" s="626"/>
      <c r="G34" s="626"/>
      <c r="H34" s="626"/>
      <c r="I34" s="626"/>
      <c r="J34" s="626"/>
      <c r="K34" s="626"/>
      <c r="L34" s="626"/>
      <c r="M34" s="626"/>
      <c r="N34" s="626"/>
      <c r="O34" s="626"/>
      <c r="P34" s="626"/>
      <c r="Q34" s="627"/>
      <c r="R34" s="628">
        <v>710801</v>
      </c>
      <c r="S34" s="629"/>
      <c r="T34" s="629"/>
      <c r="U34" s="629"/>
      <c r="V34" s="629"/>
      <c r="W34" s="629"/>
      <c r="X34" s="629"/>
      <c r="Y34" s="630"/>
      <c r="Z34" s="655">
        <v>6.6</v>
      </c>
      <c r="AA34" s="655"/>
      <c r="AB34" s="655"/>
      <c r="AC34" s="655"/>
      <c r="AD34" s="656" t="s">
        <v>137</v>
      </c>
      <c r="AE34" s="656"/>
      <c r="AF34" s="656"/>
      <c r="AG34" s="656"/>
      <c r="AH34" s="656"/>
      <c r="AI34" s="656"/>
      <c r="AJ34" s="656"/>
      <c r="AK34" s="656"/>
      <c r="AL34" s="631" t="s">
        <v>225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319</v>
      </c>
      <c r="CE34" s="667"/>
      <c r="CF34" s="667"/>
      <c r="CG34" s="667"/>
      <c r="CH34" s="667"/>
      <c r="CI34" s="667"/>
      <c r="CJ34" s="667"/>
      <c r="CK34" s="667"/>
      <c r="CL34" s="667"/>
      <c r="CM34" s="667"/>
      <c r="CN34" s="667"/>
      <c r="CO34" s="667"/>
      <c r="CP34" s="667"/>
      <c r="CQ34" s="668"/>
      <c r="CR34" s="628">
        <v>1546422</v>
      </c>
      <c r="CS34" s="629"/>
      <c r="CT34" s="629"/>
      <c r="CU34" s="629"/>
      <c r="CV34" s="629"/>
      <c r="CW34" s="629"/>
      <c r="CX34" s="629"/>
      <c r="CY34" s="630"/>
      <c r="CZ34" s="631">
        <v>15.8</v>
      </c>
      <c r="DA34" s="641"/>
      <c r="DB34" s="641"/>
      <c r="DC34" s="642"/>
      <c r="DD34" s="634">
        <v>702836</v>
      </c>
      <c r="DE34" s="629"/>
      <c r="DF34" s="629"/>
      <c r="DG34" s="629"/>
      <c r="DH34" s="629"/>
      <c r="DI34" s="629"/>
      <c r="DJ34" s="629"/>
      <c r="DK34" s="630"/>
      <c r="DL34" s="634">
        <v>538706</v>
      </c>
      <c r="DM34" s="629"/>
      <c r="DN34" s="629"/>
      <c r="DO34" s="629"/>
      <c r="DP34" s="629"/>
      <c r="DQ34" s="629"/>
      <c r="DR34" s="629"/>
      <c r="DS34" s="629"/>
      <c r="DT34" s="629"/>
      <c r="DU34" s="629"/>
      <c r="DV34" s="630"/>
      <c r="DW34" s="631">
        <v>8.6</v>
      </c>
      <c r="DX34" s="641"/>
      <c r="DY34" s="641"/>
      <c r="DZ34" s="641"/>
      <c r="EA34" s="641"/>
      <c r="EB34" s="641"/>
      <c r="EC34" s="662"/>
    </row>
    <row r="35" spans="2:133" ht="11.25" customHeight="1" x14ac:dyDescent="0.2">
      <c r="B35" s="625" t="s">
        <v>320</v>
      </c>
      <c r="C35" s="626"/>
      <c r="D35" s="626"/>
      <c r="E35" s="626"/>
      <c r="F35" s="626"/>
      <c r="G35" s="626"/>
      <c r="H35" s="626"/>
      <c r="I35" s="626"/>
      <c r="J35" s="626"/>
      <c r="K35" s="626"/>
      <c r="L35" s="626"/>
      <c r="M35" s="626"/>
      <c r="N35" s="626"/>
      <c r="O35" s="626"/>
      <c r="P35" s="626"/>
      <c r="Q35" s="627"/>
      <c r="R35" s="628">
        <v>16573</v>
      </c>
      <c r="S35" s="629"/>
      <c r="T35" s="629"/>
      <c r="U35" s="629"/>
      <c r="V35" s="629"/>
      <c r="W35" s="629"/>
      <c r="X35" s="629"/>
      <c r="Y35" s="630"/>
      <c r="Z35" s="655">
        <v>0.2</v>
      </c>
      <c r="AA35" s="655"/>
      <c r="AB35" s="655"/>
      <c r="AC35" s="655"/>
      <c r="AD35" s="656">
        <v>5533</v>
      </c>
      <c r="AE35" s="656"/>
      <c r="AF35" s="656"/>
      <c r="AG35" s="656"/>
      <c r="AH35" s="656"/>
      <c r="AI35" s="656"/>
      <c r="AJ35" s="656"/>
      <c r="AK35" s="656"/>
      <c r="AL35" s="631">
        <v>0.1</v>
      </c>
      <c r="AM35" s="632"/>
      <c r="AN35" s="632"/>
      <c r="AO35" s="657"/>
      <c r="AP35" s="221"/>
      <c r="AQ35" s="687" t="s">
        <v>321</v>
      </c>
      <c r="AR35" s="688"/>
      <c r="AS35" s="688"/>
      <c r="AT35" s="688"/>
      <c r="AU35" s="688"/>
      <c r="AV35" s="688"/>
      <c r="AW35" s="688"/>
      <c r="AX35" s="688"/>
      <c r="AY35" s="688"/>
      <c r="AZ35" s="688"/>
      <c r="BA35" s="688"/>
      <c r="BB35" s="688"/>
      <c r="BC35" s="688"/>
      <c r="BD35" s="688"/>
      <c r="BE35" s="688"/>
      <c r="BF35" s="689"/>
      <c r="BG35" s="687" t="s">
        <v>322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323</v>
      </c>
      <c r="CE35" s="667"/>
      <c r="CF35" s="667"/>
      <c r="CG35" s="667"/>
      <c r="CH35" s="667"/>
      <c r="CI35" s="667"/>
      <c r="CJ35" s="667"/>
      <c r="CK35" s="667"/>
      <c r="CL35" s="667"/>
      <c r="CM35" s="667"/>
      <c r="CN35" s="667"/>
      <c r="CO35" s="667"/>
      <c r="CP35" s="667"/>
      <c r="CQ35" s="668"/>
      <c r="CR35" s="628">
        <v>190696</v>
      </c>
      <c r="CS35" s="639"/>
      <c r="CT35" s="639"/>
      <c r="CU35" s="639"/>
      <c r="CV35" s="639"/>
      <c r="CW35" s="639"/>
      <c r="CX35" s="639"/>
      <c r="CY35" s="640"/>
      <c r="CZ35" s="631">
        <v>2</v>
      </c>
      <c r="DA35" s="641"/>
      <c r="DB35" s="641"/>
      <c r="DC35" s="642"/>
      <c r="DD35" s="634">
        <v>158159</v>
      </c>
      <c r="DE35" s="639"/>
      <c r="DF35" s="639"/>
      <c r="DG35" s="639"/>
      <c r="DH35" s="639"/>
      <c r="DI35" s="639"/>
      <c r="DJ35" s="639"/>
      <c r="DK35" s="640"/>
      <c r="DL35" s="634">
        <v>158159</v>
      </c>
      <c r="DM35" s="639"/>
      <c r="DN35" s="639"/>
      <c r="DO35" s="639"/>
      <c r="DP35" s="639"/>
      <c r="DQ35" s="639"/>
      <c r="DR35" s="639"/>
      <c r="DS35" s="639"/>
      <c r="DT35" s="639"/>
      <c r="DU35" s="639"/>
      <c r="DV35" s="640"/>
      <c r="DW35" s="631">
        <v>2.5</v>
      </c>
      <c r="DX35" s="641"/>
      <c r="DY35" s="641"/>
      <c r="DZ35" s="641"/>
      <c r="EA35" s="641"/>
      <c r="EB35" s="641"/>
      <c r="EC35" s="662"/>
    </row>
    <row r="36" spans="2:133" ht="11.25" customHeight="1" x14ac:dyDescent="0.2">
      <c r="B36" s="625" t="s">
        <v>324</v>
      </c>
      <c r="C36" s="626"/>
      <c r="D36" s="626"/>
      <c r="E36" s="626"/>
      <c r="F36" s="626"/>
      <c r="G36" s="626"/>
      <c r="H36" s="626"/>
      <c r="I36" s="626"/>
      <c r="J36" s="626"/>
      <c r="K36" s="626"/>
      <c r="L36" s="626"/>
      <c r="M36" s="626"/>
      <c r="N36" s="626"/>
      <c r="O36" s="626"/>
      <c r="P36" s="626"/>
      <c r="Q36" s="627"/>
      <c r="R36" s="628">
        <v>469276</v>
      </c>
      <c r="S36" s="629"/>
      <c r="T36" s="629"/>
      <c r="U36" s="629"/>
      <c r="V36" s="629"/>
      <c r="W36" s="629"/>
      <c r="X36" s="629"/>
      <c r="Y36" s="630"/>
      <c r="Z36" s="655">
        <v>4.4000000000000004</v>
      </c>
      <c r="AA36" s="655"/>
      <c r="AB36" s="655"/>
      <c r="AC36" s="655"/>
      <c r="AD36" s="656" t="s">
        <v>137</v>
      </c>
      <c r="AE36" s="656"/>
      <c r="AF36" s="656"/>
      <c r="AG36" s="656"/>
      <c r="AH36" s="656"/>
      <c r="AI36" s="656"/>
      <c r="AJ36" s="656"/>
      <c r="AK36" s="656"/>
      <c r="AL36" s="631" t="s">
        <v>225</v>
      </c>
      <c r="AM36" s="632"/>
      <c r="AN36" s="632"/>
      <c r="AO36" s="657"/>
      <c r="AP36" s="221"/>
      <c r="AQ36" s="678" t="s">
        <v>325</v>
      </c>
      <c r="AR36" s="679"/>
      <c r="AS36" s="679"/>
      <c r="AT36" s="679"/>
      <c r="AU36" s="679"/>
      <c r="AV36" s="679"/>
      <c r="AW36" s="679"/>
      <c r="AX36" s="679"/>
      <c r="AY36" s="680"/>
      <c r="AZ36" s="681">
        <v>1228696</v>
      </c>
      <c r="BA36" s="682"/>
      <c r="BB36" s="682"/>
      <c r="BC36" s="682"/>
      <c r="BD36" s="682"/>
      <c r="BE36" s="682"/>
      <c r="BF36" s="683"/>
      <c r="BG36" s="684" t="s">
        <v>326</v>
      </c>
      <c r="BH36" s="685"/>
      <c r="BI36" s="685"/>
      <c r="BJ36" s="685"/>
      <c r="BK36" s="685"/>
      <c r="BL36" s="685"/>
      <c r="BM36" s="685"/>
      <c r="BN36" s="685"/>
      <c r="BO36" s="685"/>
      <c r="BP36" s="685"/>
      <c r="BQ36" s="685"/>
      <c r="BR36" s="685"/>
      <c r="BS36" s="685"/>
      <c r="BT36" s="685"/>
      <c r="BU36" s="686"/>
      <c r="BV36" s="681">
        <v>161089</v>
      </c>
      <c r="BW36" s="682"/>
      <c r="BX36" s="682"/>
      <c r="BY36" s="682"/>
      <c r="BZ36" s="682"/>
      <c r="CA36" s="682"/>
      <c r="CB36" s="683"/>
      <c r="CD36" s="670" t="s">
        <v>327</v>
      </c>
      <c r="CE36" s="667"/>
      <c r="CF36" s="667"/>
      <c r="CG36" s="667"/>
      <c r="CH36" s="667"/>
      <c r="CI36" s="667"/>
      <c r="CJ36" s="667"/>
      <c r="CK36" s="667"/>
      <c r="CL36" s="667"/>
      <c r="CM36" s="667"/>
      <c r="CN36" s="667"/>
      <c r="CO36" s="667"/>
      <c r="CP36" s="667"/>
      <c r="CQ36" s="668"/>
      <c r="CR36" s="628">
        <v>1685519</v>
      </c>
      <c r="CS36" s="629"/>
      <c r="CT36" s="629"/>
      <c r="CU36" s="629"/>
      <c r="CV36" s="629"/>
      <c r="CW36" s="629"/>
      <c r="CX36" s="629"/>
      <c r="CY36" s="630"/>
      <c r="CZ36" s="631">
        <v>17.3</v>
      </c>
      <c r="DA36" s="641"/>
      <c r="DB36" s="641"/>
      <c r="DC36" s="642"/>
      <c r="DD36" s="634">
        <v>1175201</v>
      </c>
      <c r="DE36" s="629"/>
      <c r="DF36" s="629"/>
      <c r="DG36" s="629"/>
      <c r="DH36" s="629"/>
      <c r="DI36" s="629"/>
      <c r="DJ36" s="629"/>
      <c r="DK36" s="630"/>
      <c r="DL36" s="634">
        <v>894813</v>
      </c>
      <c r="DM36" s="629"/>
      <c r="DN36" s="629"/>
      <c r="DO36" s="629"/>
      <c r="DP36" s="629"/>
      <c r="DQ36" s="629"/>
      <c r="DR36" s="629"/>
      <c r="DS36" s="629"/>
      <c r="DT36" s="629"/>
      <c r="DU36" s="629"/>
      <c r="DV36" s="630"/>
      <c r="DW36" s="631">
        <v>14.4</v>
      </c>
      <c r="DX36" s="641"/>
      <c r="DY36" s="641"/>
      <c r="DZ36" s="641"/>
      <c r="EA36" s="641"/>
      <c r="EB36" s="641"/>
      <c r="EC36" s="662"/>
    </row>
    <row r="37" spans="2:133" ht="11.25" customHeight="1" x14ac:dyDescent="0.2">
      <c r="B37" s="625" t="s">
        <v>328</v>
      </c>
      <c r="C37" s="626"/>
      <c r="D37" s="626"/>
      <c r="E37" s="626"/>
      <c r="F37" s="626"/>
      <c r="G37" s="626"/>
      <c r="H37" s="626"/>
      <c r="I37" s="626"/>
      <c r="J37" s="626"/>
      <c r="K37" s="626"/>
      <c r="L37" s="626"/>
      <c r="M37" s="626"/>
      <c r="N37" s="626"/>
      <c r="O37" s="626"/>
      <c r="P37" s="626"/>
      <c r="Q37" s="627"/>
      <c r="R37" s="628">
        <v>272603</v>
      </c>
      <c r="S37" s="629"/>
      <c r="T37" s="629"/>
      <c r="U37" s="629"/>
      <c r="V37" s="629"/>
      <c r="W37" s="629"/>
      <c r="X37" s="629"/>
      <c r="Y37" s="630"/>
      <c r="Z37" s="655">
        <v>2.5</v>
      </c>
      <c r="AA37" s="655"/>
      <c r="AB37" s="655"/>
      <c r="AC37" s="655"/>
      <c r="AD37" s="656">
        <v>5860</v>
      </c>
      <c r="AE37" s="656"/>
      <c r="AF37" s="656"/>
      <c r="AG37" s="656"/>
      <c r="AH37" s="656"/>
      <c r="AI37" s="656"/>
      <c r="AJ37" s="656"/>
      <c r="AK37" s="656"/>
      <c r="AL37" s="631">
        <v>0.1</v>
      </c>
      <c r="AM37" s="632"/>
      <c r="AN37" s="632"/>
      <c r="AO37" s="657"/>
      <c r="AQ37" s="663" t="s">
        <v>329</v>
      </c>
      <c r="AR37" s="664"/>
      <c r="AS37" s="664"/>
      <c r="AT37" s="664"/>
      <c r="AU37" s="664"/>
      <c r="AV37" s="664"/>
      <c r="AW37" s="664"/>
      <c r="AX37" s="664"/>
      <c r="AY37" s="665"/>
      <c r="AZ37" s="628">
        <v>492527</v>
      </c>
      <c r="BA37" s="629"/>
      <c r="BB37" s="629"/>
      <c r="BC37" s="629"/>
      <c r="BD37" s="639"/>
      <c r="BE37" s="639"/>
      <c r="BF37" s="666"/>
      <c r="BG37" s="670" t="s">
        <v>330</v>
      </c>
      <c r="BH37" s="667"/>
      <c r="BI37" s="667"/>
      <c r="BJ37" s="667"/>
      <c r="BK37" s="667"/>
      <c r="BL37" s="667"/>
      <c r="BM37" s="667"/>
      <c r="BN37" s="667"/>
      <c r="BO37" s="667"/>
      <c r="BP37" s="667"/>
      <c r="BQ37" s="667"/>
      <c r="BR37" s="667"/>
      <c r="BS37" s="667"/>
      <c r="BT37" s="667"/>
      <c r="BU37" s="668"/>
      <c r="BV37" s="628">
        <v>146756</v>
      </c>
      <c r="BW37" s="629"/>
      <c r="BX37" s="629"/>
      <c r="BY37" s="629"/>
      <c r="BZ37" s="629"/>
      <c r="CA37" s="629"/>
      <c r="CB37" s="669"/>
      <c r="CD37" s="670" t="s">
        <v>331</v>
      </c>
      <c r="CE37" s="667"/>
      <c r="CF37" s="667"/>
      <c r="CG37" s="667"/>
      <c r="CH37" s="667"/>
      <c r="CI37" s="667"/>
      <c r="CJ37" s="667"/>
      <c r="CK37" s="667"/>
      <c r="CL37" s="667"/>
      <c r="CM37" s="667"/>
      <c r="CN37" s="667"/>
      <c r="CO37" s="667"/>
      <c r="CP37" s="667"/>
      <c r="CQ37" s="668"/>
      <c r="CR37" s="628">
        <v>627405</v>
      </c>
      <c r="CS37" s="639"/>
      <c r="CT37" s="639"/>
      <c r="CU37" s="639"/>
      <c r="CV37" s="639"/>
      <c r="CW37" s="639"/>
      <c r="CX37" s="639"/>
      <c r="CY37" s="640"/>
      <c r="CZ37" s="631">
        <v>6.4</v>
      </c>
      <c r="DA37" s="641"/>
      <c r="DB37" s="641"/>
      <c r="DC37" s="642"/>
      <c r="DD37" s="634">
        <v>620134</v>
      </c>
      <c r="DE37" s="639"/>
      <c r="DF37" s="639"/>
      <c r="DG37" s="639"/>
      <c r="DH37" s="639"/>
      <c r="DI37" s="639"/>
      <c r="DJ37" s="639"/>
      <c r="DK37" s="640"/>
      <c r="DL37" s="634">
        <v>547229</v>
      </c>
      <c r="DM37" s="639"/>
      <c r="DN37" s="639"/>
      <c r="DO37" s="639"/>
      <c r="DP37" s="639"/>
      <c r="DQ37" s="639"/>
      <c r="DR37" s="639"/>
      <c r="DS37" s="639"/>
      <c r="DT37" s="639"/>
      <c r="DU37" s="639"/>
      <c r="DV37" s="640"/>
      <c r="DW37" s="631">
        <v>8.8000000000000007</v>
      </c>
      <c r="DX37" s="641"/>
      <c r="DY37" s="641"/>
      <c r="DZ37" s="641"/>
      <c r="EA37" s="641"/>
      <c r="EB37" s="641"/>
      <c r="EC37" s="662"/>
    </row>
    <row r="38" spans="2:133" ht="11.25" customHeight="1" x14ac:dyDescent="0.2">
      <c r="B38" s="625" t="s">
        <v>332</v>
      </c>
      <c r="C38" s="626"/>
      <c r="D38" s="626"/>
      <c r="E38" s="626"/>
      <c r="F38" s="626"/>
      <c r="G38" s="626"/>
      <c r="H38" s="626"/>
      <c r="I38" s="626"/>
      <c r="J38" s="626"/>
      <c r="K38" s="626"/>
      <c r="L38" s="626"/>
      <c r="M38" s="626"/>
      <c r="N38" s="626"/>
      <c r="O38" s="626"/>
      <c r="P38" s="626"/>
      <c r="Q38" s="627"/>
      <c r="R38" s="628">
        <v>498064</v>
      </c>
      <c r="S38" s="629"/>
      <c r="T38" s="629"/>
      <c r="U38" s="629"/>
      <c r="V38" s="629"/>
      <c r="W38" s="629"/>
      <c r="X38" s="629"/>
      <c r="Y38" s="630"/>
      <c r="Z38" s="655">
        <v>4.5999999999999996</v>
      </c>
      <c r="AA38" s="655"/>
      <c r="AB38" s="655"/>
      <c r="AC38" s="655"/>
      <c r="AD38" s="656" t="s">
        <v>225</v>
      </c>
      <c r="AE38" s="656"/>
      <c r="AF38" s="656"/>
      <c r="AG38" s="656"/>
      <c r="AH38" s="656"/>
      <c r="AI38" s="656"/>
      <c r="AJ38" s="656"/>
      <c r="AK38" s="656"/>
      <c r="AL38" s="631" t="s">
        <v>137</v>
      </c>
      <c r="AM38" s="632"/>
      <c r="AN38" s="632"/>
      <c r="AO38" s="657"/>
      <c r="AQ38" s="663" t="s">
        <v>333</v>
      </c>
      <c r="AR38" s="664"/>
      <c r="AS38" s="664"/>
      <c r="AT38" s="664"/>
      <c r="AU38" s="664"/>
      <c r="AV38" s="664"/>
      <c r="AW38" s="664"/>
      <c r="AX38" s="664"/>
      <c r="AY38" s="665"/>
      <c r="AZ38" s="628">
        <v>10799</v>
      </c>
      <c r="BA38" s="629"/>
      <c r="BB38" s="629"/>
      <c r="BC38" s="629"/>
      <c r="BD38" s="639"/>
      <c r="BE38" s="639"/>
      <c r="BF38" s="666"/>
      <c r="BG38" s="670" t="s">
        <v>334</v>
      </c>
      <c r="BH38" s="667"/>
      <c r="BI38" s="667"/>
      <c r="BJ38" s="667"/>
      <c r="BK38" s="667"/>
      <c r="BL38" s="667"/>
      <c r="BM38" s="667"/>
      <c r="BN38" s="667"/>
      <c r="BO38" s="667"/>
      <c r="BP38" s="667"/>
      <c r="BQ38" s="667"/>
      <c r="BR38" s="667"/>
      <c r="BS38" s="667"/>
      <c r="BT38" s="667"/>
      <c r="BU38" s="668"/>
      <c r="BV38" s="628">
        <v>2809</v>
      </c>
      <c r="BW38" s="629"/>
      <c r="BX38" s="629"/>
      <c r="BY38" s="629"/>
      <c r="BZ38" s="629"/>
      <c r="CA38" s="629"/>
      <c r="CB38" s="669"/>
      <c r="CD38" s="670" t="s">
        <v>335</v>
      </c>
      <c r="CE38" s="667"/>
      <c r="CF38" s="667"/>
      <c r="CG38" s="667"/>
      <c r="CH38" s="667"/>
      <c r="CI38" s="667"/>
      <c r="CJ38" s="667"/>
      <c r="CK38" s="667"/>
      <c r="CL38" s="667"/>
      <c r="CM38" s="667"/>
      <c r="CN38" s="667"/>
      <c r="CO38" s="667"/>
      <c r="CP38" s="667"/>
      <c r="CQ38" s="668"/>
      <c r="CR38" s="628">
        <v>1228696</v>
      </c>
      <c r="CS38" s="629"/>
      <c r="CT38" s="629"/>
      <c r="CU38" s="629"/>
      <c r="CV38" s="629"/>
      <c r="CW38" s="629"/>
      <c r="CX38" s="629"/>
      <c r="CY38" s="630"/>
      <c r="CZ38" s="631">
        <v>12.6</v>
      </c>
      <c r="DA38" s="641"/>
      <c r="DB38" s="641"/>
      <c r="DC38" s="642"/>
      <c r="DD38" s="634">
        <v>1077662</v>
      </c>
      <c r="DE38" s="629"/>
      <c r="DF38" s="629"/>
      <c r="DG38" s="629"/>
      <c r="DH38" s="629"/>
      <c r="DI38" s="629"/>
      <c r="DJ38" s="629"/>
      <c r="DK38" s="630"/>
      <c r="DL38" s="634">
        <v>688489</v>
      </c>
      <c r="DM38" s="629"/>
      <c r="DN38" s="629"/>
      <c r="DO38" s="629"/>
      <c r="DP38" s="629"/>
      <c r="DQ38" s="629"/>
      <c r="DR38" s="629"/>
      <c r="DS38" s="629"/>
      <c r="DT38" s="629"/>
      <c r="DU38" s="629"/>
      <c r="DV38" s="630"/>
      <c r="DW38" s="631">
        <v>11.1</v>
      </c>
      <c r="DX38" s="641"/>
      <c r="DY38" s="641"/>
      <c r="DZ38" s="641"/>
      <c r="EA38" s="641"/>
      <c r="EB38" s="641"/>
      <c r="EC38" s="662"/>
    </row>
    <row r="39" spans="2:133" ht="11.25" customHeight="1" x14ac:dyDescent="0.2">
      <c r="B39" s="625" t="s">
        <v>336</v>
      </c>
      <c r="C39" s="626"/>
      <c r="D39" s="626"/>
      <c r="E39" s="626"/>
      <c r="F39" s="626"/>
      <c r="G39" s="626"/>
      <c r="H39" s="626"/>
      <c r="I39" s="626"/>
      <c r="J39" s="626"/>
      <c r="K39" s="626"/>
      <c r="L39" s="626"/>
      <c r="M39" s="626"/>
      <c r="N39" s="626"/>
      <c r="O39" s="626"/>
      <c r="P39" s="626"/>
      <c r="Q39" s="627"/>
      <c r="R39" s="628">
        <v>333673</v>
      </c>
      <c r="S39" s="629"/>
      <c r="T39" s="629"/>
      <c r="U39" s="629"/>
      <c r="V39" s="629"/>
      <c r="W39" s="629"/>
      <c r="X39" s="629"/>
      <c r="Y39" s="630"/>
      <c r="Z39" s="655">
        <v>3.1</v>
      </c>
      <c r="AA39" s="655"/>
      <c r="AB39" s="655"/>
      <c r="AC39" s="655"/>
      <c r="AD39" s="656">
        <v>1472</v>
      </c>
      <c r="AE39" s="656"/>
      <c r="AF39" s="656"/>
      <c r="AG39" s="656"/>
      <c r="AH39" s="656"/>
      <c r="AI39" s="656"/>
      <c r="AJ39" s="656"/>
      <c r="AK39" s="656"/>
      <c r="AL39" s="631">
        <v>0</v>
      </c>
      <c r="AM39" s="632"/>
      <c r="AN39" s="632"/>
      <c r="AO39" s="657"/>
      <c r="AQ39" s="663" t="s">
        <v>337</v>
      </c>
      <c r="AR39" s="664"/>
      <c r="AS39" s="664"/>
      <c r="AT39" s="664"/>
      <c r="AU39" s="664"/>
      <c r="AV39" s="664"/>
      <c r="AW39" s="664"/>
      <c r="AX39" s="664"/>
      <c r="AY39" s="665"/>
      <c r="AZ39" s="628" t="s">
        <v>225</v>
      </c>
      <c r="BA39" s="629"/>
      <c r="BB39" s="629"/>
      <c r="BC39" s="629"/>
      <c r="BD39" s="639"/>
      <c r="BE39" s="639"/>
      <c r="BF39" s="666"/>
      <c r="BG39" s="670" t="s">
        <v>338</v>
      </c>
      <c r="BH39" s="667"/>
      <c r="BI39" s="667"/>
      <c r="BJ39" s="667"/>
      <c r="BK39" s="667"/>
      <c r="BL39" s="667"/>
      <c r="BM39" s="667"/>
      <c r="BN39" s="667"/>
      <c r="BO39" s="667"/>
      <c r="BP39" s="667"/>
      <c r="BQ39" s="667"/>
      <c r="BR39" s="667"/>
      <c r="BS39" s="667"/>
      <c r="BT39" s="667"/>
      <c r="BU39" s="668"/>
      <c r="BV39" s="628">
        <v>4517</v>
      </c>
      <c r="BW39" s="629"/>
      <c r="BX39" s="629"/>
      <c r="BY39" s="629"/>
      <c r="BZ39" s="629"/>
      <c r="CA39" s="629"/>
      <c r="CB39" s="669"/>
      <c r="CD39" s="670" t="s">
        <v>339</v>
      </c>
      <c r="CE39" s="667"/>
      <c r="CF39" s="667"/>
      <c r="CG39" s="667"/>
      <c r="CH39" s="667"/>
      <c r="CI39" s="667"/>
      <c r="CJ39" s="667"/>
      <c r="CK39" s="667"/>
      <c r="CL39" s="667"/>
      <c r="CM39" s="667"/>
      <c r="CN39" s="667"/>
      <c r="CO39" s="667"/>
      <c r="CP39" s="667"/>
      <c r="CQ39" s="668"/>
      <c r="CR39" s="628">
        <v>461034</v>
      </c>
      <c r="CS39" s="639"/>
      <c r="CT39" s="639"/>
      <c r="CU39" s="639"/>
      <c r="CV39" s="639"/>
      <c r="CW39" s="639"/>
      <c r="CX39" s="639"/>
      <c r="CY39" s="640"/>
      <c r="CZ39" s="631">
        <v>4.7</v>
      </c>
      <c r="DA39" s="641"/>
      <c r="DB39" s="641"/>
      <c r="DC39" s="642"/>
      <c r="DD39" s="634">
        <v>245520</v>
      </c>
      <c r="DE39" s="639"/>
      <c r="DF39" s="639"/>
      <c r="DG39" s="639"/>
      <c r="DH39" s="639"/>
      <c r="DI39" s="639"/>
      <c r="DJ39" s="639"/>
      <c r="DK39" s="640"/>
      <c r="DL39" s="634" t="s">
        <v>225</v>
      </c>
      <c r="DM39" s="639"/>
      <c r="DN39" s="639"/>
      <c r="DO39" s="639"/>
      <c r="DP39" s="639"/>
      <c r="DQ39" s="639"/>
      <c r="DR39" s="639"/>
      <c r="DS39" s="639"/>
      <c r="DT39" s="639"/>
      <c r="DU39" s="639"/>
      <c r="DV39" s="640"/>
      <c r="DW39" s="631" t="s">
        <v>225</v>
      </c>
      <c r="DX39" s="641"/>
      <c r="DY39" s="641"/>
      <c r="DZ39" s="641"/>
      <c r="EA39" s="641"/>
      <c r="EB39" s="641"/>
      <c r="EC39" s="662"/>
    </row>
    <row r="40" spans="2:133" ht="11.25" customHeight="1" x14ac:dyDescent="0.2">
      <c r="B40" s="625" t="s">
        <v>340</v>
      </c>
      <c r="C40" s="626"/>
      <c r="D40" s="626"/>
      <c r="E40" s="626"/>
      <c r="F40" s="626"/>
      <c r="G40" s="626"/>
      <c r="H40" s="626"/>
      <c r="I40" s="626"/>
      <c r="J40" s="626"/>
      <c r="K40" s="626"/>
      <c r="L40" s="626"/>
      <c r="M40" s="626"/>
      <c r="N40" s="626"/>
      <c r="O40" s="626"/>
      <c r="P40" s="626"/>
      <c r="Q40" s="627"/>
      <c r="R40" s="628">
        <v>665224</v>
      </c>
      <c r="S40" s="629"/>
      <c r="T40" s="629"/>
      <c r="U40" s="629"/>
      <c r="V40" s="629"/>
      <c r="W40" s="629"/>
      <c r="X40" s="629"/>
      <c r="Y40" s="630"/>
      <c r="Z40" s="655">
        <v>6.2</v>
      </c>
      <c r="AA40" s="655"/>
      <c r="AB40" s="655"/>
      <c r="AC40" s="655"/>
      <c r="AD40" s="656" t="s">
        <v>225</v>
      </c>
      <c r="AE40" s="656"/>
      <c r="AF40" s="656"/>
      <c r="AG40" s="656"/>
      <c r="AH40" s="656"/>
      <c r="AI40" s="656"/>
      <c r="AJ40" s="656"/>
      <c r="AK40" s="656"/>
      <c r="AL40" s="631" t="s">
        <v>137</v>
      </c>
      <c r="AM40" s="632"/>
      <c r="AN40" s="632"/>
      <c r="AO40" s="657"/>
      <c r="AQ40" s="663" t="s">
        <v>341</v>
      </c>
      <c r="AR40" s="664"/>
      <c r="AS40" s="664"/>
      <c r="AT40" s="664"/>
      <c r="AU40" s="664"/>
      <c r="AV40" s="664"/>
      <c r="AW40" s="664"/>
      <c r="AX40" s="664"/>
      <c r="AY40" s="665"/>
      <c r="AZ40" s="628" t="s">
        <v>225</v>
      </c>
      <c r="BA40" s="629"/>
      <c r="BB40" s="629"/>
      <c r="BC40" s="629"/>
      <c r="BD40" s="639"/>
      <c r="BE40" s="639"/>
      <c r="BF40" s="666"/>
      <c r="BG40" s="671" t="s">
        <v>342</v>
      </c>
      <c r="BH40" s="672"/>
      <c r="BI40" s="672"/>
      <c r="BJ40" s="672"/>
      <c r="BK40" s="672"/>
      <c r="BL40" s="222"/>
      <c r="BM40" s="667" t="s">
        <v>343</v>
      </c>
      <c r="BN40" s="667"/>
      <c r="BO40" s="667"/>
      <c r="BP40" s="667"/>
      <c r="BQ40" s="667"/>
      <c r="BR40" s="667"/>
      <c r="BS40" s="667"/>
      <c r="BT40" s="667"/>
      <c r="BU40" s="668"/>
      <c r="BV40" s="628">
        <v>110</v>
      </c>
      <c r="BW40" s="629"/>
      <c r="BX40" s="629"/>
      <c r="BY40" s="629"/>
      <c r="BZ40" s="629"/>
      <c r="CA40" s="629"/>
      <c r="CB40" s="669"/>
      <c r="CD40" s="670" t="s">
        <v>344</v>
      </c>
      <c r="CE40" s="667"/>
      <c r="CF40" s="667"/>
      <c r="CG40" s="667"/>
      <c r="CH40" s="667"/>
      <c r="CI40" s="667"/>
      <c r="CJ40" s="667"/>
      <c r="CK40" s="667"/>
      <c r="CL40" s="667"/>
      <c r="CM40" s="667"/>
      <c r="CN40" s="667"/>
      <c r="CO40" s="667"/>
      <c r="CP40" s="667"/>
      <c r="CQ40" s="668"/>
      <c r="CR40" s="628" t="s">
        <v>225</v>
      </c>
      <c r="CS40" s="629"/>
      <c r="CT40" s="629"/>
      <c r="CU40" s="629"/>
      <c r="CV40" s="629"/>
      <c r="CW40" s="629"/>
      <c r="CX40" s="629"/>
      <c r="CY40" s="630"/>
      <c r="CZ40" s="631" t="s">
        <v>225</v>
      </c>
      <c r="DA40" s="641"/>
      <c r="DB40" s="641"/>
      <c r="DC40" s="642"/>
      <c r="DD40" s="634" t="s">
        <v>225</v>
      </c>
      <c r="DE40" s="629"/>
      <c r="DF40" s="629"/>
      <c r="DG40" s="629"/>
      <c r="DH40" s="629"/>
      <c r="DI40" s="629"/>
      <c r="DJ40" s="629"/>
      <c r="DK40" s="630"/>
      <c r="DL40" s="634" t="s">
        <v>137</v>
      </c>
      <c r="DM40" s="629"/>
      <c r="DN40" s="629"/>
      <c r="DO40" s="629"/>
      <c r="DP40" s="629"/>
      <c r="DQ40" s="629"/>
      <c r="DR40" s="629"/>
      <c r="DS40" s="629"/>
      <c r="DT40" s="629"/>
      <c r="DU40" s="629"/>
      <c r="DV40" s="630"/>
      <c r="DW40" s="631" t="s">
        <v>225</v>
      </c>
      <c r="DX40" s="641"/>
      <c r="DY40" s="641"/>
      <c r="DZ40" s="641"/>
      <c r="EA40" s="641"/>
      <c r="EB40" s="641"/>
      <c r="EC40" s="662"/>
    </row>
    <row r="41" spans="2:133" ht="11.25" customHeight="1" x14ac:dyDescent="0.2">
      <c r="B41" s="625" t="s">
        <v>345</v>
      </c>
      <c r="C41" s="626"/>
      <c r="D41" s="626"/>
      <c r="E41" s="626"/>
      <c r="F41" s="626"/>
      <c r="G41" s="626"/>
      <c r="H41" s="626"/>
      <c r="I41" s="626"/>
      <c r="J41" s="626"/>
      <c r="K41" s="626"/>
      <c r="L41" s="626"/>
      <c r="M41" s="626"/>
      <c r="N41" s="626"/>
      <c r="O41" s="626"/>
      <c r="P41" s="626"/>
      <c r="Q41" s="627"/>
      <c r="R41" s="628" t="s">
        <v>225</v>
      </c>
      <c r="S41" s="629"/>
      <c r="T41" s="629"/>
      <c r="U41" s="629"/>
      <c r="V41" s="629"/>
      <c r="W41" s="629"/>
      <c r="X41" s="629"/>
      <c r="Y41" s="630"/>
      <c r="Z41" s="655" t="s">
        <v>225</v>
      </c>
      <c r="AA41" s="655"/>
      <c r="AB41" s="655"/>
      <c r="AC41" s="655"/>
      <c r="AD41" s="656" t="s">
        <v>137</v>
      </c>
      <c r="AE41" s="656"/>
      <c r="AF41" s="656"/>
      <c r="AG41" s="656"/>
      <c r="AH41" s="656"/>
      <c r="AI41" s="656"/>
      <c r="AJ41" s="656"/>
      <c r="AK41" s="656"/>
      <c r="AL41" s="631" t="s">
        <v>137</v>
      </c>
      <c r="AM41" s="632"/>
      <c r="AN41" s="632"/>
      <c r="AO41" s="657"/>
      <c r="AQ41" s="663" t="s">
        <v>346</v>
      </c>
      <c r="AR41" s="664"/>
      <c r="AS41" s="664"/>
      <c r="AT41" s="664"/>
      <c r="AU41" s="664"/>
      <c r="AV41" s="664"/>
      <c r="AW41" s="664"/>
      <c r="AX41" s="664"/>
      <c r="AY41" s="665"/>
      <c r="AZ41" s="628">
        <v>152189</v>
      </c>
      <c r="BA41" s="629"/>
      <c r="BB41" s="629"/>
      <c r="BC41" s="629"/>
      <c r="BD41" s="639"/>
      <c r="BE41" s="639"/>
      <c r="BF41" s="666"/>
      <c r="BG41" s="671"/>
      <c r="BH41" s="672"/>
      <c r="BI41" s="672"/>
      <c r="BJ41" s="672"/>
      <c r="BK41" s="672"/>
      <c r="BL41" s="222"/>
      <c r="BM41" s="667" t="s">
        <v>347</v>
      </c>
      <c r="BN41" s="667"/>
      <c r="BO41" s="667"/>
      <c r="BP41" s="667"/>
      <c r="BQ41" s="667"/>
      <c r="BR41" s="667"/>
      <c r="BS41" s="667"/>
      <c r="BT41" s="667"/>
      <c r="BU41" s="668"/>
      <c r="BV41" s="628" t="s">
        <v>225</v>
      </c>
      <c r="BW41" s="629"/>
      <c r="BX41" s="629"/>
      <c r="BY41" s="629"/>
      <c r="BZ41" s="629"/>
      <c r="CA41" s="629"/>
      <c r="CB41" s="669"/>
      <c r="CD41" s="670" t="s">
        <v>348</v>
      </c>
      <c r="CE41" s="667"/>
      <c r="CF41" s="667"/>
      <c r="CG41" s="667"/>
      <c r="CH41" s="667"/>
      <c r="CI41" s="667"/>
      <c r="CJ41" s="667"/>
      <c r="CK41" s="667"/>
      <c r="CL41" s="667"/>
      <c r="CM41" s="667"/>
      <c r="CN41" s="667"/>
      <c r="CO41" s="667"/>
      <c r="CP41" s="667"/>
      <c r="CQ41" s="668"/>
      <c r="CR41" s="628" t="s">
        <v>225</v>
      </c>
      <c r="CS41" s="639"/>
      <c r="CT41" s="639"/>
      <c r="CU41" s="639"/>
      <c r="CV41" s="639"/>
      <c r="CW41" s="639"/>
      <c r="CX41" s="639"/>
      <c r="CY41" s="640"/>
      <c r="CZ41" s="631" t="s">
        <v>137</v>
      </c>
      <c r="DA41" s="641"/>
      <c r="DB41" s="641"/>
      <c r="DC41" s="642"/>
      <c r="DD41" s="634" t="s">
        <v>225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349</v>
      </c>
      <c r="C42" s="626"/>
      <c r="D42" s="626"/>
      <c r="E42" s="626"/>
      <c r="F42" s="626"/>
      <c r="G42" s="626"/>
      <c r="H42" s="626"/>
      <c r="I42" s="626"/>
      <c r="J42" s="626"/>
      <c r="K42" s="626"/>
      <c r="L42" s="626"/>
      <c r="M42" s="626"/>
      <c r="N42" s="626"/>
      <c r="O42" s="626"/>
      <c r="P42" s="626"/>
      <c r="Q42" s="627"/>
      <c r="R42" s="628" t="s">
        <v>225</v>
      </c>
      <c r="S42" s="629"/>
      <c r="T42" s="629"/>
      <c r="U42" s="629"/>
      <c r="V42" s="629"/>
      <c r="W42" s="629"/>
      <c r="X42" s="629"/>
      <c r="Y42" s="630"/>
      <c r="Z42" s="655" t="s">
        <v>225</v>
      </c>
      <c r="AA42" s="655"/>
      <c r="AB42" s="655"/>
      <c r="AC42" s="655"/>
      <c r="AD42" s="656" t="s">
        <v>225</v>
      </c>
      <c r="AE42" s="656"/>
      <c r="AF42" s="656"/>
      <c r="AG42" s="656"/>
      <c r="AH42" s="656"/>
      <c r="AI42" s="656"/>
      <c r="AJ42" s="656"/>
      <c r="AK42" s="656"/>
      <c r="AL42" s="631" t="s">
        <v>225</v>
      </c>
      <c r="AM42" s="632"/>
      <c r="AN42" s="632"/>
      <c r="AO42" s="657"/>
      <c r="AQ42" s="675" t="s">
        <v>350</v>
      </c>
      <c r="AR42" s="676"/>
      <c r="AS42" s="676"/>
      <c r="AT42" s="676"/>
      <c r="AU42" s="676"/>
      <c r="AV42" s="676"/>
      <c r="AW42" s="676"/>
      <c r="AX42" s="676"/>
      <c r="AY42" s="677"/>
      <c r="AZ42" s="608">
        <v>573181</v>
      </c>
      <c r="BA42" s="643"/>
      <c r="BB42" s="643"/>
      <c r="BC42" s="643"/>
      <c r="BD42" s="609"/>
      <c r="BE42" s="609"/>
      <c r="BF42" s="658"/>
      <c r="BG42" s="673"/>
      <c r="BH42" s="674"/>
      <c r="BI42" s="674"/>
      <c r="BJ42" s="674"/>
      <c r="BK42" s="674"/>
      <c r="BL42" s="223"/>
      <c r="BM42" s="659" t="s">
        <v>351</v>
      </c>
      <c r="BN42" s="659"/>
      <c r="BO42" s="659"/>
      <c r="BP42" s="659"/>
      <c r="BQ42" s="659"/>
      <c r="BR42" s="659"/>
      <c r="BS42" s="659"/>
      <c r="BT42" s="659"/>
      <c r="BU42" s="660"/>
      <c r="BV42" s="608">
        <v>343</v>
      </c>
      <c r="BW42" s="643"/>
      <c r="BX42" s="643"/>
      <c r="BY42" s="643"/>
      <c r="BZ42" s="643"/>
      <c r="CA42" s="643"/>
      <c r="CB42" s="661"/>
      <c r="CD42" s="625" t="s">
        <v>352</v>
      </c>
      <c r="CE42" s="626"/>
      <c r="CF42" s="626"/>
      <c r="CG42" s="626"/>
      <c r="CH42" s="626"/>
      <c r="CI42" s="626"/>
      <c r="CJ42" s="626"/>
      <c r="CK42" s="626"/>
      <c r="CL42" s="626"/>
      <c r="CM42" s="626"/>
      <c r="CN42" s="626"/>
      <c r="CO42" s="626"/>
      <c r="CP42" s="626"/>
      <c r="CQ42" s="627"/>
      <c r="CR42" s="628">
        <v>583220</v>
      </c>
      <c r="CS42" s="639"/>
      <c r="CT42" s="639"/>
      <c r="CU42" s="639"/>
      <c r="CV42" s="639"/>
      <c r="CW42" s="639"/>
      <c r="CX42" s="639"/>
      <c r="CY42" s="640"/>
      <c r="CZ42" s="631">
        <v>6</v>
      </c>
      <c r="DA42" s="641"/>
      <c r="DB42" s="641"/>
      <c r="DC42" s="642"/>
      <c r="DD42" s="634">
        <v>282152</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353</v>
      </c>
      <c r="C43" s="626"/>
      <c r="D43" s="626"/>
      <c r="E43" s="626"/>
      <c r="F43" s="626"/>
      <c r="G43" s="626"/>
      <c r="H43" s="626"/>
      <c r="I43" s="626"/>
      <c r="J43" s="626"/>
      <c r="K43" s="626"/>
      <c r="L43" s="626"/>
      <c r="M43" s="626"/>
      <c r="N43" s="626"/>
      <c r="O43" s="626"/>
      <c r="P43" s="626"/>
      <c r="Q43" s="627"/>
      <c r="R43" s="628">
        <v>423624</v>
      </c>
      <c r="S43" s="629"/>
      <c r="T43" s="629"/>
      <c r="U43" s="629"/>
      <c r="V43" s="629"/>
      <c r="W43" s="629"/>
      <c r="X43" s="629"/>
      <c r="Y43" s="630"/>
      <c r="Z43" s="655">
        <v>3.9</v>
      </c>
      <c r="AA43" s="655"/>
      <c r="AB43" s="655"/>
      <c r="AC43" s="655"/>
      <c r="AD43" s="656" t="s">
        <v>137</v>
      </c>
      <c r="AE43" s="656"/>
      <c r="AF43" s="656"/>
      <c r="AG43" s="656"/>
      <c r="AH43" s="656"/>
      <c r="AI43" s="656"/>
      <c r="AJ43" s="656"/>
      <c r="AK43" s="656"/>
      <c r="AL43" s="631" t="s">
        <v>225</v>
      </c>
      <c r="AM43" s="632"/>
      <c r="AN43" s="632"/>
      <c r="AO43" s="657"/>
      <c r="BV43" s="224"/>
      <c r="BW43" s="224"/>
      <c r="BX43" s="224"/>
      <c r="BY43" s="224"/>
      <c r="BZ43" s="224"/>
      <c r="CA43" s="224"/>
      <c r="CB43" s="224"/>
      <c r="CD43" s="625" t="s">
        <v>354</v>
      </c>
      <c r="CE43" s="626"/>
      <c r="CF43" s="626"/>
      <c r="CG43" s="626"/>
      <c r="CH43" s="626"/>
      <c r="CI43" s="626"/>
      <c r="CJ43" s="626"/>
      <c r="CK43" s="626"/>
      <c r="CL43" s="626"/>
      <c r="CM43" s="626"/>
      <c r="CN43" s="626"/>
      <c r="CO43" s="626"/>
      <c r="CP43" s="626"/>
      <c r="CQ43" s="627"/>
      <c r="CR43" s="628">
        <v>16193</v>
      </c>
      <c r="CS43" s="639"/>
      <c r="CT43" s="639"/>
      <c r="CU43" s="639"/>
      <c r="CV43" s="639"/>
      <c r="CW43" s="639"/>
      <c r="CX43" s="639"/>
      <c r="CY43" s="640"/>
      <c r="CZ43" s="631">
        <v>0.2</v>
      </c>
      <c r="DA43" s="641"/>
      <c r="DB43" s="641"/>
      <c r="DC43" s="642"/>
      <c r="DD43" s="634">
        <v>16193</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355</v>
      </c>
      <c r="C44" s="606"/>
      <c r="D44" s="606"/>
      <c r="E44" s="606"/>
      <c r="F44" s="606"/>
      <c r="G44" s="606"/>
      <c r="H44" s="606"/>
      <c r="I44" s="606"/>
      <c r="J44" s="606"/>
      <c r="K44" s="606"/>
      <c r="L44" s="606"/>
      <c r="M44" s="606"/>
      <c r="N44" s="606"/>
      <c r="O44" s="606"/>
      <c r="P44" s="606"/>
      <c r="Q44" s="607"/>
      <c r="R44" s="608">
        <v>10727908</v>
      </c>
      <c r="S44" s="643"/>
      <c r="T44" s="643"/>
      <c r="U44" s="643"/>
      <c r="V44" s="643"/>
      <c r="W44" s="643"/>
      <c r="X44" s="643"/>
      <c r="Y44" s="644"/>
      <c r="Z44" s="645">
        <v>100</v>
      </c>
      <c r="AA44" s="645"/>
      <c r="AB44" s="645"/>
      <c r="AC44" s="645"/>
      <c r="AD44" s="646">
        <v>5805748</v>
      </c>
      <c r="AE44" s="646"/>
      <c r="AF44" s="646"/>
      <c r="AG44" s="646"/>
      <c r="AH44" s="646"/>
      <c r="AI44" s="646"/>
      <c r="AJ44" s="646"/>
      <c r="AK44" s="646"/>
      <c r="AL44" s="611">
        <v>100</v>
      </c>
      <c r="AM44" s="647"/>
      <c r="AN44" s="647"/>
      <c r="AO44" s="648"/>
      <c r="CD44" s="649" t="s">
        <v>301</v>
      </c>
      <c r="CE44" s="650"/>
      <c r="CF44" s="625" t="s">
        <v>356</v>
      </c>
      <c r="CG44" s="626"/>
      <c r="CH44" s="626"/>
      <c r="CI44" s="626"/>
      <c r="CJ44" s="626"/>
      <c r="CK44" s="626"/>
      <c r="CL44" s="626"/>
      <c r="CM44" s="626"/>
      <c r="CN44" s="626"/>
      <c r="CO44" s="626"/>
      <c r="CP44" s="626"/>
      <c r="CQ44" s="627"/>
      <c r="CR44" s="628">
        <v>583220</v>
      </c>
      <c r="CS44" s="629"/>
      <c r="CT44" s="629"/>
      <c r="CU44" s="629"/>
      <c r="CV44" s="629"/>
      <c r="CW44" s="629"/>
      <c r="CX44" s="629"/>
      <c r="CY44" s="630"/>
      <c r="CZ44" s="631">
        <v>6</v>
      </c>
      <c r="DA44" s="632"/>
      <c r="DB44" s="632"/>
      <c r="DC44" s="633"/>
      <c r="DD44" s="634">
        <v>282152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357</v>
      </c>
      <c r="CG45" s="626"/>
      <c r="CH45" s="626"/>
      <c r="CI45" s="626"/>
      <c r="CJ45" s="626"/>
      <c r="CK45" s="626"/>
      <c r="CL45" s="626"/>
      <c r="CM45" s="626"/>
      <c r="CN45" s="626"/>
      <c r="CO45" s="626"/>
      <c r="CP45" s="626"/>
      <c r="CQ45" s="627"/>
      <c r="CR45" s="628">
        <v>68538</v>
      </c>
      <c r="CS45" s="639"/>
      <c r="CT45" s="639"/>
      <c r="CU45" s="639"/>
      <c r="CV45" s="639"/>
      <c r="CW45" s="639"/>
      <c r="CX45" s="639"/>
      <c r="CY45" s="640"/>
      <c r="CZ45" s="631">
        <v>0.7</v>
      </c>
      <c r="DA45" s="641"/>
      <c r="DB45" s="641"/>
      <c r="DC45" s="642"/>
      <c r="DD45" s="634">
        <v>34766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359</v>
      </c>
      <c r="CG46" s="626"/>
      <c r="CH46" s="626"/>
      <c r="CI46" s="626"/>
      <c r="CJ46" s="626"/>
      <c r="CK46" s="626"/>
      <c r="CL46" s="626"/>
      <c r="CM46" s="626"/>
      <c r="CN46" s="626"/>
      <c r="CO46" s="626"/>
      <c r="CP46" s="626"/>
      <c r="CQ46" s="627"/>
      <c r="CR46" s="628">
        <v>488335</v>
      </c>
      <c r="CS46" s="629"/>
      <c r="CT46" s="629"/>
      <c r="CU46" s="629"/>
      <c r="CV46" s="629"/>
      <c r="CW46" s="629"/>
      <c r="CX46" s="629"/>
      <c r="CY46" s="630"/>
      <c r="CZ46" s="631">
        <v>5</v>
      </c>
      <c r="DA46" s="632"/>
      <c r="DB46" s="632"/>
      <c r="DC46" s="633"/>
      <c r="DD46" s="634">
        <v>221039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361</v>
      </c>
      <c r="CG47" s="626"/>
      <c r="CH47" s="626"/>
      <c r="CI47" s="626"/>
      <c r="CJ47" s="626"/>
      <c r="CK47" s="626"/>
      <c r="CL47" s="626"/>
      <c r="CM47" s="626"/>
      <c r="CN47" s="626"/>
      <c r="CO47" s="626"/>
      <c r="CP47" s="626"/>
      <c r="CQ47" s="627"/>
      <c r="CR47" s="628" t="s">
        <v>137</v>
      </c>
      <c r="CS47" s="639"/>
      <c r="CT47" s="639"/>
      <c r="CU47" s="639"/>
      <c r="CV47" s="639"/>
      <c r="CW47" s="639"/>
      <c r="CX47" s="639"/>
      <c r="CY47" s="640"/>
      <c r="CZ47" s="631" t="s">
        <v>137</v>
      </c>
      <c r="DA47" s="641"/>
      <c r="DB47" s="641"/>
      <c r="DC47" s="642"/>
      <c r="DD47" s="634" t="s">
        <v>137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362</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363</v>
      </c>
      <c r="CG48" s="626"/>
      <c r="CH48" s="626"/>
      <c r="CI48" s="626"/>
      <c r="CJ48" s="626"/>
      <c r="CK48" s="626"/>
      <c r="CL48" s="626"/>
      <c r="CM48" s="626"/>
      <c r="CN48" s="626"/>
      <c r="CO48" s="626"/>
      <c r="CP48" s="626"/>
      <c r="CQ48" s="627"/>
      <c r="CR48" s="628" t="s">
        <v>137</v>
      </c>
      <c r="CS48" s="629"/>
      <c r="CT48" s="629"/>
      <c r="CU48" s="629"/>
      <c r="CV48" s="629"/>
      <c r="CW48" s="629"/>
      <c r="CX48" s="629"/>
      <c r="CY48" s="630"/>
      <c r="CZ48" s="631" t="s">
        <v>225</v>
      </c>
      <c r="DA48" s="632"/>
      <c r="DB48" s="632"/>
      <c r="DC48" s="633"/>
      <c r="DD48" s="634" t="s">
        <v>137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364</v>
      </c>
      <c r="CE49" s="606"/>
      <c r="CF49" s="606"/>
      <c r="CG49" s="606"/>
      <c r="CH49" s="606"/>
      <c r="CI49" s="606"/>
      <c r="CJ49" s="606"/>
      <c r="CK49" s="606"/>
      <c r="CL49" s="606"/>
      <c r="CM49" s="606"/>
      <c r="CN49" s="606"/>
      <c r="CO49" s="606"/>
      <c r="CP49" s="606"/>
      <c r="CQ49" s="607"/>
      <c r="CR49" s="608">
        <v>9770710</v>
      </c>
      <c r="CS49" s="609"/>
      <c r="CT49" s="609"/>
      <c r="CU49" s="609"/>
      <c r="CV49" s="609"/>
      <c r="CW49" s="609"/>
      <c r="CX49" s="609"/>
      <c r="CY49" s="610"/>
      <c r="CZ49" s="611">
        <v>100</v>
      </c>
      <c r="DA49" s="612"/>
      <c r="DB49" s="612"/>
      <c r="DC49" s="613"/>
      <c r="DD49" s="614">
        <v>6127540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59" sqref="B59:P59"/>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7" t="s">
        <v>365</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7"/>
      <c r="AY2" s="1117"/>
      <c r="AZ2" s="1117"/>
      <c r="BA2" s="1117"/>
      <c r="BB2" s="1117"/>
      <c r="BC2" s="1117"/>
      <c r="BD2" s="1117"/>
      <c r="BE2" s="1117"/>
      <c r="BF2" s="1117"/>
      <c r="BG2" s="1117"/>
      <c r="BH2" s="1117"/>
      <c r="BI2" s="1117"/>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8" t="s">
        <v>366</v>
      </c>
      <c r="DK2" s="1119"/>
      <c r="DL2" s="1119"/>
      <c r="DM2" s="1119"/>
      <c r="DN2" s="1119"/>
      <c r="DO2" s="1120"/>
      <c r="DP2" s="231"/>
      <c r="DQ2" s="1118" t="s">
        <v>367</v>
      </c>
      <c r="DR2" s="1119"/>
      <c r="DS2" s="1119"/>
      <c r="DT2" s="1119"/>
      <c r="DU2" s="1119"/>
      <c r="DV2" s="1119"/>
      <c r="DW2" s="1119"/>
      <c r="DX2" s="1119"/>
      <c r="DY2" s="1119"/>
      <c r="DZ2" s="1120"/>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6" t="s">
        <v>368</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35"/>
      <c r="BA4" s="235"/>
      <c r="BB4" s="235"/>
      <c r="BC4" s="235"/>
      <c r="BD4" s="235"/>
      <c r="BE4" s="236"/>
      <c r="BF4" s="236"/>
      <c r="BG4" s="236"/>
      <c r="BH4" s="236"/>
      <c r="BI4" s="236"/>
      <c r="BJ4" s="236"/>
      <c r="BK4" s="236"/>
      <c r="BL4" s="236"/>
      <c r="BM4" s="236"/>
      <c r="BN4" s="236"/>
      <c r="BO4" s="236"/>
      <c r="BP4" s="236"/>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370</v>
      </c>
      <c r="B5" s="1024"/>
      <c r="C5" s="1024"/>
      <c r="D5" s="1024"/>
      <c r="E5" s="1024"/>
      <c r="F5" s="1024"/>
      <c r="G5" s="1024"/>
      <c r="H5" s="1024"/>
      <c r="I5" s="1024"/>
      <c r="J5" s="1024"/>
      <c r="K5" s="1024"/>
      <c r="L5" s="1024"/>
      <c r="M5" s="1024"/>
      <c r="N5" s="1024"/>
      <c r="O5" s="1024"/>
      <c r="P5" s="1025"/>
      <c r="Q5" s="1029" t="s">
        <v>371</v>
      </c>
      <c r="R5" s="1030"/>
      <c r="S5" s="1030"/>
      <c r="T5" s="1030"/>
      <c r="U5" s="1031"/>
      <c r="V5" s="1029" t="s">
        <v>372</v>
      </c>
      <c r="W5" s="1030"/>
      <c r="X5" s="1030"/>
      <c r="Y5" s="1030"/>
      <c r="Z5" s="1031"/>
      <c r="AA5" s="1029" t="s">
        <v>373</v>
      </c>
      <c r="AB5" s="1030"/>
      <c r="AC5" s="1030"/>
      <c r="AD5" s="1030"/>
      <c r="AE5" s="1030"/>
      <c r="AF5" s="1121" t="s">
        <v>374</v>
      </c>
      <c r="AG5" s="1030"/>
      <c r="AH5" s="1030"/>
      <c r="AI5" s="1030"/>
      <c r="AJ5" s="1043"/>
      <c r="AK5" s="1030" t="s">
        <v>375</v>
      </c>
      <c r="AL5" s="1030"/>
      <c r="AM5" s="1030"/>
      <c r="AN5" s="1030"/>
      <c r="AO5" s="1031"/>
      <c r="AP5" s="1029" t="s">
        <v>376</v>
      </c>
      <c r="AQ5" s="1030"/>
      <c r="AR5" s="1030"/>
      <c r="AS5" s="1030"/>
      <c r="AT5" s="1031"/>
      <c r="AU5" s="1029" t="s">
        <v>377</v>
      </c>
      <c r="AV5" s="1030"/>
      <c r="AW5" s="1030"/>
      <c r="AX5" s="1030"/>
      <c r="AY5" s="1043"/>
      <c r="AZ5" s="235"/>
      <c r="BA5" s="235"/>
      <c r="BB5" s="235"/>
      <c r="BC5" s="235"/>
      <c r="BD5" s="235"/>
      <c r="BE5" s="236"/>
      <c r="BF5" s="236"/>
      <c r="BG5" s="236"/>
      <c r="BH5" s="236"/>
      <c r="BI5" s="236"/>
      <c r="BJ5" s="236"/>
      <c r="BK5" s="236"/>
      <c r="BL5" s="236"/>
      <c r="BM5" s="236"/>
      <c r="BN5" s="236"/>
      <c r="BO5" s="236"/>
      <c r="BP5" s="236"/>
      <c r="BQ5" s="1023" t="s">
        <v>378</v>
      </c>
      <c r="BR5" s="1024"/>
      <c r="BS5" s="1024"/>
      <c r="BT5" s="1024"/>
      <c r="BU5" s="1024"/>
      <c r="BV5" s="1024"/>
      <c r="BW5" s="1024"/>
      <c r="BX5" s="1024"/>
      <c r="BY5" s="1024"/>
      <c r="BZ5" s="1024"/>
      <c r="CA5" s="1024"/>
      <c r="CB5" s="1024"/>
      <c r="CC5" s="1024"/>
      <c r="CD5" s="1024"/>
      <c r="CE5" s="1024"/>
      <c r="CF5" s="1024"/>
      <c r="CG5" s="1025"/>
      <c r="CH5" s="1029" t="s">
        <v>379</v>
      </c>
      <c r="CI5" s="1030"/>
      <c r="CJ5" s="1030"/>
      <c r="CK5" s="1030"/>
      <c r="CL5" s="1031"/>
      <c r="CM5" s="1029" t="s">
        <v>380</v>
      </c>
      <c r="CN5" s="1030"/>
      <c r="CO5" s="1030"/>
      <c r="CP5" s="1030"/>
      <c r="CQ5" s="1031"/>
      <c r="CR5" s="1029" t="s">
        <v>381</v>
      </c>
      <c r="CS5" s="1030"/>
      <c r="CT5" s="1030"/>
      <c r="CU5" s="1030"/>
      <c r="CV5" s="1031"/>
      <c r="CW5" s="1029" t="s">
        <v>382</v>
      </c>
      <c r="CX5" s="1030"/>
      <c r="CY5" s="1030"/>
      <c r="CZ5" s="1030"/>
      <c r="DA5" s="1031"/>
      <c r="DB5" s="1029" t="s">
        <v>383</v>
      </c>
      <c r="DC5" s="1030"/>
      <c r="DD5" s="1030"/>
      <c r="DE5" s="1030"/>
      <c r="DF5" s="1031"/>
      <c r="DG5" s="1111" t="s">
        <v>384</v>
      </c>
      <c r="DH5" s="1112"/>
      <c r="DI5" s="1112"/>
      <c r="DJ5" s="1112"/>
      <c r="DK5" s="1113"/>
      <c r="DL5" s="1111" t="s">
        <v>385</v>
      </c>
      <c r="DM5" s="1112"/>
      <c r="DN5" s="1112"/>
      <c r="DO5" s="1112"/>
      <c r="DP5" s="1113"/>
      <c r="DQ5" s="1029" t="s">
        <v>386</v>
      </c>
      <c r="DR5" s="1030"/>
      <c r="DS5" s="1030"/>
      <c r="DT5" s="1030"/>
      <c r="DU5" s="1031"/>
      <c r="DV5" s="1029" t="s">
        <v>377</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2"/>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4"/>
      <c r="DH6" s="1115"/>
      <c r="DI6" s="1115"/>
      <c r="DJ6" s="1115"/>
      <c r="DK6" s="1116"/>
      <c r="DL6" s="1114"/>
      <c r="DM6" s="1115"/>
      <c r="DN6" s="1115"/>
      <c r="DO6" s="1115"/>
      <c r="DP6" s="1116"/>
      <c r="DQ6" s="1032"/>
      <c r="DR6" s="1033"/>
      <c r="DS6" s="1033"/>
      <c r="DT6" s="1033"/>
      <c r="DU6" s="1034"/>
      <c r="DV6" s="1032"/>
      <c r="DW6" s="1033"/>
      <c r="DX6" s="1033"/>
      <c r="DY6" s="1033"/>
      <c r="DZ6" s="1044"/>
      <c r="EA6" s="237"/>
    </row>
    <row r="7" spans="1:131" s="238" customFormat="1" ht="26.25" customHeight="1" thickTop="1" x14ac:dyDescent="0.2">
      <c r="A7" s="239">
        <v>1</v>
      </c>
      <c r="B7" s="1074" t="s">
        <v>387</v>
      </c>
      <c r="C7" s="1075"/>
      <c r="D7" s="1075"/>
      <c r="E7" s="1075"/>
      <c r="F7" s="1075"/>
      <c r="G7" s="1075"/>
      <c r="H7" s="1075"/>
      <c r="I7" s="1075"/>
      <c r="J7" s="1075"/>
      <c r="K7" s="1075"/>
      <c r="L7" s="1075"/>
      <c r="M7" s="1075"/>
      <c r="N7" s="1075"/>
      <c r="O7" s="1075"/>
      <c r="P7" s="1076"/>
      <c r="Q7" s="1129">
        <v>10728</v>
      </c>
      <c r="R7" s="1130"/>
      <c r="S7" s="1130"/>
      <c r="T7" s="1130"/>
      <c r="U7" s="1130"/>
      <c r="V7" s="1130">
        <v>9771</v>
      </c>
      <c r="W7" s="1130"/>
      <c r="X7" s="1130"/>
      <c r="Y7" s="1130"/>
      <c r="Z7" s="1130"/>
      <c r="AA7" s="1130">
        <v>957</v>
      </c>
      <c r="AB7" s="1130"/>
      <c r="AC7" s="1130"/>
      <c r="AD7" s="1130"/>
      <c r="AE7" s="1131"/>
      <c r="AF7" s="1132">
        <v>957</v>
      </c>
      <c r="AG7" s="1133"/>
      <c r="AH7" s="1133"/>
      <c r="AI7" s="1133"/>
      <c r="AJ7" s="1134"/>
      <c r="AK7" s="1135">
        <v>273</v>
      </c>
      <c r="AL7" s="1136"/>
      <c r="AM7" s="1136"/>
      <c r="AN7" s="1136"/>
      <c r="AO7" s="1136"/>
      <c r="AP7" s="1136">
        <v>8786</v>
      </c>
      <c r="AQ7" s="1136"/>
      <c r="AR7" s="1136"/>
      <c r="AS7" s="1136"/>
      <c r="AT7" s="1136"/>
      <c r="AU7" s="1137" t="s">
        <v>570</v>
      </c>
      <c r="AV7" s="1137"/>
      <c r="AW7" s="1137"/>
      <c r="AX7" s="1137"/>
      <c r="AY7" s="1138"/>
      <c r="AZ7" s="235"/>
      <c r="BA7" s="235"/>
      <c r="BB7" s="235"/>
      <c r="BC7" s="235"/>
      <c r="BD7" s="235"/>
      <c r="BE7" s="236"/>
      <c r="BF7" s="236"/>
      <c r="BG7" s="236"/>
      <c r="BH7" s="236"/>
      <c r="BI7" s="236"/>
      <c r="BJ7" s="236"/>
      <c r="BK7" s="236"/>
      <c r="BL7" s="236"/>
      <c r="BM7" s="236"/>
      <c r="BN7" s="236"/>
      <c r="BO7" s="236"/>
      <c r="BP7" s="236"/>
      <c r="BQ7" s="239">
        <v>1</v>
      </c>
      <c r="BR7" s="240" t="s">
        <v>573</v>
      </c>
      <c r="BS7" s="1126" t="s">
        <v>572</v>
      </c>
      <c r="BT7" s="1127"/>
      <c r="BU7" s="1127"/>
      <c r="BV7" s="1127"/>
      <c r="BW7" s="1127"/>
      <c r="BX7" s="1127"/>
      <c r="BY7" s="1127"/>
      <c r="BZ7" s="1127"/>
      <c r="CA7" s="1127"/>
      <c r="CB7" s="1127"/>
      <c r="CC7" s="1127"/>
      <c r="CD7" s="1127"/>
      <c r="CE7" s="1127"/>
      <c r="CF7" s="1127"/>
      <c r="CG7" s="1139"/>
      <c r="CH7" s="1123" t="s">
        <v>571</v>
      </c>
      <c r="CI7" s="1124"/>
      <c r="CJ7" s="1124"/>
      <c r="CK7" s="1124"/>
      <c r="CL7" s="1125"/>
      <c r="CM7" s="1123">
        <v>116</v>
      </c>
      <c r="CN7" s="1124"/>
      <c r="CO7" s="1124"/>
      <c r="CP7" s="1124"/>
      <c r="CQ7" s="1125"/>
      <c r="CR7" s="1123">
        <v>5</v>
      </c>
      <c r="CS7" s="1124"/>
      <c r="CT7" s="1124"/>
      <c r="CU7" s="1124"/>
      <c r="CV7" s="1125"/>
      <c r="CW7" s="1123" t="s">
        <v>571</v>
      </c>
      <c r="CX7" s="1124"/>
      <c r="CY7" s="1124"/>
      <c r="CZ7" s="1124"/>
      <c r="DA7" s="1125"/>
      <c r="DB7" s="1123" t="s">
        <v>571</v>
      </c>
      <c r="DC7" s="1124"/>
      <c r="DD7" s="1124"/>
      <c r="DE7" s="1124"/>
      <c r="DF7" s="1125"/>
      <c r="DG7" s="1123" t="s">
        <v>571</v>
      </c>
      <c r="DH7" s="1124"/>
      <c r="DI7" s="1124"/>
      <c r="DJ7" s="1124"/>
      <c r="DK7" s="1125"/>
      <c r="DL7" s="1123" t="s">
        <v>571</v>
      </c>
      <c r="DM7" s="1124"/>
      <c r="DN7" s="1124"/>
      <c r="DO7" s="1124"/>
      <c r="DP7" s="1125"/>
      <c r="DQ7" s="1123" t="s">
        <v>571</v>
      </c>
      <c r="DR7" s="1124"/>
      <c r="DS7" s="1124"/>
      <c r="DT7" s="1124"/>
      <c r="DU7" s="1125"/>
      <c r="DV7" s="1126"/>
      <c r="DW7" s="1127"/>
      <c r="DX7" s="1127"/>
      <c r="DY7" s="1127"/>
      <c r="DZ7" s="1128"/>
      <c r="EA7" s="237"/>
    </row>
    <row r="8" spans="1:131" s="238" customFormat="1" ht="26.25" customHeight="1" x14ac:dyDescent="0.2">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7"/>
      <c r="AL8" s="1108"/>
      <c r="AM8" s="1108"/>
      <c r="AN8" s="1108"/>
      <c r="AO8" s="1108"/>
      <c r="AP8" s="1108"/>
      <c r="AQ8" s="1108"/>
      <c r="AR8" s="1108"/>
      <c r="AS8" s="1108"/>
      <c r="AT8" s="1108"/>
      <c r="AU8" s="1109"/>
      <c r="AV8" s="1109"/>
      <c r="AW8" s="1109"/>
      <c r="AX8" s="1109"/>
      <c r="AY8" s="1110"/>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7"/>
      <c r="AL9" s="1108"/>
      <c r="AM9" s="1108"/>
      <c r="AN9" s="1108"/>
      <c r="AO9" s="1108"/>
      <c r="AP9" s="1108"/>
      <c r="AQ9" s="1108"/>
      <c r="AR9" s="1108"/>
      <c r="AS9" s="1108"/>
      <c r="AT9" s="1108"/>
      <c r="AU9" s="1109"/>
      <c r="AV9" s="1109"/>
      <c r="AW9" s="1109"/>
      <c r="AX9" s="1109"/>
      <c r="AY9" s="1110"/>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7"/>
      <c r="AL10" s="1108"/>
      <c r="AM10" s="1108"/>
      <c r="AN10" s="1108"/>
      <c r="AO10" s="1108"/>
      <c r="AP10" s="1108"/>
      <c r="AQ10" s="1108"/>
      <c r="AR10" s="1108"/>
      <c r="AS10" s="1108"/>
      <c r="AT10" s="1108"/>
      <c r="AU10" s="1109"/>
      <c r="AV10" s="1109"/>
      <c r="AW10" s="1109"/>
      <c r="AX10" s="1109"/>
      <c r="AY10" s="1110"/>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7"/>
      <c r="AL11" s="1108"/>
      <c r="AM11" s="1108"/>
      <c r="AN11" s="1108"/>
      <c r="AO11" s="1108"/>
      <c r="AP11" s="1108"/>
      <c r="AQ11" s="1108"/>
      <c r="AR11" s="1108"/>
      <c r="AS11" s="1108"/>
      <c r="AT11" s="1108"/>
      <c r="AU11" s="1109"/>
      <c r="AV11" s="1109"/>
      <c r="AW11" s="1109"/>
      <c r="AX11" s="1109"/>
      <c r="AY11" s="1110"/>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7"/>
      <c r="AL12" s="1108"/>
      <c r="AM12" s="1108"/>
      <c r="AN12" s="1108"/>
      <c r="AO12" s="1108"/>
      <c r="AP12" s="1108"/>
      <c r="AQ12" s="1108"/>
      <c r="AR12" s="1108"/>
      <c r="AS12" s="1108"/>
      <c r="AT12" s="1108"/>
      <c r="AU12" s="1109"/>
      <c r="AV12" s="1109"/>
      <c r="AW12" s="1109"/>
      <c r="AX12" s="1109"/>
      <c r="AY12" s="1110"/>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7"/>
      <c r="AL13" s="1108"/>
      <c r="AM13" s="1108"/>
      <c r="AN13" s="1108"/>
      <c r="AO13" s="1108"/>
      <c r="AP13" s="1108"/>
      <c r="AQ13" s="1108"/>
      <c r="AR13" s="1108"/>
      <c r="AS13" s="1108"/>
      <c r="AT13" s="1108"/>
      <c r="AU13" s="1109"/>
      <c r="AV13" s="1109"/>
      <c r="AW13" s="1109"/>
      <c r="AX13" s="1109"/>
      <c r="AY13" s="1110"/>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7"/>
      <c r="AL14" s="1108"/>
      <c r="AM14" s="1108"/>
      <c r="AN14" s="1108"/>
      <c r="AO14" s="1108"/>
      <c r="AP14" s="1108"/>
      <c r="AQ14" s="1108"/>
      <c r="AR14" s="1108"/>
      <c r="AS14" s="1108"/>
      <c r="AT14" s="1108"/>
      <c r="AU14" s="1109"/>
      <c r="AV14" s="1109"/>
      <c r="AW14" s="1109"/>
      <c r="AX14" s="1109"/>
      <c r="AY14" s="1110"/>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7"/>
      <c r="AL15" s="1108"/>
      <c r="AM15" s="1108"/>
      <c r="AN15" s="1108"/>
      <c r="AO15" s="1108"/>
      <c r="AP15" s="1108"/>
      <c r="AQ15" s="1108"/>
      <c r="AR15" s="1108"/>
      <c r="AS15" s="1108"/>
      <c r="AT15" s="1108"/>
      <c r="AU15" s="1109"/>
      <c r="AV15" s="1109"/>
      <c r="AW15" s="1109"/>
      <c r="AX15" s="1109"/>
      <c r="AY15" s="1110"/>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7"/>
      <c r="AL16" s="1108"/>
      <c r="AM16" s="1108"/>
      <c r="AN16" s="1108"/>
      <c r="AO16" s="1108"/>
      <c r="AP16" s="1108"/>
      <c r="AQ16" s="1108"/>
      <c r="AR16" s="1108"/>
      <c r="AS16" s="1108"/>
      <c r="AT16" s="1108"/>
      <c r="AU16" s="1109"/>
      <c r="AV16" s="1109"/>
      <c r="AW16" s="1109"/>
      <c r="AX16" s="1109"/>
      <c r="AY16" s="1110"/>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7"/>
      <c r="AL17" s="1108"/>
      <c r="AM17" s="1108"/>
      <c r="AN17" s="1108"/>
      <c r="AO17" s="1108"/>
      <c r="AP17" s="1108"/>
      <c r="AQ17" s="1108"/>
      <c r="AR17" s="1108"/>
      <c r="AS17" s="1108"/>
      <c r="AT17" s="1108"/>
      <c r="AU17" s="1109"/>
      <c r="AV17" s="1109"/>
      <c r="AW17" s="1109"/>
      <c r="AX17" s="1109"/>
      <c r="AY17" s="1110"/>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7"/>
      <c r="AL18" s="1108"/>
      <c r="AM18" s="1108"/>
      <c r="AN18" s="1108"/>
      <c r="AO18" s="1108"/>
      <c r="AP18" s="1108"/>
      <c r="AQ18" s="1108"/>
      <c r="AR18" s="1108"/>
      <c r="AS18" s="1108"/>
      <c r="AT18" s="1108"/>
      <c r="AU18" s="1109"/>
      <c r="AV18" s="1109"/>
      <c r="AW18" s="1109"/>
      <c r="AX18" s="1109"/>
      <c r="AY18" s="1110"/>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7"/>
      <c r="AL19" s="1108"/>
      <c r="AM19" s="1108"/>
      <c r="AN19" s="1108"/>
      <c r="AO19" s="1108"/>
      <c r="AP19" s="1108"/>
      <c r="AQ19" s="1108"/>
      <c r="AR19" s="1108"/>
      <c r="AS19" s="1108"/>
      <c r="AT19" s="1108"/>
      <c r="AU19" s="1109"/>
      <c r="AV19" s="1109"/>
      <c r="AW19" s="1109"/>
      <c r="AX19" s="1109"/>
      <c r="AY19" s="1110"/>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7"/>
      <c r="AL20" s="1108"/>
      <c r="AM20" s="1108"/>
      <c r="AN20" s="1108"/>
      <c r="AO20" s="1108"/>
      <c r="AP20" s="1108"/>
      <c r="AQ20" s="1108"/>
      <c r="AR20" s="1108"/>
      <c r="AS20" s="1108"/>
      <c r="AT20" s="1108"/>
      <c r="AU20" s="1109"/>
      <c r="AV20" s="1109"/>
      <c r="AW20" s="1109"/>
      <c r="AX20" s="1109"/>
      <c r="AY20" s="1110"/>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7"/>
      <c r="AL21" s="1108"/>
      <c r="AM21" s="1108"/>
      <c r="AN21" s="1108"/>
      <c r="AO21" s="1108"/>
      <c r="AP21" s="1108"/>
      <c r="AQ21" s="1108"/>
      <c r="AR21" s="1108"/>
      <c r="AS21" s="1108"/>
      <c r="AT21" s="1108"/>
      <c r="AU21" s="1109"/>
      <c r="AV21" s="1109"/>
      <c r="AW21" s="1109"/>
      <c r="AX21" s="1109"/>
      <c r="AY21" s="1110"/>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0"/>
      <c r="R22" s="1101"/>
      <c r="S22" s="1101"/>
      <c r="T22" s="1101"/>
      <c r="U22" s="1101"/>
      <c r="V22" s="1101"/>
      <c r="W22" s="1101"/>
      <c r="X22" s="1101"/>
      <c r="Y22" s="1101"/>
      <c r="Z22" s="1101"/>
      <c r="AA22" s="1101"/>
      <c r="AB22" s="1101"/>
      <c r="AC22" s="1101"/>
      <c r="AD22" s="1101"/>
      <c r="AE22" s="1102"/>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6" t="s">
        <v>388</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389</v>
      </c>
      <c r="B23" s="965" t="s">
        <v>390</v>
      </c>
      <c r="C23" s="966"/>
      <c r="D23" s="966"/>
      <c r="E23" s="966"/>
      <c r="F23" s="966"/>
      <c r="G23" s="966"/>
      <c r="H23" s="966"/>
      <c r="I23" s="966"/>
      <c r="J23" s="966"/>
      <c r="K23" s="966"/>
      <c r="L23" s="966"/>
      <c r="M23" s="966"/>
      <c r="N23" s="966"/>
      <c r="O23" s="966"/>
      <c r="P23" s="976"/>
      <c r="Q23" s="1094">
        <v>10728</v>
      </c>
      <c r="R23" s="1088"/>
      <c r="S23" s="1088"/>
      <c r="T23" s="1088"/>
      <c r="U23" s="1088"/>
      <c r="V23" s="1088">
        <v>9771</v>
      </c>
      <c r="W23" s="1088"/>
      <c r="X23" s="1088"/>
      <c r="Y23" s="1088"/>
      <c r="Z23" s="1088"/>
      <c r="AA23" s="1088">
        <v>957</v>
      </c>
      <c r="AB23" s="1088"/>
      <c r="AC23" s="1088"/>
      <c r="AD23" s="1088"/>
      <c r="AE23" s="1095"/>
      <c r="AF23" s="1096">
        <v>957</v>
      </c>
      <c r="AG23" s="1088"/>
      <c r="AH23" s="1088"/>
      <c r="AI23" s="1088"/>
      <c r="AJ23" s="1097"/>
      <c r="AK23" s="1098"/>
      <c r="AL23" s="1099"/>
      <c r="AM23" s="1099"/>
      <c r="AN23" s="1099"/>
      <c r="AO23" s="1099"/>
      <c r="AP23" s="1088">
        <v>8786</v>
      </c>
      <c r="AQ23" s="1088"/>
      <c r="AR23" s="1088"/>
      <c r="AS23" s="1088"/>
      <c r="AT23" s="1088"/>
      <c r="AU23" s="1089"/>
      <c r="AV23" s="1089"/>
      <c r="AW23" s="1089"/>
      <c r="AX23" s="1089"/>
      <c r="AY23" s="1090"/>
      <c r="AZ23" s="1091" t="s">
        <v>137</v>
      </c>
      <c r="BA23" s="1092"/>
      <c r="BB23" s="1092"/>
      <c r="BC23" s="1092"/>
      <c r="BD23" s="1093"/>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7" t="s">
        <v>391</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6" t="s">
        <v>392</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370</v>
      </c>
      <c r="B26" s="1024"/>
      <c r="C26" s="1024"/>
      <c r="D26" s="1024"/>
      <c r="E26" s="1024"/>
      <c r="F26" s="1024"/>
      <c r="G26" s="1024"/>
      <c r="H26" s="1024"/>
      <c r="I26" s="1024"/>
      <c r="J26" s="1024"/>
      <c r="K26" s="1024"/>
      <c r="L26" s="1024"/>
      <c r="M26" s="1024"/>
      <c r="N26" s="1024"/>
      <c r="O26" s="1024"/>
      <c r="P26" s="1025"/>
      <c r="Q26" s="1029" t="s">
        <v>393</v>
      </c>
      <c r="R26" s="1030"/>
      <c r="S26" s="1030"/>
      <c r="T26" s="1030"/>
      <c r="U26" s="1031"/>
      <c r="V26" s="1029" t="s">
        <v>394</v>
      </c>
      <c r="W26" s="1030"/>
      <c r="X26" s="1030"/>
      <c r="Y26" s="1030"/>
      <c r="Z26" s="1031"/>
      <c r="AA26" s="1029" t="s">
        <v>395</v>
      </c>
      <c r="AB26" s="1030"/>
      <c r="AC26" s="1030"/>
      <c r="AD26" s="1030"/>
      <c r="AE26" s="1030"/>
      <c r="AF26" s="1082" t="s">
        <v>396</v>
      </c>
      <c r="AG26" s="1036"/>
      <c r="AH26" s="1036"/>
      <c r="AI26" s="1036"/>
      <c r="AJ26" s="1083"/>
      <c r="AK26" s="1030" t="s">
        <v>397</v>
      </c>
      <c r="AL26" s="1030"/>
      <c r="AM26" s="1030"/>
      <c r="AN26" s="1030"/>
      <c r="AO26" s="1031"/>
      <c r="AP26" s="1029" t="s">
        <v>398</v>
      </c>
      <c r="AQ26" s="1030"/>
      <c r="AR26" s="1030"/>
      <c r="AS26" s="1030"/>
      <c r="AT26" s="1031"/>
      <c r="AU26" s="1029" t="s">
        <v>399</v>
      </c>
      <c r="AV26" s="1030"/>
      <c r="AW26" s="1030"/>
      <c r="AX26" s="1030"/>
      <c r="AY26" s="1031"/>
      <c r="AZ26" s="1029" t="s">
        <v>400</v>
      </c>
      <c r="BA26" s="1030"/>
      <c r="BB26" s="1030"/>
      <c r="BC26" s="1030"/>
      <c r="BD26" s="1031"/>
      <c r="BE26" s="1029" t="s">
        <v>377</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4"/>
      <c r="AG27" s="1039"/>
      <c r="AH27" s="1039"/>
      <c r="AI27" s="1039"/>
      <c r="AJ27" s="1085"/>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4" t="s">
        <v>401</v>
      </c>
      <c r="C28" s="1075"/>
      <c r="D28" s="1075"/>
      <c r="E28" s="1075"/>
      <c r="F28" s="1075"/>
      <c r="G28" s="1075"/>
      <c r="H28" s="1075"/>
      <c r="I28" s="1075"/>
      <c r="J28" s="1075"/>
      <c r="K28" s="1075"/>
      <c r="L28" s="1075"/>
      <c r="M28" s="1075"/>
      <c r="N28" s="1075"/>
      <c r="O28" s="1075"/>
      <c r="P28" s="1076"/>
      <c r="Q28" s="1077">
        <v>2406</v>
      </c>
      <c r="R28" s="1078"/>
      <c r="S28" s="1078"/>
      <c r="T28" s="1078"/>
      <c r="U28" s="1078"/>
      <c r="V28" s="1078">
        <v>2245</v>
      </c>
      <c r="W28" s="1078"/>
      <c r="X28" s="1078"/>
      <c r="Y28" s="1078"/>
      <c r="Z28" s="1078"/>
      <c r="AA28" s="1078">
        <v>161</v>
      </c>
      <c r="AB28" s="1078"/>
      <c r="AC28" s="1078"/>
      <c r="AD28" s="1078"/>
      <c r="AE28" s="1079"/>
      <c r="AF28" s="1080">
        <v>161</v>
      </c>
      <c r="AG28" s="1078"/>
      <c r="AH28" s="1078"/>
      <c r="AI28" s="1078"/>
      <c r="AJ28" s="1081"/>
      <c r="AK28" s="1070">
        <v>152</v>
      </c>
      <c r="AL28" s="1071"/>
      <c r="AM28" s="1071"/>
      <c r="AN28" s="1071"/>
      <c r="AO28" s="1071"/>
      <c r="AP28" s="999" t="s">
        <v>506</v>
      </c>
      <c r="AQ28" s="999"/>
      <c r="AR28" s="999"/>
      <c r="AS28" s="999"/>
      <c r="AT28" s="999"/>
      <c r="AU28" s="999" t="s">
        <v>506</v>
      </c>
      <c r="AV28" s="999"/>
      <c r="AW28" s="999"/>
      <c r="AX28" s="999"/>
      <c r="AY28" s="999"/>
      <c r="AZ28" s="999" t="s">
        <v>506</v>
      </c>
      <c r="BA28" s="999"/>
      <c r="BB28" s="999"/>
      <c r="BC28" s="999"/>
      <c r="BD28" s="999"/>
      <c r="BE28" s="1072"/>
      <c r="BF28" s="1072"/>
      <c r="BG28" s="1072"/>
      <c r="BH28" s="1072"/>
      <c r="BI28" s="1073"/>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402</v>
      </c>
      <c r="C29" s="1059"/>
      <c r="D29" s="1059"/>
      <c r="E29" s="1059"/>
      <c r="F29" s="1059"/>
      <c r="G29" s="1059"/>
      <c r="H29" s="1059"/>
      <c r="I29" s="1059"/>
      <c r="J29" s="1059"/>
      <c r="K29" s="1059"/>
      <c r="L29" s="1059"/>
      <c r="M29" s="1059"/>
      <c r="N29" s="1059"/>
      <c r="O29" s="1059"/>
      <c r="P29" s="1060"/>
      <c r="Q29" s="1066">
        <v>304</v>
      </c>
      <c r="R29" s="1067"/>
      <c r="S29" s="1067"/>
      <c r="T29" s="1067"/>
      <c r="U29" s="1067"/>
      <c r="V29" s="1067">
        <v>304</v>
      </c>
      <c r="W29" s="1067"/>
      <c r="X29" s="1067"/>
      <c r="Y29" s="1067"/>
      <c r="Z29" s="1067"/>
      <c r="AA29" s="1067" t="s">
        <v>571</v>
      </c>
      <c r="AB29" s="1067"/>
      <c r="AC29" s="1067"/>
      <c r="AD29" s="1067"/>
      <c r="AE29" s="1068"/>
      <c r="AF29" s="1063" t="s">
        <v>137</v>
      </c>
      <c r="AG29" s="1064"/>
      <c r="AH29" s="1064"/>
      <c r="AI29" s="1064"/>
      <c r="AJ29" s="1065"/>
      <c r="AK29" s="1008">
        <v>79</v>
      </c>
      <c r="AL29" s="999"/>
      <c r="AM29" s="999"/>
      <c r="AN29" s="999"/>
      <c r="AO29" s="999"/>
      <c r="AP29" s="999" t="s">
        <v>506</v>
      </c>
      <c r="AQ29" s="999"/>
      <c r="AR29" s="999"/>
      <c r="AS29" s="999"/>
      <c r="AT29" s="999"/>
      <c r="AU29" s="999" t="s">
        <v>506</v>
      </c>
      <c r="AV29" s="999"/>
      <c r="AW29" s="999"/>
      <c r="AX29" s="999"/>
      <c r="AY29" s="999"/>
      <c r="AZ29" s="999" t="s">
        <v>506</v>
      </c>
      <c r="BA29" s="999"/>
      <c r="BB29" s="999"/>
      <c r="BC29" s="999"/>
      <c r="BD29" s="99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403</v>
      </c>
      <c r="C30" s="1059"/>
      <c r="D30" s="1059"/>
      <c r="E30" s="1059"/>
      <c r="F30" s="1059"/>
      <c r="G30" s="1059"/>
      <c r="H30" s="1059"/>
      <c r="I30" s="1059"/>
      <c r="J30" s="1059"/>
      <c r="K30" s="1059"/>
      <c r="L30" s="1059"/>
      <c r="M30" s="1059"/>
      <c r="N30" s="1059"/>
      <c r="O30" s="1059"/>
      <c r="P30" s="1060"/>
      <c r="Q30" s="1066">
        <v>361</v>
      </c>
      <c r="R30" s="1067"/>
      <c r="S30" s="1067"/>
      <c r="T30" s="1067"/>
      <c r="U30" s="1067"/>
      <c r="V30" s="1067">
        <v>245</v>
      </c>
      <c r="W30" s="1067"/>
      <c r="X30" s="1067"/>
      <c r="Y30" s="1067"/>
      <c r="Z30" s="1067"/>
      <c r="AA30" s="1067">
        <v>116</v>
      </c>
      <c r="AB30" s="1067"/>
      <c r="AC30" s="1067"/>
      <c r="AD30" s="1067"/>
      <c r="AE30" s="1068"/>
      <c r="AF30" s="1063">
        <v>756</v>
      </c>
      <c r="AG30" s="1064"/>
      <c r="AH30" s="1064"/>
      <c r="AI30" s="1064"/>
      <c r="AJ30" s="1065"/>
      <c r="AK30" s="1008" t="s">
        <v>506</v>
      </c>
      <c r="AL30" s="999"/>
      <c r="AM30" s="999"/>
      <c r="AN30" s="999"/>
      <c r="AO30" s="999"/>
      <c r="AP30" s="999">
        <v>86</v>
      </c>
      <c r="AQ30" s="999"/>
      <c r="AR30" s="999"/>
      <c r="AS30" s="999"/>
      <c r="AT30" s="999"/>
      <c r="AU30" s="999" t="s">
        <v>506</v>
      </c>
      <c r="AV30" s="999"/>
      <c r="AW30" s="999"/>
      <c r="AX30" s="999"/>
      <c r="AY30" s="999"/>
      <c r="AZ30" s="999" t="s">
        <v>506</v>
      </c>
      <c r="BA30" s="999"/>
      <c r="BB30" s="999"/>
      <c r="BC30" s="999"/>
      <c r="BD30" s="999"/>
      <c r="BE30" s="1000" t="s">
        <v>404</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405</v>
      </c>
      <c r="C31" s="1059"/>
      <c r="D31" s="1059"/>
      <c r="E31" s="1059"/>
      <c r="F31" s="1059"/>
      <c r="G31" s="1059"/>
      <c r="H31" s="1059"/>
      <c r="I31" s="1059"/>
      <c r="J31" s="1059"/>
      <c r="K31" s="1059"/>
      <c r="L31" s="1059"/>
      <c r="M31" s="1059"/>
      <c r="N31" s="1059"/>
      <c r="O31" s="1059"/>
      <c r="P31" s="1060"/>
      <c r="Q31" s="1066">
        <v>370</v>
      </c>
      <c r="R31" s="1067"/>
      <c r="S31" s="1067"/>
      <c r="T31" s="1067"/>
      <c r="U31" s="1067"/>
      <c r="V31" s="1067">
        <v>370</v>
      </c>
      <c r="W31" s="1067"/>
      <c r="X31" s="1067"/>
      <c r="Y31" s="1067"/>
      <c r="Z31" s="1067"/>
      <c r="AA31" s="1067" t="s">
        <v>571</v>
      </c>
      <c r="AB31" s="1067"/>
      <c r="AC31" s="1067"/>
      <c r="AD31" s="1067"/>
      <c r="AE31" s="1068"/>
      <c r="AF31" s="1063" t="s">
        <v>137</v>
      </c>
      <c r="AG31" s="1064"/>
      <c r="AH31" s="1064"/>
      <c r="AI31" s="1064"/>
      <c r="AJ31" s="1065"/>
      <c r="AK31" s="1008">
        <v>282</v>
      </c>
      <c r="AL31" s="999"/>
      <c r="AM31" s="999"/>
      <c r="AN31" s="999"/>
      <c r="AO31" s="999"/>
      <c r="AP31" s="999">
        <v>1152</v>
      </c>
      <c r="AQ31" s="999"/>
      <c r="AR31" s="999"/>
      <c r="AS31" s="999"/>
      <c r="AT31" s="999"/>
      <c r="AU31" s="999">
        <v>1152</v>
      </c>
      <c r="AV31" s="999"/>
      <c r="AW31" s="999"/>
      <c r="AX31" s="999"/>
      <c r="AY31" s="999"/>
      <c r="AZ31" s="999" t="s">
        <v>506</v>
      </c>
      <c r="BA31" s="999"/>
      <c r="BB31" s="999"/>
      <c r="BC31" s="999"/>
      <c r="BD31" s="999"/>
      <c r="BE31" s="1000" t="s">
        <v>406</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t="s">
        <v>407</v>
      </c>
      <c r="C32" s="1059"/>
      <c r="D32" s="1059"/>
      <c r="E32" s="1059"/>
      <c r="F32" s="1059"/>
      <c r="G32" s="1059"/>
      <c r="H32" s="1059"/>
      <c r="I32" s="1059"/>
      <c r="J32" s="1059"/>
      <c r="K32" s="1059"/>
      <c r="L32" s="1059"/>
      <c r="M32" s="1059"/>
      <c r="N32" s="1059"/>
      <c r="O32" s="1059"/>
      <c r="P32" s="1060"/>
      <c r="Q32" s="1066">
        <v>670</v>
      </c>
      <c r="R32" s="1067"/>
      <c r="S32" s="1067"/>
      <c r="T32" s="1067"/>
      <c r="U32" s="1067"/>
      <c r="V32" s="1067">
        <v>670</v>
      </c>
      <c r="W32" s="1067"/>
      <c r="X32" s="1067"/>
      <c r="Y32" s="1067"/>
      <c r="Z32" s="1067"/>
      <c r="AA32" s="1067" t="s">
        <v>571</v>
      </c>
      <c r="AB32" s="1067"/>
      <c r="AC32" s="1067"/>
      <c r="AD32" s="1067"/>
      <c r="AE32" s="1068"/>
      <c r="AF32" s="1063" t="s">
        <v>137</v>
      </c>
      <c r="AG32" s="1064"/>
      <c r="AH32" s="1064"/>
      <c r="AI32" s="1064"/>
      <c r="AJ32" s="1065"/>
      <c r="AK32" s="1008">
        <v>211</v>
      </c>
      <c r="AL32" s="999"/>
      <c r="AM32" s="999"/>
      <c r="AN32" s="999"/>
      <c r="AO32" s="999"/>
      <c r="AP32" s="999">
        <v>4786</v>
      </c>
      <c r="AQ32" s="999"/>
      <c r="AR32" s="999"/>
      <c r="AS32" s="999"/>
      <c r="AT32" s="999"/>
      <c r="AU32" s="999">
        <v>4275</v>
      </c>
      <c r="AV32" s="999"/>
      <c r="AW32" s="999"/>
      <c r="AX32" s="999"/>
      <c r="AY32" s="999"/>
      <c r="AZ32" s="999" t="s">
        <v>506</v>
      </c>
      <c r="BA32" s="999"/>
      <c r="BB32" s="999"/>
      <c r="BC32" s="999"/>
      <c r="BD32" s="999"/>
      <c r="BE32" s="1000" t="s">
        <v>406</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t="s">
        <v>408</v>
      </c>
      <c r="C33" s="1059"/>
      <c r="D33" s="1059"/>
      <c r="E33" s="1059"/>
      <c r="F33" s="1059"/>
      <c r="G33" s="1059"/>
      <c r="H33" s="1059"/>
      <c r="I33" s="1059"/>
      <c r="J33" s="1059"/>
      <c r="K33" s="1059"/>
      <c r="L33" s="1059"/>
      <c r="M33" s="1059"/>
      <c r="N33" s="1059"/>
      <c r="O33" s="1059"/>
      <c r="P33" s="1060"/>
      <c r="Q33" s="1066">
        <v>238</v>
      </c>
      <c r="R33" s="1067"/>
      <c r="S33" s="1067"/>
      <c r="T33" s="1067"/>
      <c r="U33" s="1067"/>
      <c r="V33" s="1067">
        <v>215</v>
      </c>
      <c r="W33" s="1067"/>
      <c r="X33" s="1067"/>
      <c r="Y33" s="1067"/>
      <c r="Z33" s="1067"/>
      <c r="AA33" s="1067">
        <v>23</v>
      </c>
      <c r="AB33" s="1067"/>
      <c r="AC33" s="1067"/>
      <c r="AD33" s="1067"/>
      <c r="AE33" s="1068"/>
      <c r="AF33" s="1063">
        <v>23</v>
      </c>
      <c r="AG33" s="1064"/>
      <c r="AH33" s="1064"/>
      <c r="AI33" s="1064"/>
      <c r="AJ33" s="1065"/>
      <c r="AK33" s="1008" t="s">
        <v>506</v>
      </c>
      <c r="AL33" s="999"/>
      <c r="AM33" s="999"/>
      <c r="AN33" s="999"/>
      <c r="AO33" s="999"/>
      <c r="AP33" s="999">
        <v>35</v>
      </c>
      <c r="AQ33" s="999"/>
      <c r="AR33" s="999"/>
      <c r="AS33" s="999"/>
      <c r="AT33" s="999"/>
      <c r="AU33" s="999" t="s">
        <v>506</v>
      </c>
      <c r="AV33" s="999"/>
      <c r="AW33" s="999"/>
      <c r="AX33" s="999"/>
      <c r="AY33" s="999"/>
      <c r="AZ33" s="999" t="s">
        <v>506</v>
      </c>
      <c r="BA33" s="999"/>
      <c r="BB33" s="999"/>
      <c r="BC33" s="999"/>
      <c r="BD33" s="999"/>
      <c r="BE33" s="1000" t="s">
        <v>406</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t="s">
        <v>409</v>
      </c>
      <c r="C34" s="1059"/>
      <c r="D34" s="1059"/>
      <c r="E34" s="1059"/>
      <c r="F34" s="1059"/>
      <c r="G34" s="1059"/>
      <c r="H34" s="1059"/>
      <c r="I34" s="1059"/>
      <c r="J34" s="1059"/>
      <c r="K34" s="1059"/>
      <c r="L34" s="1059"/>
      <c r="M34" s="1059"/>
      <c r="N34" s="1059"/>
      <c r="O34" s="1059"/>
      <c r="P34" s="1060"/>
      <c r="Q34" s="1066">
        <v>8</v>
      </c>
      <c r="R34" s="1067"/>
      <c r="S34" s="1067"/>
      <c r="T34" s="1067"/>
      <c r="U34" s="1067"/>
      <c r="V34" s="1067">
        <v>8</v>
      </c>
      <c r="W34" s="1067"/>
      <c r="X34" s="1067"/>
      <c r="Y34" s="1067"/>
      <c r="Z34" s="1067"/>
      <c r="AA34" s="1067" t="s">
        <v>571</v>
      </c>
      <c r="AB34" s="1067"/>
      <c r="AC34" s="1067"/>
      <c r="AD34" s="1067"/>
      <c r="AE34" s="1068"/>
      <c r="AF34" s="1063" t="s">
        <v>137</v>
      </c>
      <c r="AG34" s="1064"/>
      <c r="AH34" s="1064"/>
      <c r="AI34" s="1064"/>
      <c r="AJ34" s="1065"/>
      <c r="AK34" s="1008" t="s">
        <v>506</v>
      </c>
      <c r="AL34" s="999"/>
      <c r="AM34" s="999"/>
      <c r="AN34" s="999"/>
      <c r="AO34" s="999"/>
      <c r="AP34" s="999" t="s">
        <v>506</v>
      </c>
      <c r="AQ34" s="999"/>
      <c r="AR34" s="999"/>
      <c r="AS34" s="999"/>
      <c r="AT34" s="999"/>
      <c r="AU34" s="999" t="s">
        <v>506</v>
      </c>
      <c r="AV34" s="999"/>
      <c r="AW34" s="999"/>
      <c r="AX34" s="999"/>
      <c r="AY34" s="999"/>
      <c r="AZ34" s="999" t="s">
        <v>506</v>
      </c>
      <c r="BA34" s="999"/>
      <c r="BB34" s="999"/>
      <c r="BC34" s="999"/>
      <c r="BD34" s="999"/>
      <c r="BE34" s="1000" t="s">
        <v>406</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410</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389</v>
      </c>
      <c r="B63" s="965" t="s">
        <v>411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940</v>
      </c>
      <c r="AG63" s="987"/>
      <c r="AH63" s="987"/>
      <c r="AI63" s="987"/>
      <c r="AJ63" s="1050"/>
      <c r="AK63" s="1051"/>
      <c r="AL63" s="991"/>
      <c r="AM63" s="991"/>
      <c r="AN63" s="991"/>
      <c r="AO63" s="991"/>
      <c r="AP63" s="987">
        <f>SUM(AP28:AT33)</f>
        <v>6059</v>
      </c>
      <c r="AQ63" s="987"/>
      <c r="AR63" s="987"/>
      <c r="AS63" s="987"/>
      <c r="AT63" s="987"/>
      <c r="AU63" s="987">
        <f>SUM(AU28:AY33)</f>
        <v>5427</v>
      </c>
      <c r="AV63" s="987"/>
      <c r="AW63" s="987"/>
      <c r="AX63" s="987"/>
      <c r="AY63" s="987"/>
      <c r="AZ63" s="1045"/>
      <c r="BA63" s="1045"/>
      <c r="BB63" s="1045"/>
      <c r="BC63" s="1045"/>
      <c r="BD63" s="1045"/>
      <c r="BE63" s="988"/>
      <c r="BF63" s="988"/>
      <c r="BG63" s="988"/>
      <c r="BH63" s="988"/>
      <c r="BI63" s="989"/>
      <c r="BJ63" s="1046" t="s">
        <v>137</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413</v>
      </c>
      <c r="B66" s="1024"/>
      <c r="C66" s="1024"/>
      <c r="D66" s="1024"/>
      <c r="E66" s="1024"/>
      <c r="F66" s="1024"/>
      <c r="G66" s="1024"/>
      <c r="H66" s="1024"/>
      <c r="I66" s="1024"/>
      <c r="J66" s="1024"/>
      <c r="K66" s="1024"/>
      <c r="L66" s="1024"/>
      <c r="M66" s="1024"/>
      <c r="N66" s="1024"/>
      <c r="O66" s="1024"/>
      <c r="P66" s="1025"/>
      <c r="Q66" s="1029" t="s">
        <v>393</v>
      </c>
      <c r="R66" s="1030"/>
      <c r="S66" s="1030"/>
      <c r="T66" s="1030"/>
      <c r="U66" s="1031"/>
      <c r="V66" s="1029" t="s">
        <v>414</v>
      </c>
      <c r="W66" s="1030"/>
      <c r="X66" s="1030"/>
      <c r="Y66" s="1030"/>
      <c r="Z66" s="1031"/>
      <c r="AA66" s="1029" t="s">
        <v>395</v>
      </c>
      <c r="AB66" s="1030"/>
      <c r="AC66" s="1030"/>
      <c r="AD66" s="1030"/>
      <c r="AE66" s="1031"/>
      <c r="AF66" s="1035" t="s">
        <v>415</v>
      </c>
      <c r="AG66" s="1036"/>
      <c r="AH66" s="1036"/>
      <c r="AI66" s="1036"/>
      <c r="AJ66" s="1037"/>
      <c r="AK66" s="1029" t="s">
        <v>397</v>
      </c>
      <c r="AL66" s="1024"/>
      <c r="AM66" s="1024"/>
      <c r="AN66" s="1024"/>
      <c r="AO66" s="1025"/>
      <c r="AP66" s="1029" t="s">
        <v>398</v>
      </c>
      <c r="AQ66" s="1030"/>
      <c r="AR66" s="1030"/>
      <c r="AS66" s="1030"/>
      <c r="AT66" s="1031"/>
      <c r="AU66" s="1029" t="s">
        <v>416</v>
      </c>
      <c r="AV66" s="1030"/>
      <c r="AW66" s="1030"/>
      <c r="AX66" s="1030"/>
      <c r="AY66" s="1031"/>
      <c r="AZ66" s="1029" t="s">
        <v>377</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574</v>
      </c>
      <c r="C68" s="1014"/>
      <c r="D68" s="1014"/>
      <c r="E68" s="1014"/>
      <c r="F68" s="1014"/>
      <c r="G68" s="1014"/>
      <c r="H68" s="1014"/>
      <c r="I68" s="1014"/>
      <c r="J68" s="1014"/>
      <c r="K68" s="1014"/>
      <c r="L68" s="1014"/>
      <c r="M68" s="1014"/>
      <c r="N68" s="1014"/>
      <c r="O68" s="1014"/>
      <c r="P68" s="1015"/>
      <c r="Q68" s="1016">
        <v>544</v>
      </c>
      <c r="R68" s="1010"/>
      <c r="S68" s="1010"/>
      <c r="T68" s="1010"/>
      <c r="U68" s="1010"/>
      <c r="V68" s="1010">
        <v>438</v>
      </c>
      <c r="W68" s="1010"/>
      <c r="X68" s="1010"/>
      <c r="Y68" s="1010"/>
      <c r="Z68" s="1010"/>
      <c r="AA68" s="1010">
        <v>106</v>
      </c>
      <c r="AB68" s="1010"/>
      <c r="AC68" s="1010"/>
      <c r="AD68" s="1010"/>
      <c r="AE68" s="1010"/>
      <c r="AF68" s="1010">
        <v>106</v>
      </c>
      <c r="AG68" s="1010"/>
      <c r="AH68" s="1010"/>
      <c r="AI68" s="1010"/>
      <c r="AJ68" s="1010"/>
      <c r="AK68" s="1010" t="s">
        <v>571</v>
      </c>
      <c r="AL68" s="1010"/>
      <c r="AM68" s="1010"/>
      <c r="AN68" s="1010"/>
      <c r="AO68" s="1010"/>
      <c r="AP68" s="1010" t="s">
        <v>571</v>
      </c>
      <c r="AQ68" s="1010"/>
      <c r="AR68" s="1010"/>
      <c r="AS68" s="1010"/>
      <c r="AT68" s="1010"/>
      <c r="AU68" s="1010" t="s">
        <v>571</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575</v>
      </c>
      <c r="C69" s="1003"/>
      <c r="D69" s="1003"/>
      <c r="E69" s="1003"/>
      <c r="F69" s="1003"/>
      <c r="G69" s="1003"/>
      <c r="H69" s="1003"/>
      <c r="I69" s="1003"/>
      <c r="J69" s="1003"/>
      <c r="K69" s="1003"/>
      <c r="L69" s="1003"/>
      <c r="M69" s="1003"/>
      <c r="N69" s="1003"/>
      <c r="O69" s="1003"/>
      <c r="P69" s="1004"/>
      <c r="Q69" s="1005">
        <v>2</v>
      </c>
      <c r="R69" s="999"/>
      <c r="S69" s="999"/>
      <c r="T69" s="999"/>
      <c r="U69" s="999"/>
      <c r="V69" s="999">
        <v>1</v>
      </c>
      <c r="W69" s="999"/>
      <c r="X69" s="999"/>
      <c r="Y69" s="999"/>
      <c r="Z69" s="999"/>
      <c r="AA69" s="999">
        <v>1</v>
      </c>
      <c r="AB69" s="999"/>
      <c r="AC69" s="999"/>
      <c r="AD69" s="999"/>
      <c r="AE69" s="999"/>
      <c r="AF69" s="999">
        <v>1</v>
      </c>
      <c r="AG69" s="999"/>
      <c r="AH69" s="999"/>
      <c r="AI69" s="999"/>
      <c r="AJ69" s="999"/>
      <c r="AK69" s="999" t="s">
        <v>571</v>
      </c>
      <c r="AL69" s="999"/>
      <c r="AM69" s="999"/>
      <c r="AN69" s="999"/>
      <c r="AO69" s="999"/>
      <c r="AP69" s="999" t="s">
        <v>571</v>
      </c>
      <c r="AQ69" s="999"/>
      <c r="AR69" s="999"/>
      <c r="AS69" s="999"/>
      <c r="AT69" s="999"/>
      <c r="AU69" s="999" t="s">
        <v>571</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576</v>
      </c>
      <c r="C70" s="1003"/>
      <c r="D70" s="1003"/>
      <c r="E70" s="1003"/>
      <c r="F70" s="1003"/>
      <c r="G70" s="1003"/>
      <c r="H70" s="1003"/>
      <c r="I70" s="1003"/>
      <c r="J70" s="1003"/>
      <c r="K70" s="1003"/>
      <c r="L70" s="1003"/>
      <c r="M70" s="1003"/>
      <c r="N70" s="1003"/>
      <c r="O70" s="1003"/>
      <c r="P70" s="1004"/>
      <c r="Q70" s="1005">
        <v>194</v>
      </c>
      <c r="R70" s="999"/>
      <c r="S70" s="999"/>
      <c r="T70" s="999"/>
      <c r="U70" s="999"/>
      <c r="V70" s="999">
        <v>185</v>
      </c>
      <c r="W70" s="999"/>
      <c r="X70" s="999"/>
      <c r="Y70" s="999"/>
      <c r="Z70" s="999"/>
      <c r="AA70" s="999">
        <v>10</v>
      </c>
      <c r="AB70" s="999"/>
      <c r="AC70" s="999"/>
      <c r="AD70" s="999"/>
      <c r="AE70" s="999"/>
      <c r="AF70" s="999">
        <v>9</v>
      </c>
      <c r="AG70" s="999"/>
      <c r="AH70" s="999"/>
      <c r="AI70" s="999"/>
      <c r="AJ70" s="999"/>
      <c r="AK70" s="999" t="s">
        <v>571</v>
      </c>
      <c r="AL70" s="999"/>
      <c r="AM70" s="999"/>
      <c r="AN70" s="999"/>
      <c r="AO70" s="999"/>
      <c r="AP70" s="999">
        <v>105</v>
      </c>
      <c r="AQ70" s="999"/>
      <c r="AR70" s="999"/>
      <c r="AS70" s="999"/>
      <c r="AT70" s="999"/>
      <c r="AU70" s="999">
        <v>52</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577</v>
      </c>
      <c r="C71" s="1003"/>
      <c r="D71" s="1003"/>
      <c r="E71" s="1003"/>
      <c r="F71" s="1003"/>
      <c r="G71" s="1003"/>
      <c r="H71" s="1003"/>
      <c r="I71" s="1003"/>
      <c r="J71" s="1003"/>
      <c r="K71" s="1003"/>
      <c r="L71" s="1003"/>
      <c r="M71" s="1003"/>
      <c r="N71" s="1003"/>
      <c r="O71" s="1003"/>
      <c r="P71" s="1004"/>
      <c r="Q71" s="1005">
        <v>71</v>
      </c>
      <c r="R71" s="999"/>
      <c r="S71" s="999"/>
      <c r="T71" s="999"/>
      <c r="U71" s="999"/>
      <c r="V71" s="999">
        <v>67</v>
      </c>
      <c r="W71" s="999"/>
      <c r="X71" s="999"/>
      <c r="Y71" s="999"/>
      <c r="Z71" s="999"/>
      <c r="AA71" s="999">
        <v>4</v>
      </c>
      <c r="AB71" s="999"/>
      <c r="AC71" s="999"/>
      <c r="AD71" s="999"/>
      <c r="AE71" s="999"/>
      <c r="AF71" s="999">
        <v>4</v>
      </c>
      <c r="AG71" s="999"/>
      <c r="AH71" s="999"/>
      <c r="AI71" s="999"/>
      <c r="AJ71" s="999"/>
      <c r="AK71" s="999" t="s">
        <v>571</v>
      </c>
      <c r="AL71" s="999"/>
      <c r="AM71" s="999"/>
      <c r="AN71" s="999"/>
      <c r="AO71" s="999"/>
      <c r="AP71" s="999" t="s">
        <v>571</v>
      </c>
      <c r="AQ71" s="999"/>
      <c r="AR71" s="999"/>
      <c r="AS71" s="999"/>
      <c r="AT71" s="999"/>
      <c r="AU71" s="999" t="s">
        <v>571</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578</v>
      </c>
      <c r="C72" s="1003"/>
      <c r="D72" s="1003"/>
      <c r="E72" s="1003"/>
      <c r="F72" s="1003"/>
      <c r="G72" s="1003"/>
      <c r="H72" s="1003"/>
      <c r="I72" s="1003"/>
      <c r="J72" s="1003"/>
      <c r="K72" s="1003"/>
      <c r="L72" s="1003"/>
      <c r="M72" s="1003"/>
      <c r="N72" s="1003"/>
      <c r="O72" s="1003"/>
      <c r="P72" s="1004"/>
      <c r="Q72" s="1005" t="s">
        <v>571</v>
      </c>
      <c r="R72" s="999"/>
      <c r="S72" s="999"/>
      <c r="T72" s="999"/>
      <c r="U72" s="999"/>
      <c r="V72" s="999" t="s">
        <v>571</v>
      </c>
      <c r="W72" s="999"/>
      <c r="X72" s="999"/>
      <c r="Y72" s="999"/>
      <c r="Z72" s="999"/>
      <c r="AA72" s="999" t="s">
        <v>571</v>
      </c>
      <c r="AB72" s="999"/>
      <c r="AC72" s="999"/>
      <c r="AD72" s="999"/>
      <c r="AE72" s="999"/>
      <c r="AF72" s="999" t="s">
        <v>571</v>
      </c>
      <c r="AG72" s="999"/>
      <c r="AH72" s="999"/>
      <c r="AI72" s="999"/>
      <c r="AJ72" s="999"/>
      <c r="AK72" s="999" t="s">
        <v>571</v>
      </c>
      <c r="AL72" s="999"/>
      <c r="AM72" s="999"/>
      <c r="AN72" s="999"/>
      <c r="AO72" s="999"/>
      <c r="AP72" s="999" t="s">
        <v>571</v>
      </c>
      <c r="AQ72" s="999"/>
      <c r="AR72" s="999"/>
      <c r="AS72" s="999"/>
      <c r="AT72" s="999"/>
      <c r="AU72" s="999" t="s">
        <v>571</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t="s">
        <v>579</v>
      </c>
      <c r="C73" s="1003"/>
      <c r="D73" s="1003"/>
      <c r="E73" s="1003"/>
      <c r="F73" s="1003"/>
      <c r="G73" s="1003"/>
      <c r="H73" s="1003"/>
      <c r="I73" s="1003"/>
      <c r="J73" s="1003"/>
      <c r="K73" s="1003"/>
      <c r="L73" s="1003"/>
      <c r="M73" s="1003"/>
      <c r="N73" s="1003"/>
      <c r="O73" s="1003"/>
      <c r="P73" s="1004"/>
      <c r="Q73" s="1005">
        <v>1</v>
      </c>
      <c r="R73" s="999"/>
      <c r="S73" s="999"/>
      <c r="T73" s="999"/>
      <c r="U73" s="999"/>
      <c r="V73" s="999" t="s">
        <v>571</v>
      </c>
      <c r="W73" s="999"/>
      <c r="X73" s="999"/>
      <c r="Y73" s="999"/>
      <c r="Z73" s="999"/>
      <c r="AA73" s="999">
        <v>1</v>
      </c>
      <c r="AB73" s="999"/>
      <c r="AC73" s="999"/>
      <c r="AD73" s="999"/>
      <c r="AE73" s="999"/>
      <c r="AF73" s="999">
        <v>1</v>
      </c>
      <c r="AG73" s="999"/>
      <c r="AH73" s="999"/>
      <c r="AI73" s="999"/>
      <c r="AJ73" s="999"/>
      <c r="AK73" s="999" t="s">
        <v>571</v>
      </c>
      <c r="AL73" s="999"/>
      <c r="AM73" s="999"/>
      <c r="AN73" s="999"/>
      <c r="AO73" s="999"/>
      <c r="AP73" s="999" t="s">
        <v>571</v>
      </c>
      <c r="AQ73" s="999"/>
      <c r="AR73" s="999"/>
      <c r="AS73" s="999"/>
      <c r="AT73" s="999"/>
      <c r="AU73" s="999" t="s">
        <v>571</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t="s">
        <v>580</v>
      </c>
      <c r="C74" s="1003"/>
      <c r="D74" s="1003"/>
      <c r="E74" s="1003"/>
      <c r="F74" s="1003"/>
      <c r="G74" s="1003"/>
      <c r="H74" s="1003"/>
      <c r="I74" s="1003"/>
      <c r="J74" s="1003"/>
      <c r="K74" s="1003"/>
      <c r="L74" s="1003"/>
      <c r="M74" s="1003"/>
      <c r="N74" s="1003"/>
      <c r="O74" s="1003"/>
      <c r="P74" s="1004"/>
      <c r="Q74" s="1005">
        <v>6748</v>
      </c>
      <c r="R74" s="999"/>
      <c r="S74" s="999"/>
      <c r="T74" s="999"/>
      <c r="U74" s="999"/>
      <c r="V74" s="999">
        <v>6364</v>
      </c>
      <c r="W74" s="999"/>
      <c r="X74" s="999"/>
      <c r="Y74" s="999"/>
      <c r="Z74" s="999"/>
      <c r="AA74" s="999">
        <v>384</v>
      </c>
      <c r="AB74" s="999"/>
      <c r="AC74" s="999"/>
      <c r="AD74" s="999"/>
      <c r="AE74" s="999"/>
      <c r="AF74" s="999">
        <v>384</v>
      </c>
      <c r="AG74" s="999"/>
      <c r="AH74" s="999"/>
      <c r="AI74" s="999"/>
      <c r="AJ74" s="999"/>
      <c r="AK74" s="999" t="s">
        <v>571</v>
      </c>
      <c r="AL74" s="999"/>
      <c r="AM74" s="999"/>
      <c r="AN74" s="999"/>
      <c r="AO74" s="999"/>
      <c r="AP74" s="999" t="s">
        <v>571</v>
      </c>
      <c r="AQ74" s="999"/>
      <c r="AR74" s="999"/>
      <c r="AS74" s="999"/>
      <c r="AT74" s="999"/>
      <c r="AU74" s="999" t="s">
        <v>571</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t="s">
        <v>581</v>
      </c>
      <c r="C75" s="1003"/>
      <c r="D75" s="1003"/>
      <c r="E75" s="1003"/>
      <c r="F75" s="1003"/>
      <c r="G75" s="1003"/>
      <c r="H75" s="1003"/>
      <c r="I75" s="1003"/>
      <c r="J75" s="1003"/>
      <c r="K75" s="1003"/>
      <c r="L75" s="1003"/>
      <c r="M75" s="1003"/>
      <c r="N75" s="1003"/>
      <c r="O75" s="1003"/>
      <c r="P75" s="1004"/>
      <c r="Q75" s="1006">
        <v>2636</v>
      </c>
      <c r="R75" s="1007"/>
      <c r="S75" s="1007"/>
      <c r="T75" s="1007"/>
      <c r="U75" s="1008"/>
      <c r="V75" s="1009">
        <v>2482</v>
      </c>
      <c r="W75" s="1007"/>
      <c r="X75" s="1007"/>
      <c r="Y75" s="1007"/>
      <c r="Z75" s="1008"/>
      <c r="AA75" s="1009">
        <v>208</v>
      </c>
      <c r="AB75" s="1007"/>
      <c r="AC75" s="1007"/>
      <c r="AD75" s="1007"/>
      <c r="AE75" s="1008"/>
      <c r="AF75" s="1009">
        <v>208</v>
      </c>
      <c r="AG75" s="1007"/>
      <c r="AH75" s="1007"/>
      <c r="AI75" s="1007"/>
      <c r="AJ75" s="1008"/>
      <c r="AK75" s="1009">
        <v>23</v>
      </c>
      <c r="AL75" s="1007"/>
      <c r="AM75" s="1007"/>
      <c r="AN75" s="1007"/>
      <c r="AO75" s="1008"/>
      <c r="AP75" s="1009">
        <v>1817</v>
      </c>
      <c r="AQ75" s="1007"/>
      <c r="AR75" s="1007"/>
      <c r="AS75" s="1007"/>
      <c r="AT75" s="1008"/>
      <c r="AU75" s="1009">
        <v>222</v>
      </c>
      <c r="AV75" s="1007"/>
      <c r="AW75" s="1007"/>
      <c r="AX75" s="1007"/>
      <c r="AY75" s="1008"/>
      <c r="AZ75" s="1000" t="s">
        <v>588</v>
      </c>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t="s">
        <v>582</v>
      </c>
      <c r="C76" s="1003"/>
      <c r="D76" s="1003"/>
      <c r="E76" s="1003"/>
      <c r="F76" s="1003"/>
      <c r="G76" s="1003"/>
      <c r="H76" s="1003"/>
      <c r="I76" s="1003"/>
      <c r="J76" s="1003"/>
      <c r="K76" s="1003"/>
      <c r="L76" s="1003"/>
      <c r="M76" s="1003"/>
      <c r="N76" s="1003"/>
      <c r="O76" s="1003"/>
      <c r="P76" s="1004"/>
      <c r="Q76" s="1006">
        <v>1349</v>
      </c>
      <c r="R76" s="1007"/>
      <c r="S76" s="1007"/>
      <c r="T76" s="1007"/>
      <c r="U76" s="1008"/>
      <c r="V76" s="1009">
        <v>1313</v>
      </c>
      <c r="W76" s="1007"/>
      <c r="X76" s="1007"/>
      <c r="Y76" s="1007"/>
      <c r="Z76" s="1008"/>
      <c r="AA76" s="1009">
        <v>36</v>
      </c>
      <c r="AB76" s="1007"/>
      <c r="AC76" s="1007"/>
      <c r="AD76" s="1007"/>
      <c r="AE76" s="1008"/>
      <c r="AF76" s="1009">
        <v>36</v>
      </c>
      <c r="AG76" s="1007"/>
      <c r="AH76" s="1007"/>
      <c r="AI76" s="1007"/>
      <c r="AJ76" s="1008"/>
      <c r="AK76" s="1009">
        <v>115</v>
      </c>
      <c r="AL76" s="1007"/>
      <c r="AM76" s="1007"/>
      <c r="AN76" s="1007"/>
      <c r="AO76" s="1008"/>
      <c r="AP76" s="1009">
        <v>1786</v>
      </c>
      <c r="AQ76" s="1007"/>
      <c r="AR76" s="1007"/>
      <c r="AS76" s="1007"/>
      <c r="AT76" s="1008"/>
      <c r="AU76" s="1009">
        <v>158</v>
      </c>
      <c r="AV76" s="1007"/>
      <c r="AW76" s="1007"/>
      <c r="AX76" s="1007"/>
      <c r="AY76" s="1008"/>
      <c r="AZ76" s="1000" t="s">
        <v>589</v>
      </c>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t="s">
        <v>583</v>
      </c>
      <c r="C77" s="1003"/>
      <c r="D77" s="1003"/>
      <c r="E77" s="1003"/>
      <c r="F77" s="1003"/>
      <c r="G77" s="1003"/>
      <c r="H77" s="1003"/>
      <c r="I77" s="1003"/>
      <c r="J77" s="1003"/>
      <c r="K77" s="1003"/>
      <c r="L77" s="1003"/>
      <c r="M77" s="1003"/>
      <c r="N77" s="1003"/>
      <c r="O77" s="1003"/>
      <c r="P77" s="1004"/>
      <c r="Q77" s="1006">
        <v>394</v>
      </c>
      <c r="R77" s="1007"/>
      <c r="S77" s="1007"/>
      <c r="T77" s="1007"/>
      <c r="U77" s="1008"/>
      <c r="V77" s="1009">
        <v>385</v>
      </c>
      <c r="W77" s="1007"/>
      <c r="X77" s="1007"/>
      <c r="Y77" s="1007"/>
      <c r="Z77" s="1008"/>
      <c r="AA77" s="1009">
        <v>9</v>
      </c>
      <c r="AB77" s="1007"/>
      <c r="AC77" s="1007"/>
      <c r="AD77" s="1007"/>
      <c r="AE77" s="1008"/>
      <c r="AF77" s="1009">
        <v>9</v>
      </c>
      <c r="AG77" s="1007"/>
      <c r="AH77" s="1007"/>
      <c r="AI77" s="1007"/>
      <c r="AJ77" s="1008"/>
      <c r="AK77" s="1009" t="s">
        <v>571</v>
      </c>
      <c r="AL77" s="1007"/>
      <c r="AM77" s="1007"/>
      <c r="AN77" s="1007"/>
      <c r="AO77" s="1008"/>
      <c r="AP77" s="1009">
        <v>165</v>
      </c>
      <c r="AQ77" s="1007"/>
      <c r="AR77" s="1007"/>
      <c r="AS77" s="1007"/>
      <c r="AT77" s="1008"/>
      <c r="AU77" s="1009">
        <v>51</v>
      </c>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t="s">
        <v>584</v>
      </c>
      <c r="C78" s="1003"/>
      <c r="D78" s="1003"/>
      <c r="E78" s="1003"/>
      <c r="F78" s="1003"/>
      <c r="G78" s="1003"/>
      <c r="H78" s="1003"/>
      <c r="I78" s="1003"/>
      <c r="J78" s="1003"/>
      <c r="K78" s="1003"/>
      <c r="L78" s="1003"/>
      <c r="M78" s="1003"/>
      <c r="N78" s="1003"/>
      <c r="O78" s="1003"/>
      <c r="P78" s="1004"/>
      <c r="Q78" s="1005">
        <v>7312</v>
      </c>
      <c r="R78" s="999"/>
      <c r="S78" s="999"/>
      <c r="T78" s="999"/>
      <c r="U78" s="999"/>
      <c r="V78" s="999">
        <v>6756</v>
      </c>
      <c r="W78" s="999"/>
      <c r="X78" s="999"/>
      <c r="Y78" s="999"/>
      <c r="Z78" s="999"/>
      <c r="AA78" s="999">
        <v>555</v>
      </c>
      <c r="AB78" s="999"/>
      <c r="AC78" s="999"/>
      <c r="AD78" s="999"/>
      <c r="AE78" s="999"/>
      <c r="AF78" s="999">
        <v>555</v>
      </c>
      <c r="AG78" s="999"/>
      <c r="AH78" s="999"/>
      <c r="AI78" s="999"/>
      <c r="AJ78" s="999"/>
      <c r="AK78" s="999" t="s">
        <v>571</v>
      </c>
      <c r="AL78" s="999"/>
      <c r="AM78" s="999"/>
      <c r="AN78" s="999"/>
      <c r="AO78" s="999"/>
      <c r="AP78" s="999" t="s">
        <v>571</v>
      </c>
      <c r="AQ78" s="999"/>
      <c r="AR78" s="999"/>
      <c r="AS78" s="999"/>
      <c r="AT78" s="999"/>
      <c r="AU78" s="999" t="s">
        <v>571</v>
      </c>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t="s">
        <v>585</v>
      </c>
      <c r="C79" s="1003"/>
      <c r="D79" s="1003"/>
      <c r="E79" s="1003"/>
      <c r="F79" s="1003"/>
      <c r="G79" s="1003"/>
      <c r="H79" s="1003"/>
      <c r="I79" s="1003"/>
      <c r="J79" s="1003"/>
      <c r="K79" s="1003"/>
      <c r="L79" s="1003"/>
      <c r="M79" s="1003"/>
      <c r="N79" s="1003"/>
      <c r="O79" s="1003"/>
      <c r="P79" s="1004"/>
      <c r="Q79" s="1005">
        <v>258</v>
      </c>
      <c r="R79" s="999"/>
      <c r="S79" s="999"/>
      <c r="T79" s="999"/>
      <c r="U79" s="999"/>
      <c r="V79" s="999">
        <v>239</v>
      </c>
      <c r="W79" s="999"/>
      <c r="X79" s="999"/>
      <c r="Y79" s="999"/>
      <c r="Z79" s="999"/>
      <c r="AA79" s="999">
        <v>19</v>
      </c>
      <c r="AB79" s="999"/>
      <c r="AC79" s="999"/>
      <c r="AD79" s="999"/>
      <c r="AE79" s="999"/>
      <c r="AF79" s="999">
        <v>19</v>
      </c>
      <c r="AG79" s="999"/>
      <c r="AH79" s="999"/>
      <c r="AI79" s="999"/>
      <c r="AJ79" s="999"/>
      <c r="AK79" s="999" t="s">
        <v>571</v>
      </c>
      <c r="AL79" s="999"/>
      <c r="AM79" s="999"/>
      <c r="AN79" s="999"/>
      <c r="AO79" s="999"/>
      <c r="AP79" s="999" t="s">
        <v>571</v>
      </c>
      <c r="AQ79" s="999"/>
      <c r="AR79" s="999"/>
      <c r="AS79" s="999"/>
      <c r="AT79" s="999"/>
      <c r="AU79" s="999" t="s">
        <v>571</v>
      </c>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t="s">
        <v>586</v>
      </c>
      <c r="C80" s="1003"/>
      <c r="D80" s="1003"/>
      <c r="E80" s="1003"/>
      <c r="F80" s="1003"/>
      <c r="G80" s="1003"/>
      <c r="H80" s="1003"/>
      <c r="I80" s="1003"/>
      <c r="J80" s="1003"/>
      <c r="K80" s="1003"/>
      <c r="L80" s="1003"/>
      <c r="M80" s="1003"/>
      <c r="N80" s="1003"/>
      <c r="O80" s="1003"/>
      <c r="P80" s="1004"/>
      <c r="Q80" s="1005">
        <v>272654</v>
      </c>
      <c r="R80" s="999"/>
      <c r="S80" s="999"/>
      <c r="T80" s="999"/>
      <c r="U80" s="999"/>
      <c r="V80" s="999">
        <v>260337</v>
      </c>
      <c r="W80" s="999"/>
      <c r="X80" s="999"/>
      <c r="Y80" s="999"/>
      <c r="Z80" s="999"/>
      <c r="AA80" s="999">
        <v>12317</v>
      </c>
      <c r="AB80" s="999"/>
      <c r="AC80" s="999"/>
      <c r="AD80" s="999"/>
      <c r="AE80" s="999"/>
      <c r="AF80" s="999">
        <v>12317</v>
      </c>
      <c r="AG80" s="999"/>
      <c r="AH80" s="999"/>
      <c r="AI80" s="999"/>
      <c r="AJ80" s="999"/>
      <c r="AK80" s="999" t="s">
        <v>571</v>
      </c>
      <c r="AL80" s="999"/>
      <c r="AM80" s="999"/>
      <c r="AN80" s="999"/>
      <c r="AO80" s="999"/>
      <c r="AP80" s="999" t="s">
        <v>571</v>
      </c>
      <c r="AQ80" s="999"/>
      <c r="AR80" s="999"/>
      <c r="AS80" s="999"/>
      <c r="AT80" s="999"/>
      <c r="AU80" s="999" t="s">
        <v>571</v>
      </c>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t="s">
        <v>587</v>
      </c>
      <c r="C81" s="1003"/>
      <c r="D81" s="1003"/>
      <c r="E81" s="1003"/>
      <c r="F81" s="1003"/>
      <c r="G81" s="1003"/>
      <c r="H81" s="1003"/>
      <c r="I81" s="1003"/>
      <c r="J81" s="1003"/>
      <c r="K81" s="1003"/>
      <c r="L81" s="1003"/>
      <c r="M81" s="1003"/>
      <c r="N81" s="1003"/>
      <c r="O81" s="1003"/>
      <c r="P81" s="1004"/>
      <c r="Q81" s="1005">
        <v>164</v>
      </c>
      <c r="R81" s="999"/>
      <c r="S81" s="999"/>
      <c r="T81" s="999"/>
      <c r="U81" s="999"/>
      <c r="V81" s="999">
        <v>74</v>
      </c>
      <c r="W81" s="999"/>
      <c r="X81" s="999"/>
      <c r="Y81" s="999"/>
      <c r="Z81" s="999"/>
      <c r="AA81" s="999">
        <v>90</v>
      </c>
      <c r="AB81" s="999"/>
      <c r="AC81" s="999"/>
      <c r="AD81" s="999"/>
      <c r="AE81" s="999"/>
      <c r="AF81" s="999">
        <v>1136</v>
      </c>
      <c r="AG81" s="999"/>
      <c r="AH81" s="999"/>
      <c r="AI81" s="999"/>
      <c r="AJ81" s="999"/>
      <c r="AK81" s="999" t="s">
        <v>571</v>
      </c>
      <c r="AL81" s="999"/>
      <c r="AM81" s="999"/>
      <c r="AN81" s="999"/>
      <c r="AO81" s="999"/>
      <c r="AP81" s="999">
        <v>306</v>
      </c>
      <c r="AQ81" s="999"/>
      <c r="AR81" s="999"/>
      <c r="AS81" s="999"/>
      <c r="AT81" s="999"/>
      <c r="AU81" s="999" t="s">
        <v>571</v>
      </c>
      <c r="AV81" s="999"/>
      <c r="AW81" s="999"/>
      <c r="AX81" s="999"/>
      <c r="AY81" s="999"/>
      <c r="AZ81" s="1000" t="s">
        <v>404</v>
      </c>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389</v>
      </c>
      <c r="B88" s="965" t="s">
        <v>417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f>SUM(AF68:AJ81)</f>
        <v>14785</v>
      </c>
      <c r="AG88" s="987"/>
      <c r="AH88" s="987"/>
      <c r="AI88" s="987"/>
      <c r="AJ88" s="987"/>
      <c r="AK88" s="991"/>
      <c r="AL88" s="991"/>
      <c r="AM88" s="991"/>
      <c r="AN88" s="991"/>
      <c r="AO88" s="991"/>
      <c r="AP88" s="987">
        <f>SUM(AP68:AT81)</f>
        <v>4179</v>
      </c>
      <c r="AQ88" s="987"/>
      <c r="AR88" s="987"/>
      <c r="AS88" s="987"/>
      <c r="AT88" s="987"/>
      <c r="AU88" s="987">
        <f>SUM(AU68:AY81)</f>
        <v>483</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965" t="s">
        <v>418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5</v>
      </c>
      <c r="CS102" s="981"/>
      <c r="CT102" s="981"/>
      <c r="CU102" s="981"/>
      <c r="CV102" s="982"/>
      <c r="CW102" s="980" t="s">
        <v>506</v>
      </c>
      <c r="CX102" s="981"/>
      <c r="CY102" s="981"/>
      <c r="CZ102" s="981"/>
      <c r="DA102" s="982"/>
      <c r="DB102" s="980" t="s">
        <v>506</v>
      </c>
      <c r="DC102" s="981"/>
      <c r="DD102" s="981"/>
      <c r="DE102" s="981"/>
      <c r="DF102" s="982"/>
      <c r="DG102" s="980" t="s">
        <v>506</v>
      </c>
      <c r="DH102" s="981"/>
      <c r="DI102" s="981"/>
      <c r="DJ102" s="981"/>
      <c r="DK102" s="982"/>
      <c r="DL102" s="980" t="s">
        <v>506</v>
      </c>
      <c r="DM102" s="981"/>
      <c r="DN102" s="981"/>
      <c r="DO102" s="981"/>
      <c r="DP102" s="982"/>
      <c r="DQ102" s="980" t="s">
        <v>506</v>
      </c>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419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423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425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426</v>
      </c>
      <c r="AB109" s="924"/>
      <c r="AC109" s="924"/>
      <c r="AD109" s="924"/>
      <c r="AE109" s="925"/>
      <c r="AF109" s="926" t="s">
        <v>427</v>
      </c>
      <c r="AG109" s="924"/>
      <c r="AH109" s="924"/>
      <c r="AI109" s="924"/>
      <c r="AJ109" s="925"/>
      <c r="AK109" s="926" t="s">
        <v>304</v>
      </c>
      <c r="AL109" s="924"/>
      <c r="AM109" s="924"/>
      <c r="AN109" s="924"/>
      <c r="AO109" s="925"/>
      <c r="AP109" s="926" t="s">
        <v>428</v>
      </c>
      <c r="AQ109" s="924"/>
      <c r="AR109" s="924"/>
      <c r="AS109" s="924"/>
      <c r="AT109" s="957"/>
      <c r="AU109" s="923" t="s">
        <v>425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426</v>
      </c>
      <c r="BR109" s="924"/>
      <c r="BS109" s="924"/>
      <c r="BT109" s="924"/>
      <c r="BU109" s="925"/>
      <c r="BV109" s="926" t="s">
        <v>427</v>
      </c>
      <c r="BW109" s="924"/>
      <c r="BX109" s="924"/>
      <c r="BY109" s="924"/>
      <c r="BZ109" s="925"/>
      <c r="CA109" s="926" t="s">
        <v>304</v>
      </c>
      <c r="CB109" s="924"/>
      <c r="CC109" s="924"/>
      <c r="CD109" s="924"/>
      <c r="CE109" s="925"/>
      <c r="CF109" s="964" t="s">
        <v>428</v>
      </c>
      <c r="CG109" s="964"/>
      <c r="CH109" s="964"/>
      <c r="CI109" s="964"/>
      <c r="CJ109" s="964"/>
      <c r="CK109" s="926" t="s">
        <v>429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426</v>
      </c>
      <c r="DH109" s="924"/>
      <c r="DI109" s="924"/>
      <c r="DJ109" s="924"/>
      <c r="DK109" s="925"/>
      <c r="DL109" s="926" t="s">
        <v>427</v>
      </c>
      <c r="DM109" s="924"/>
      <c r="DN109" s="924"/>
      <c r="DO109" s="924"/>
      <c r="DP109" s="925"/>
      <c r="DQ109" s="926" t="s">
        <v>304</v>
      </c>
      <c r="DR109" s="924"/>
      <c r="DS109" s="924"/>
      <c r="DT109" s="924"/>
      <c r="DU109" s="925"/>
      <c r="DV109" s="926" t="s">
        <v>428</v>
      </c>
      <c r="DW109" s="924"/>
      <c r="DX109" s="924"/>
      <c r="DY109" s="924"/>
      <c r="DZ109" s="957"/>
    </row>
    <row r="110" spans="1:131" s="233" customFormat="1" ht="26.25" customHeight="1" x14ac:dyDescent="0.2">
      <c r="A110" s="835" t="s">
        <v>430</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753166</v>
      </c>
      <c r="AB110" s="917"/>
      <c r="AC110" s="917"/>
      <c r="AD110" s="917"/>
      <c r="AE110" s="918"/>
      <c r="AF110" s="919">
        <v>749930</v>
      </c>
      <c r="AG110" s="917"/>
      <c r="AH110" s="917"/>
      <c r="AI110" s="917"/>
      <c r="AJ110" s="918"/>
      <c r="AK110" s="919">
        <v>789230</v>
      </c>
      <c r="AL110" s="917"/>
      <c r="AM110" s="917"/>
      <c r="AN110" s="917"/>
      <c r="AO110" s="918"/>
      <c r="AP110" s="920">
        <v>14.9</v>
      </c>
      <c r="AQ110" s="921"/>
      <c r="AR110" s="921"/>
      <c r="AS110" s="921"/>
      <c r="AT110" s="922"/>
      <c r="AU110" s="958" t="s">
        <v>73</v>
      </c>
      <c r="AV110" s="959"/>
      <c r="AW110" s="959"/>
      <c r="AX110" s="959"/>
      <c r="AY110" s="959"/>
      <c r="AZ110" s="888" t="s">
        <v>431</v>
      </c>
      <c r="BA110" s="836"/>
      <c r="BB110" s="836"/>
      <c r="BC110" s="836"/>
      <c r="BD110" s="836"/>
      <c r="BE110" s="836"/>
      <c r="BF110" s="836"/>
      <c r="BG110" s="836"/>
      <c r="BH110" s="836"/>
      <c r="BI110" s="836"/>
      <c r="BJ110" s="836"/>
      <c r="BK110" s="836"/>
      <c r="BL110" s="836"/>
      <c r="BM110" s="836"/>
      <c r="BN110" s="836"/>
      <c r="BO110" s="836"/>
      <c r="BP110" s="837"/>
      <c r="BQ110" s="889">
        <v>8779974</v>
      </c>
      <c r="BR110" s="870"/>
      <c r="BS110" s="870"/>
      <c r="BT110" s="870"/>
      <c r="BU110" s="870"/>
      <c r="BV110" s="870">
        <v>8873622</v>
      </c>
      <c r="BW110" s="870"/>
      <c r="BX110" s="870"/>
      <c r="BY110" s="870"/>
      <c r="BZ110" s="870"/>
      <c r="CA110" s="870">
        <v>8786003</v>
      </c>
      <c r="CB110" s="870"/>
      <c r="CC110" s="870"/>
      <c r="CD110" s="870"/>
      <c r="CE110" s="870"/>
      <c r="CF110" s="894">
        <v>165.7</v>
      </c>
      <c r="CG110" s="895"/>
      <c r="CH110" s="895"/>
      <c r="CI110" s="895"/>
      <c r="CJ110" s="895"/>
      <c r="CK110" s="954" t="s">
        <v>432</v>
      </c>
      <c r="CL110" s="847"/>
      <c r="CM110" s="888" t="s">
        <v>433</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137</v>
      </c>
      <c r="DH110" s="870"/>
      <c r="DI110" s="870"/>
      <c r="DJ110" s="870"/>
      <c r="DK110" s="870"/>
      <c r="DL110" s="870" t="s">
        <v>434</v>
      </c>
      <c r="DM110" s="870"/>
      <c r="DN110" s="870"/>
      <c r="DO110" s="870"/>
      <c r="DP110" s="870"/>
      <c r="DQ110" s="870" t="s">
        <v>434</v>
      </c>
      <c r="DR110" s="870"/>
      <c r="DS110" s="870"/>
      <c r="DT110" s="870"/>
      <c r="DU110" s="870"/>
      <c r="DV110" s="871" t="s">
        <v>434</v>
      </c>
      <c r="DW110" s="871"/>
      <c r="DX110" s="871"/>
      <c r="DY110" s="871"/>
      <c r="DZ110" s="872"/>
    </row>
    <row r="111" spans="1:131" s="233" customFormat="1" ht="26.25" customHeight="1" x14ac:dyDescent="0.2">
      <c r="A111" s="802" t="s">
        <v>435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137</v>
      </c>
      <c r="AB111" s="947"/>
      <c r="AC111" s="947"/>
      <c r="AD111" s="947"/>
      <c r="AE111" s="948"/>
      <c r="AF111" s="949" t="s">
        <v>137</v>
      </c>
      <c r="AG111" s="947"/>
      <c r="AH111" s="947"/>
      <c r="AI111" s="947"/>
      <c r="AJ111" s="948"/>
      <c r="AK111" s="949" t="s">
        <v>434</v>
      </c>
      <c r="AL111" s="947"/>
      <c r="AM111" s="947"/>
      <c r="AN111" s="947"/>
      <c r="AO111" s="948"/>
      <c r="AP111" s="950" t="s">
        <v>137</v>
      </c>
      <c r="AQ111" s="951"/>
      <c r="AR111" s="951"/>
      <c r="AS111" s="951"/>
      <c r="AT111" s="952"/>
      <c r="AU111" s="960"/>
      <c r="AV111" s="961"/>
      <c r="AW111" s="961"/>
      <c r="AX111" s="961"/>
      <c r="AY111" s="961"/>
      <c r="AZ111" s="843" t="s">
        <v>436</v>
      </c>
      <c r="BA111" s="780"/>
      <c r="BB111" s="780"/>
      <c r="BC111" s="780"/>
      <c r="BD111" s="780"/>
      <c r="BE111" s="780"/>
      <c r="BF111" s="780"/>
      <c r="BG111" s="780"/>
      <c r="BH111" s="780"/>
      <c r="BI111" s="780"/>
      <c r="BJ111" s="780"/>
      <c r="BK111" s="780"/>
      <c r="BL111" s="780"/>
      <c r="BM111" s="780"/>
      <c r="BN111" s="780"/>
      <c r="BO111" s="780"/>
      <c r="BP111" s="781"/>
      <c r="BQ111" s="844">
        <v>121264</v>
      </c>
      <c r="BR111" s="845"/>
      <c r="BS111" s="845"/>
      <c r="BT111" s="845"/>
      <c r="BU111" s="845"/>
      <c r="BV111" s="845">
        <v>284866</v>
      </c>
      <c r="BW111" s="845"/>
      <c r="BX111" s="845"/>
      <c r="BY111" s="845"/>
      <c r="BZ111" s="845"/>
      <c r="CA111" s="845">
        <v>2164</v>
      </c>
      <c r="CB111" s="845"/>
      <c r="CC111" s="845"/>
      <c r="CD111" s="845"/>
      <c r="CE111" s="845"/>
      <c r="CF111" s="903">
        <v>0</v>
      </c>
      <c r="CG111" s="904"/>
      <c r="CH111" s="904"/>
      <c r="CI111" s="904"/>
      <c r="CJ111" s="904"/>
      <c r="CK111" s="955"/>
      <c r="CL111" s="849"/>
      <c r="CM111" s="843" t="s">
        <v>437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137</v>
      </c>
      <c r="DH111" s="845"/>
      <c r="DI111" s="845"/>
      <c r="DJ111" s="845"/>
      <c r="DK111" s="845"/>
      <c r="DL111" s="845" t="s">
        <v>137</v>
      </c>
      <c r="DM111" s="845"/>
      <c r="DN111" s="845"/>
      <c r="DO111" s="845"/>
      <c r="DP111" s="845"/>
      <c r="DQ111" s="845" t="s">
        <v>137</v>
      </c>
      <c r="DR111" s="845"/>
      <c r="DS111" s="845"/>
      <c r="DT111" s="845"/>
      <c r="DU111" s="845"/>
      <c r="DV111" s="822" t="s">
        <v>137</v>
      </c>
      <c r="DW111" s="822"/>
      <c r="DX111" s="822"/>
      <c r="DY111" s="822"/>
      <c r="DZ111" s="823"/>
    </row>
    <row r="112" spans="1:131" s="233" customFormat="1" ht="26.25" customHeight="1" x14ac:dyDescent="0.2">
      <c r="A112" s="940" t="s">
        <v>438</v>
      </c>
      <c r="B112" s="941"/>
      <c r="C112" s="780" t="s">
        <v>439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137</v>
      </c>
      <c r="AB112" s="808"/>
      <c r="AC112" s="808"/>
      <c r="AD112" s="808"/>
      <c r="AE112" s="809"/>
      <c r="AF112" s="810" t="s">
        <v>137</v>
      </c>
      <c r="AG112" s="808"/>
      <c r="AH112" s="808"/>
      <c r="AI112" s="808"/>
      <c r="AJ112" s="809"/>
      <c r="AK112" s="810" t="s">
        <v>137</v>
      </c>
      <c r="AL112" s="808"/>
      <c r="AM112" s="808"/>
      <c r="AN112" s="808"/>
      <c r="AO112" s="809"/>
      <c r="AP112" s="852" t="s">
        <v>434</v>
      </c>
      <c r="AQ112" s="853"/>
      <c r="AR112" s="853"/>
      <c r="AS112" s="853"/>
      <c r="AT112" s="854"/>
      <c r="AU112" s="960"/>
      <c r="AV112" s="961"/>
      <c r="AW112" s="961"/>
      <c r="AX112" s="961"/>
      <c r="AY112" s="961"/>
      <c r="AZ112" s="843" t="s">
        <v>440</v>
      </c>
      <c r="BA112" s="780"/>
      <c r="BB112" s="780"/>
      <c r="BC112" s="780"/>
      <c r="BD112" s="780"/>
      <c r="BE112" s="780"/>
      <c r="BF112" s="780"/>
      <c r="BG112" s="780"/>
      <c r="BH112" s="780"/>
      <c r="BI112" s="780"/>
      <c r="BJ112" s="780"/>
      <c r="BK112" s="780"/>
      <c r="BL112" s="780"/>
      <c r="BM112" s="780"/>
      <c r="BN112" s="780"/>
      <c r="BO112" s="780"/>
      <c r="BP112" s="781"/>
      <c r="BQ112" s="844">
        <v>5687340</v>
      </c>
      <c r="BR112" s="845"/>
      <c r="BS112" s="845"/>
      <c r="BT112" s="845"/>
      <c r="BU112" s="845"/>
      <c r="BV112" s="845">
        <v>5825839</v>
      </c>
      <c r="BW112" s="845"/>
      <c r="BX112" s="845"/>
      <c r="BY112" s="845"/>
      <c r="BZ112" s="845"/>
      <c r="CA112" s="845">
        <v>5427279</v>
      </c>
      <c r="CB112" s="845"/>
      <c r="CC112" s="845"/>
      <c r="CD112" s="845"/>
      <c r="CE112" s="845"/>
      <c r="CF112" s="903">
        <v>102.4</v>
      </c>
      <c r="CG112" s="904"/>
      <c r="CH112" s="904"/>
      <c r="CI112" s="904"/>
      <c r="CJ112" s="904"/>
      <c r="CK112" s="955"/>
      <c r="CL112" s="849"/>
      <c r="CM112" s="843" t="s">
        <v>441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137</v>
      </c>
      <c r="DH112" s="845"/>
      <c r="DI112" s="845"/>
      <c r="DJ112" s="845"/>
      <c r="DK112" s="845"/>
      <c r="DL112" s="845" t="s">
        <v>137</v>
      </c>
      <c r="DM112" s="845"/>
      <c r="DN112" s="845"/>
      <c r="DO112" s="845"/>
      <c r="DP112" s="845"/>
      <c r="DQ112" s="845" t="s">
        <v>137</v>
      </c>
      <c r="DR112" s="845"/>
      <c r="DS112" s="845"/>
      <c r="DT112" s="845"/>
      <c r="DU112" s="845"/>
      <c r="DV112" s="822" t="s">
        <v>137</v>
      </c>
      <c r="DW112" s="822"/>
      <c r="DX112" s="822"/>
      <c r="DY112" s="822"/>
      <c r="DZ112" s="823"/>
    </row>
    <row r="113" spans="1:130" s="233" customFormat="1" ht="26.25" customHeight="1" x14ac:dyDescent="0.2">
      <c r="A113" s="942"/>
      <c r="B113" s="943"/>
      <c r="C113" s="780" t="s">
        <v>442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398805</v>
      </c>
      <c r="AB113" s="947"/>
      <c r="AC113" s="947"/>
      <c r="AD113" s="947"/>
      <c r="AE113" s="948"/>
      <c r="AF113" s="949">
        <v>406309</v>
      </c>
      <c r="AG113" s="947"/>
      <c r="AH113" s="947"/>
      <c r="AI113" s="947"/>
      <c r="AJ113" s="948"/>
      <c r="AK113" s="949">
        <v>395772</v>
      </c>
      <c r="AL113" s="947"/>
      <c r="AM113" s="947"/>
      <c r="AN113" s="947"/>
      <c r="AO113" s="948"/>
      <c r="AP113" s="950">
        <v>7.5</v>
      </c>
      <c r="AQ113" s="951"/>
      <c r="AR113" s="951"/>
      <c r="AS113" s="951"/>
      <c r="AT113" s="952"/>
      <c r="AU113" s="960"/>
      <c r="AV113" s="961"/>
      <c r="AW113" s="961"/>
      <c r="AX113" s="961"/>
      <c r="AY113" s="961"/>
      <c r="AZ113" s="843" t="s">
        <v>443</v>
      </c>
      <c r="BA113" s="780"/>
      <c r="BB113" s="780"/>
      <c r="BC113" s="780"/>
      <c r="BD113" s="780"/>
      <c r="BE113" s="780"/>
      <c r="BF113" s="780"/>
      <c r="BG113" s="780"/>
      <c r="BH113" s="780"/>
      <c r="BI113" s="780"/>
      <c r="BJ113" s="780"/>
      <c r="BK113" s="780"/>
      <c r="BL113" s="780"/>
      <c r="BM113" s="780"/>
      <c r="BN113" s="780"/>
      <c r="BO113" s="780"/>
      <c r="BP113" s="781"/>
      <c r="BQ113" s="844">
        <v>494616</v>
      </c>
      <c r="BR113" s="845"/>
      <c r="BS113" s="845"/>
      <c r="BT113" s="845"/>
      <c r="BU113" s="845"/>
      <c r="BV113" s="845">
        <v>520216</v>
      </c>
      <c r="BW113" s="845"/>
      <c r="BX113" s="845"/>
      <c r="BY113" s="845"/>
      <c r="BZ113" s="845"/>
      <c r="CA113" s="845">
        <v>482454</v>
      </c>
      <c r="CB113" s="845"/>
      <c r="CC113" s="845"/>
      <c r="CD113" s="845"/>
      <c r="CE113" s="845"/>
      <c r="CF113" s="903">
        <v>9.1</v>
      </c>
      <c r="CG113" s="904"/>
      <c r="CH113" s="904"/>
      <c r="CI113" s="904"/>
      <c r="CJ113" s="904"/>
      <c r="CK113" s="955"/>
      <c r="CL113" s="849"/>
      <c r="CM113" s="843" t="s">
        <v>444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137</v>
      </c>
      <c r="DH113" s="808"/>
      <c r="DI113" s="808"/>
      <c r="DJ113" s="808"/>
      <c r="DK113" s="809"/>
      <c r="DL113" s="810" t="s">
        <v>137</v>
      </c>
      <c r="DM113" s="808"/>
      <c r="DN113" s="808"/>
      <c r="DO113" s="808"/>
      <c r="DP113" s="809"/>
      <c r="DQ113" s="810" t="s">
        <v>137</v>
      </c>
      <c r="DR113" s="808"/>
      <c r="DS113" s="808"/>
      <c r="DT113" s="808"/>
      <c r="DU113" s="809"/>
      <c r="DV113" s="852" t="s">
        <v>137</v>
      </c>
      <c r="DW113" s="853"/>
      <c r="DX113" s="853"/>
      <c r="DY113" s="853"/>
      <c r="DZ113" s="854"/>
    </row>
    <row r="114" spans="1:130" s="233" customFormat="1" ht="26.25" customHeight="1" x14ac:dyDescent="0.2">
      <c r="A114" s="942"/>
      <c r="B114" s="943"/>
      <c r="C114" s="780" t="s">
        <v>445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54982</v>
      </c>
      <c r="AB114" s="808"/>
      <c r="AC114" s="808"/>
      <c r="AD114" s="808"/>
      <c r="AE114" s="809"/>
      <c r="AF114" s="810">
        <v>55912</v>
      </c>
      <c r="AG114" s="808"/>
      <c r="AH114" s="808"/>
      <c r="AI114" s="808"/>
      <c r="AJ114" s="809"/>
      <c r="AK114" s="810">
        <v>57557</v>
      </c>
      <c r="AL114" s="808"/>
      <c r="AM114" s="808"/>
      <c r="AN114" s="808"/>
      <c r="AO114" s="809"/>
      <c r="AP114" s="852">
        <v>1.1000000000000001</v>
      </c>
      <c r="AQ114" s="853"/>
      <c r="AR114" s="853"/>
      <c r="AS114" s="853"/>
      <c r="AT114" s="854"/>
      <c r="AU114" s="960"/>
      <c r="AV114" s="961"/>
      <c r="AW114" s="961"/>
      <c r="AX114" s="961"/>
      <c r="AY114" s="961"/>
      <c r="AZ114" s="843" t="s">
        <v>446</v>
      </c>
      <c r="BA114" s="780"/>
      <c r="BB114" s="780"/>
      <c r="BC114" s="780"/>
      <c r="BD114" s="780"/>
      <c r="BE114" s="780"/>
      <c r="BF114" s="780"/>
      <c r="BG114" s="780"/>
      <c r="BH114" s="780"/>
      <c r="BI114" s="780"/>
      <c r="BJ114" s="780"/>
      <c r="BK114" s="780"/>
      <c r="BL114" s="780"/>
      <c r="BM114" s="780"/>
      <c r="BN114" s="780"/>
      <c r="BO114" s="780"/>
      <c r="BP114" s="781"/>
      <c r="BQ114" s="844">
        <v>703564</v>
      </c>
      <c r="BR114" s="845"/>
      <c r="BS114" s="845"/>
      <c r="BT114" s="845"/>
      <c r="BU114" s="845"/>
      <c r="BV114" s="845">
        <v>736266</v>
      </c>
      <c r="BW114" s="845"/>
      <c r="BX114" s="845"/>
      <c r="BY114" s="845"/>
      <c r="BZ114" s="845"/>
      <c r="CA114" s="845">
        <v>584097</v>
      </c>
      <c r="CB114" s="845"/>
      <c r="CC114" s="845"/>
      <c r="CD114" s="845"/>
      <c r="CE114" s="845"/>
      <c r="CF114" s="903">
        <v>11</v>
      </c>
      <c r="CG114" s="904"/>
      <c r="CH114" s="904"/>
      <c r="CI114" s="904"/>
      <c r="CJ114" s="904"/>
      <c r="CK114" s="955"/>
      <c r="CL114" s="849"/>
      <c r="CM114" s="843" t="s">
        <v>447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137</v>
      </c>
      <c r="DH114" s="808"/>
      <c r="DI114" s="808"/>
      <c r="DJ114" s="808"/>
      <c r="DK114" s="809"/>
      <c r="DL114" s="810" t="s">
        <v>137</v>
      </c>
      <c r="DM114" s="808"/>
      <c r="DN114" s="808"/>
      <c r="DO114" s="808"/>
      <c r="DP114" s="809"/>
      <c r="DQ114" s="810" t="s">
        <v>137</v>
      </c>
      <c r="DR114" s="808"/>
      <c r="DS114" s="808"/>
      <c r="DT114" s="808"/>
      <c r="DU114" s="809"/>
      <c r="DV114" s="852" t="s">
        <v>137</v>
      </c>
      <c r="DW114" s="853"/>
      <c r="DX114" s="853"/>
      <c r="DY114" s="853"/>
      <c r="DZ114" s="854"/>
    </row>
    <row r="115" spans="1:130" s="233" customFormat="1" ht="26.25" customHeight="1" x14ac:dyDescent="0.2">
      <c r="A115" s="942"/>
      <c r="B115" s="943"/>
      <c r="C115" s="780" t="s">
        <v>448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2198</v>
      </c>
      <c r="AB115" s="947"/>
      <c r="AC115" s="947"/>
      <c r="AD115" s="947"/>
      <c r="AE115" s="948"/>
      <c r="AF115" s="949">
        <v>2164</v>
      </c>
      <c r="AG115" s="947"/>
      <c r="AH115" s="947"/>
      <c r="AI115" s="947"/>
      <c r="AJ115" s="948"/>
      <c r="AK115" s="949">
        <v>99</v>
      </c>
      <c r="AL115" s="947"/>
      <c r="AM115" s="947"/>
      <c r="AN115" s="947"/>
      <c r="AO115" s="948"/>
      <c r="AP115" s="950">
        <v>0</v>
      </c>
      <c r="AQ115" s="951"/>
      <c r="AR115" s="951"/>
      <c r="AS115" s="951"/>
      <c r="AT115" s="952"/>
      <c r="AU115" s="960"/>
      <c r="AV115" s="961"/>
      <c r="AW115" s="961"/>
      <c r="AX115" s="961"/>
      <c r="AY115" s="961"/>
      <c r="AZ115" s="843" t="s">
        <v>449</v>
      </c>
      <c r="BA115" s="780"/>
      <c r="BB115" s="780"/>
      <c r="BC115" s="780"/>
      <c r="BD115" s="780"/>
      <c r="BE115" s="780"/>
      <c r="BF115" s="780"/>
      <c r="BG115" s="780"/>
      <c r="BH115" s="780"/>
      <c r="BI115" s="780"/>
      <c r="BJ115" s="780"/>
      <c r="BK115" s="780"/>
      <c r="BL115" s="780"/>
      <c r="BM115" s="780"/>
      <c r="BN115" s="780"/>
      <c r="BO115" s="780"/>
      <c r="BP115" s="781"/>
      <c r="BQ115" s="844" t="s">
        <v>137</v>
      </c>
      <c r="BR115" s="845"/>
      <c r="BS115" s="845"/>
      <c r="BT115" s="845"/>
      <c r="BU115" s="845"/>
      <c r="BV115" s="845" t="s">
        <v>137</v>
      </c>
      <c r="BW115" s="845"/>
      <c r="BX115" s="845"/>
      <c r="BY115" s="845"/>
      <c r="BZ115" s="845"/>
      <c r="CA115" s="845" t="s">
        <v>137</v>
      </c>
      <c r="CB115" s="845"/>
      <c r="CC115" s="845"/>
      <c r="CD115" s="845"/>
      <c r="CE115" s="845"/>
      <c r="CF115" s="903" t="s">
        <v>137</v>
      </c>
      <c r="CG115" s="904"/>
      <c r="CH115" s="904"/>
      <c r="CI115" s="904"/>
      <c r="CJ115" s="904"/>
      <c r="CK115" s="955"/>
      <c r="CL115" s="849"/>
      <c r="CM115" s="843" t="s">
        <v>450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119100</v>
      </c>
      <c r="DH115" s="808"/>
      <c r="DI115" s="808"/>
      <c r="DJ115" s="808"/>
      <c r="DK115" s="809"/>
      <c r="DL115" s="810">
        <v>282702</v>
      </c>
      <c r="DM115" s="808"/>
      <c r="DN115" s="808"/>
      <c r="DO115" s="808"/>
      <c r="DP115" s="809"/>
      <c r="DQ115" s="810" t="s">
        <v>137</v>
      </c>
      <c r="DR115" s="808"/>
      <c r="DS115" s="808"/>
      <c r="DT115" s="808"/>
      <c r="DU115" s="809"/>
      <c r="DV115" s="852" t="s">
        <v>434</v>
      </c>
      <c r="DW115" s="853"/>
      <c r="DX115" s="853"/>
      <c r="DY115" s="853"/>
      <c r="DZ115" s="854"/>
    </row>
    <row r="116" spans="1:130" s="233" customFormat="1" ht="26.25" customHeight="1" x14ac:dyDescent="0.2">
      <c r="A116" s="944"/>
      <c r="B116" s="945"/>
      <c r="C116" s="867" t="s">
        <v>451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137</v>
      </c>
      <c r="AB116" s="808"/>
      <c r="AC116" s="808"/>
      <c r="AD116" s="808"/>
      <c r="AE116" s="809"/>
      <c r="AF116" s="810" t="s">
        <v>137</v>
      </c>
      <c r="AG116" s="808"/>
      <c r="AH116" s="808"/>
      <c r="AI116" s="808"/>
      <c r="AJ116" s="809"/>
      <c r="AK116" s="810" t="s">
        <v>137</v>
      </c>
      <c r="AL116" s="808"/>
      <c r="AM116" s="808"/>
      <c r="AN116" s="808"/>
      <c r="AO116" s="809"/>
      <c r="AP116" s="852" t="s">
        <v>137</v>
      </c>
      <c r="AQ116" s="853"/>
      <c r="AR116" s="853"/>
      <c r="AS116" s="853"/>
      <c r="AT116" s="854"/>
      <c r="AU116" s="960"/>
      <c r="AV116" s="961"/>
      <c r="AW116" s="961"/>
      <c r="AX116" s="961"/>
      <c r="AY116" s="961"/>
      <c r="AZ116" s="937" t="s">
        <v>452</v>
      </c>
      <c r="BA116" s="938"/>
      <c r="BB116" s="938"/>
      <c r="BC116" s="938"/>
      <c r="BD116" s="938"/>
      <c r="BE116" s="938"/>
      <c r="BF116" s="938"/>
      <c r="BG116" s="938"/>
      <c r="BH116" s="938"/>
      <c r="BI116" s="938"/>
      <c r="BJ116" s="938"/>
      <c r="BK116" s="938"/>
      <c r="BL116" s="938"/>
      <c r="BM116" s="938"/>
      <c r="BN116" s="938"/>
      <c r="BO116" s="938"/>
      <c r="BP116" s="939"/>
      <c r="BQ116" s="844" t="s">
        <v>137</v>
      </c>
      <c r="BR116" s="845"/>
      <c r="BS116" s="845"/>
      <c r="BT116" s="845"/>
      <c r="BU116" s="845"/>
      <c r="BV116" s="845" t="s">
        <v>137</v>
      </c>
      <c r="BW116" s="845"/>
      <c r="BX116" s="845"/>
      <c r="BY116" s="845"/>
      <c r="BZ116" s="845"/>
      <c r="CA116" s="845" t="s">
        <v>137</v>
      </c>
      <c r="CB116" s="845"/>
      <c r="CC116" s="845"/>
      <c r="CD116" s="845"/>
      <c r="CE116" s="845"/>
      <c r="CF116" s="903" t="s">
        <v>137</v>
      </c>
      <c r="CG116" s="904"/>
      <c r="CH116" s="904"/>
      <c r="CI116" s="904"/>
      <c r="CJ116" s="904"/>
      <c r="CK116" s="955"/>
      <c r="CL116" s="849"/>
      <c r="CM116" s="843" t="s">
        <v>453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2164</v>
      </c>
      <c r="DH116" s="808"/>
      <c r="DI116" s="808"/>
      <c r="DJ116" s="808"/>
      <c r="DK116" s="809"/>
      <c r="DL116" s="810">
        <v>2164</v>
      </c>
      <c r="DM116" s="808"/>
      <c r="DN116" s="808"/>
      <c r="DO116" s="808"/>
      <c r="DP116" s="809"/>
      <c r="DQ116" s="810">
        <v>2164</v>
      </c>
      <c r="DR116" s="808"/>
      <c r="DS116" s="808"/>
      <c r="DT116" s="808"/>
      <c r="DU116" s="809"/>
      <c r="DV116" s="852">
        <v>0</v>
      </c>
      <c r="DW116" s="853"/>
      <c r="DX116" s="853"/>
      <c r="DY116" s="853"/>
      <c r="DZ116" s="854"/>
    </row>
    <row r="117" spans="1:130" s="233" customFormat="1" ht="26.25" customHeight="1" x14ac:dyDescent="0.2">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454</v>
      </c>
      <c r="Z117" s="925"/>
      <c r="AA117" s="930">
        <v>1209151</v>
      </c>
      <c r="AB117" s="931"/>
      <c r="AC117" s="931"/>
      <c r="AD117" s="931"/>
      <c r="AE117" s="932"/>
      <c r="AF117" s="933">
        <v>1214315</v>
      </c>
      <c r="AG117" s="931"/>
      <c r="AH117" s="931"/>
      <c r="AI117" s="931"/>
      <c r="AJ117" s="932"/>
      <c r="AK117" s="933">
        <v>1242658</v>
      </c>
      <c r="AL117" s="931"/>
      <c r="AM117" s="931"/>
      <c r="AN117" s="931"/>
      <c r="AO117" s="932"/>
      <c r="AP117" s="934"/>
      <c r="AQ117" s="935"/>
      <c r="AR117" s="935"/>
      <c r="AS117" s="935"/>
      <c r="AT117" s="936"/>
      <c r="AU117" s="960"/>
      <c r="AV117" s="961"/>
      <c r="AW117" s="961"/>
      <c r="AX117" s="961"/>
      <c r="AY117" s="961"/>
      <c r="AZ117" s="891" t="s">
        <v>455</v>
      </c>
      <c r="BA117" s="892"/>
      <c r="BB117" s="892"/>
      <c r="BC117" s="892"/>
      <c r="BD117" s="892"/>
      <c r="BE117" s="892"/>
      <c r="BF117" s="892"/>
      <c r="BG117" s="892"/>
      <c r="BH117" s="892"/>
      <c r="BI117" s="892"/>
      <c r="BJ117" s="892"/>
      <c r="BK117" s="892"/>
      <c r="BL117" s="892"/>
      <c r="BM117" s="892"/>
      <c r="BN117" s="892"/>
      <c r="BO117" s="892"/>
      <c r="BP117" s="893"/>
      <c r="BQ117" s="844" t="s">
        <v>137</v>
      </c>
      <c r="BR117" s="845"/>
      <c r="BS117" s="845"/>
      <c r="BT117" s="845"/>
      <c r="BU117" s="845"/>
      <c r="BV117" s="845" t="s">
        <v>137</v>
      </c>
      <c r="BW117" s="845"/>
      <c r="BX117" s="845"/>
      <c r="BY117" s="845"/>
      <c r="BZ117" s="845"/>
      <c r="CA117" s="845" t="s">
        <v>137</v>
      </c>
      <c r="CB117" s="845"/>
      <c r="CC117" s="845"/>
      <c r="CD117" s="845"/>
      <c r="CE117" s="845"/>
      <c r="CF117" s="903" t="s">
        <v>137</v>
      </c>
      <c r="CG117" s="904"/>
      <c r="CH117" s="904"/>
      <c r="CI117" s="904"/>
      <c r="CJ117" s="904"/>
      <c r="CK117" s="955"/>
      <c r="CL117" s="849"/>
      <c r="CM117" s="843" t="s">
        <v>456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137</v>
      </c>
      <c r="DH117" s="808"/>
      <c r="DI117" s="808"/>
      <c r="DJ117" s="808"/>
      <c r="DK117" s="809"/>
      <c r="DL117" s="810" t="s">
        <v>137</v>
      </c>
      <c r="DM117" s="808"/>
      <c r="DN117" s="808"/>
      <c r="DO117" s="808"/>
      <c r="DP117" s="809"/>
      <c r="DQ117" s="810" t="s">
        <v>137</v>
      </c>
      <c r="DR117" s="808"/>
      <c r="DS117" s="808"/>
      <c r="DT117" s="808"/>
      <c r="DU117" s="809"/>
      <c r="DV117" s="852" t="s">
        <v>434</v>
      </c>
      <c r="DW117" s="853"/>
      <c r="DX117" s="853"/>
      <c r="DY117" s="853"/>
      <c r="DZ117" s="854"/>
    </row>
    <row r="118" spans="1:130" s="233" customFormat="1" ht="26.25" customHeight="1" x14ac:dyDescent="0.2">
      <c r="A118" s="923" t="s">
        <v>429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426</v>
      </c>
      <c r="AB118" s="924"/>
      <c r="AC118" s="924"/>
      <c r="AD118" s="924"/>
      <c r="AE118" s="925"/>
      <c r="AF118" s="926" t="s">
        <v>427</v>
      </c>
      <c r="AG118" s="924"/>
      <c r="AH118" s="924"/>
      <c r="AI118" s="924"/>
      <c r="AJ118" s="925"/>
      <c r="AK118" s="926" t="s">
        <v>304</v>
      </c>
      <c r="AL118" s="924"/>
      <c r="AM118" s="924"/>
      <c r="AN118" s="924"/>
      <c r="AO118" s="925"/>
      <c r="AP118" s="927" t="s">
        <v>428</v>
      </c>
      <c r="AQ118" s="928"/>
      <c r="AR118" s="928"/>
      <c r="AS118" s="928"/>
      <c r="AT118" s="929"/>
      <c r="AU118" s="960"/>
      <c r="AV118" s="961"/>
      <c r="AW118" s="961"/>
      <c r="AX118" s="961"/>
      <c r="AY118" s="961"/>
      <c r="AZ118" s="866" t="s">
        <v>457</v>
      </c>
      <c r="BA118" s="867"/>
      <c r="BB118" s="867"/>
      <c r="BC118" s="867"/>
      <c r="BD118" s="867"/>
      <c r="BE118" s="867"/>
      <c r="BF118" s="867"/>
      <c r="BG118" s="867"/>
      <c r="BH118" s="867"/>
      <c r="BI118" s="867"/>
      <c r="BJ118" s="867"/>
      <c r="BK118" s="867"/>
      <c r="BL118" s="867"/>
      <c r="BM118" s="867"/>
      <c r="BN118" s="867"/>
      <c r="BO118" s="867"/>
      <c r="BP118" s="868"/>
      <c r="BQ118" s="907" t="s">
        <v>137</v>
      </c>
      <c r="BR118" s="873"/>
      <c r="BS118" s="873"/>
      <c r="BT118" s="873"/>
      <c r="BU118" s="873"/>
      <c r="BV118" s="873" t="s">
        <v>137</v>
      </c>
      <c r="BW118" s="873"/>
      <c r="BX118" s="873"/>
      <c r="BY118" s="873"/>
      <c r="BZ118" s="873"/>
      <c r="CA118" s="873" t="s">
        <v>137</v>
      </c>
      <c r="CB118" s="873"/>
      <c r="CC118" s="873"/>
      <c r="CD118" s="873"/>
      <c r="CE118" s="873"/>
      <c r="CF118" s="903" t="s">
        <v>137</v>
      </c>
      <c r="CG118" s="904"/>
      <c r="CH118" s="904"/>
      <c r="CI118" s="904"/>
      <c r="CJ118" s="904"/>
      <c r="CK118" s="955"/>
      <c r="CL118" s="849"/>
      <c r="CM118" s="843" t="s">
        <v>458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137</v>
      </c>
      <c r="DH118" s="808"/>
      <c r="DI118" s="808"/>
      <c r="DJ118" s="808"/>
      <c r="DK118" s="809"/>
      <c r="DL118" s="810" t="s">
        <v>137</v>
      </c>
      <c r="DM118" s="808"/>
      <c r="DN118" s="808"/>
      <c r="DO118" s="808"/>
      <c r="DP118" s="809"/>
      <c r="DQ118" s="810" t="s">
        <v>137</v>
      </c>
      <c r="DR118" s="808"/>
      <c r="DS118" s="808"/>
      <c r="DT118" s="808"/>
      <c r="DU118" s="809"/>
      <c r="DV118" s="852" t="s">
        <v>434</v>
      </c>
      <c r="DW118" s="853"/>
      <c r="DX118" s="853"/>
      <c r="DY118" s="853"/>
      <c r="DZ118" s="854"/>
    </row>
    <row r="119" spans="1:130" s="233" customFormat="1" ht="26.25" customHeight="1" x14ac:dyDescent="0.2">
      <c r="A119" s="846" t="s">
        <v>432</v>
      </c>
      <c r="B119" s="847"/>
      <c r="C119" s="888" t="s">
        <v>433</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137</v>
      </c>
      <c r="AB119" s="917"/>
      <c r="AC119" s="917"/>
      <c r="AD119" s="917"/>
      <c r="AE119" s="918"/>
      <c r="AF119" s="919" t="s">
        <v>434</v>
      </c>
      <c r="AG119" s="917"/>
      <c r="AH119" s="917"/>
      <c r="AI119" s="917"/>
      <c r="AJ119" s="918"/>
      <c r="AK119" s="919" t="s">
        <v>137</v>
      </c>
      <c r="AL119" s="917"/>
      <c r="AM119" s="917"/>
      <c r="AN119" s="917"/>
      <c r="AO119" s="918"/>
      <c r="AP119" s="920" t="s">
        <v>137</v>
      </c>
      <c r="AQ119" s="921"/>
      <c r="AR119" s="921"/>
      <c r="AS119" s="921"/>
      <c r="AT119" s="922"/>
      <c r="AU119" s="962"/>
      <c r="AV119" s="963"/>
      <c r="AW119" s="963"/>
      <c r="AX119" s="963"/>
      <c r="AY119" s="963"/>
      <c r="AZ119" s="254" t="s">
        <v>186</v>
      </c>
      <c r="BA119" s="254"/>
      <c r="BB119" s="254"/>
      <c r="BC119" s="254"/>
      <c r="BD119" s="254"/>
      <c r="BE119" s="254"/>
      <c r="BF119" s="254"/>
      <c r="BG119" s="254"/>
      <c r="BH119" s="254"/>
      <c r="BI119" s="254"/>
      <c r="BJ119" s="254"/>
      <c r="BK119" s="254"/>
      <c r="BL119" s="254"/>
      <c r="BM119" s="254"/>
      <c r="BN119" s="254"/>
      <c r="BO119" s="905" t="s">
        <v>459</v>
      </c>
      <c r="BP119" s="906"/>
      <c r="BQ119" s="907">
        <v>15786758</v>
      </c>
      <c r="BR119" s="873"/>
      <c r="BS119" s="873"/>
      <c r="BT119" s="873"/>
      <c r="BU119" s="873"/>
      <c r="BV119" s="873">
        <v>16240809</v>
      </c>
      <c r="BW119" s="873"/>
      <c r="BX119" s="873"/>
      <c r="BY119" s="873"/>
      <c r="BZ119" s="873"/>
      <c r="CA119" s="873">
        <v>15281997</v>
      </c>
      <c r="CB119" s="873"/>
      <c r="CC119" s="873"/>
      <c r="CD119" s="873"/>
      <c r="CE119" s="873"/>
      <c r="CF119" s="776"/>
      <c r="CG119" s="777"/>
      <c r="CH119" s="777"/>
      <c r="CI119" s="777"/>
      <c r="CJ119" s="862"/>
      <c r="CK119" s="956"/>
      <c r="CL119" s="851"/>
      <c r="CM119" s="866" t="s">
        <v>460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434</v>
      </c>
      <c r="DH119" s="792"/>
      <c r="DI119" s="792"/>
      <c r="DJ119" s="792"/>
      <c r="DK119" s="793"/>
      <c r="DL119" s="794" t="s">
        <v>434</v>
      </c>
      <c r="DM119" s="792"/>
      <c r="DN119" s="792"/>
      <c r="DO119" s="792"/>
      <c r="DP119" s="793"/>
      <c r="DQ119" s="794" t="s">
        <v>137</v>
      </c>
      <c r="DR119" s="792"/>
      <c r="DS119" s="792"/>
      <c r="DT119" s="792"/>
      <c r="DU119" s="793"/>
      <c r="DV119" s="876" t="s">
        <v>137</v>
      </c>
      <c r="DW119" s="877"/>
      <c r="DX119" s="877"/>
      <c r="DY119" s="877"/>
      <c r="DZ119" s="878"/>
    </row>
    <row r="120" spans="1:130" s="233" customFormat="1" ht="26.25" customHeight="1" x14ac:dyDescent="0.2">
      <c r="A120" s="848"/>
      <c r="B120" s="849"/>
      <c r="C120" s="843" t="s">
        <v>437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137</v>
      </c>
      <c r="AB120" s="808"/>
      <c r="AC120" s="808"/>
      <c r="AD120" s="808"/>
      <c r="AE120" s="809"/>
      <c r="AF120" s="810" t="s">
        <v>434</v>
      </c>
      <c r="AG120" s="808"/>
      <c r="AH120" s="808"/>
      <c r="AI120" s="808"/>
      <c r="AJ120" s="809"/>
      <c r="AK120" s="810" t="s">
        <v>137</v>
      </c>
      <c r="AL120" s="808"/>
      <c r="AM120" s="808"/>
      <c r="AN120" s="808"/>
      <c r="AO120" s="809"/>
      <c r="AP120" s="852" t="s">
        <v>137</v>
      </c>
      <c r="AQ120" s="853"/>
      <c r="AR120" s="853"/>
      <c r="AS120" s="853"/>
      <c r="AT120" s="854"/>
      <c r="AU120" s="908" t="s">
        <v>461</v>
      </c>
      <c r="AV120" s="909"/>
      <c r="AW120" s="909"/>
      <c r="AX120" s="909"/>
      <c r="AY120" s="910"/>
      <c r="AZ120" s="888" t="s">
        <v>462</v>
      </c>
      <c r="BA120" s="836"/>
      <c r="BB120" s="836"/>
      <c r="BC120" s="836"/>
      <c r="BD120" s="836"/>
      <c r="BE120" s="836"/>
      <c r="BF120" s="836"/>
      <c r="BG120" s="836"/>
      <c r="BH120" s="836"/>
      <c r="BI120" s="836"/>
      <c r="BJ120" s="836"/>
      <c r="BK120" s="836"/>
      <c r="BL120" s="836"/>
      <c r="BM120" s="836"/>
      <c r="BN120" s="836"/>
      <c r="BO120" s="836"/>
      <c r="BP120" s="837"/>
      <c r="BQ120" s="889">
        <v>3287093</v>
      </c>
      <c r="BR120" s="870"/>
      <c r="BS120" s="870"/>
      <c r="BT120" s="870"/>
      <c r="BU120" s="870"/>
      <c r="BV120" s="870">
        <v>3477525</v>
      </c>
      <c r="BW120" s="870"/>
      <c r="BX120" s="870"/>
      <c r="BY120" s="870"/>
      <c r="BZ120" s="870"/>
      <c r="CA120" s="870">
        <v>3772562</v>
      </c>
      <c r="CB120" s="870"/>
      <c r="CC120" s="870"/>
      <c r="CD120" s="870"/>
      <c r="CE120" s="870"/>
      <c r="CF120" s="894">
        <v>71.2</v>
      </c>
      <c r="CG120" s="895"/>
      <c r="CH120" s="895"/>
      <c r="CI120" s="895"/>
      <c r="CJ120" s="895"/>
      <c r="CK120" s="896" t="s">
        <v>463</v>
      </c>
      <c r="CL120" s="880"/>
      <c r="CM120" s="880"/>
      <c r="CN120" s="880"/>
      <c r="CO120" s="881"/>
      <c r="CP120" s="900" t="s">
        <v>464</v>
      </c>
      <c r="CQ120" s="901"/>
      <c r="CR120" s="901"/>
      <c r="CS120" s="901"/>
      <c r="CT120" s="901"/>
      <c r="CU120" s="901"/>
      <c r="CV120" s="901"/>
      <c r="CW120" s="901"/>
      <c r="CX120" s="901"/>
      <c r="CY120" s="901"/>
      <c r="CZ120" s="901"/>
      <c r="DA120" s="901"/>
      <c r="DB120" s="901"/>
      <c r="DC120" s="901"/>
      <c r="DD120" s="901"/>
      <c r="DE120" s="901"/>
      <c r="DF120" s="902"/>
      <c r="DG120" s="889">
        <v>4221031</v>
      </c>
      <c r="DH120" s="870"/>
      <c r="DI120" s="870"/>
      <c r="DJ120" s="870"/>
      <c r="DK120" s="870"/>
      <c r="DL120" s="870">
        <v>4515026</v>
      </c>
      <c r="DM120" s="870"/>
      <c r="DN120" s="870"/>
      <c r="DO120" s="870"/>
      <c r="DP120" s="870"/>
      <c r="DQ120" s="870">
        <v>4275309</v>
      </c>
      <c r="DR120" s="870"/>
      <c r="DS120" s="870"/>
      <c r="DT120" s="870"/>
      <c r="DU120" s="870"/>
      <c r="DV120" s="871">
        <v>80.599999999999994</v>
      </c>
      <c r="DW120" s="871"/>
      <c r="DX120" s="871"/>
      <c r="DY120" s="871"/>
      <c r="DZ120" s="872"/>
    </row>
    <row r="121" spans="1:130" s="233" customFormat="1" ht="26.25" customHeight="1" x14ac:dyDescent="0.2">
      <c r="A121" s="848"/>
      <c r="B121" s="849"/>
      <c r="C121" s="891" t="s">
        <v>465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137</v>
      </c>
      <c r="AB121" s="808"/>
      <c r="AC121" s="808"/>
      <c r="AD121" s="808"/>
      <c r="AE121" s="809"/>
      <c r="AF121" s="810" t="s">
        <v>434</v>
      </c>
      <c r="AG121" s="808"/>
      <c r="AH121" s="808"/>
      <c r="AI121" s="808"/>
      <c r="AJ121" s="809"/>
      <c r="AK121" s="810" t="s">
        <v>137</v>
      </c>
      <c r="AL121" s="808"/>
      <c r="AM121" s="808"/>
      <c r="AN121" s="808"/>
      <c r="AO121" s="809"/>
      <c r="AP121" s="852" t="s">
        <v>137</v>
      </c>
      <c r="AQ121" s="853"/>
      <c r="AR121" s="853"/>
      <c r="AS121" s="853"/>
      <c r="AT121" s="854"/>
      <c r="AU121" s="911"/>
      <c r="AV121" s="912"/>
      <c r="AW121" s="912"/>
      <c r="AX121" s="912"/>
      <c r="AY121" s="913"/>
      <c r="AZ121" s="843" t="s">
        <v>466</v>
      </c>
      <c r="BA121" s="780"/>
      <c r="BB121" s="780"/>
      <c r="BC121" s="780"/>
      <c r="BD121" s="780"/>
      <c r="BE121" s="780"/>
      <c r="BF121" s="780"/>
      <c r="BG121" s="780"/>
      <c r="BH121" s="780"/>
      <c r="BI121" s="780"/>
      <c r="BJ121" s="780"/>
      <c r="BK121" s="780"/>
      <c r="BL121" s="780"/>
      <c r="BM121" s="780"/>
      <c r="BN121" s="780"/>
      <c r="BO121" s="780"/>
      <c r="BP121" s="781"/>
      <c r="BQ121" s="844" t="s">
        <v>137</v>
      </c>
      <c r="BR121" s="845"/>
      <c r="BS121" s="845"/>
      <c r="BT121" s="845"/>
      <c r="BU121" s="845"/>
      <c r="BV121" s="845" t="s">
        <v>434</v>
      </c>
      <c r="BW121" s="845"/>
      <c r="BX121" s="845"/>
      <c r="BY121" s="845"/>
      <c r="BZ121" s="845"/>
      <c r="CA121" s="845" t="s">
        <v>137</v>
      </c>
      <c r="CB121" s="845"/>
      <c r="CC121" s="845"/>
      <c r="CD121" s="845"/>
      <c r="CE121" s="845"/>
      <c r="CF121" s="903" t="s">
        <v>137</v>
      </c>
      <c r="CG121" s="904"/>
      <c r="CH121" s="904"/>
      <c r="CI121" s="904"/>
      <c r="CJ121" s="904"/>
      <c r="CK121" s="897"/>
      <c r="CL121" s="883"/>
      <c r="CM121" s="883"/>
      <c r="CN121" s="883"/>
      <c r="CO121" s="884"/>
      <c r="CP121" s="863" t="s">
        <v>405</v>
      </c>
      <c r="CQ121" s="864"/>
      <c r="CR121" s="864"/>
      <c r="CS121" s="864"/>
      <c r="CT121" s="864"/>
      <c r="CU121" s="864"/>
      <c r="CV121" s="864"/>
      <c r="CW121" s="864"/>
      <c r="CX121" s="864"/>
      <c r="CY121" s="864"/>
      <c r="CZ121" s="864"/>
      <c r="DA121" s="864"/>
      <c r="DB121" s="864"/>
      <c r="DC121" s="864"/>
      <c r="DD121" s="864"/>
      <c r="DE121" s="864"/>
      <c r="DF121" s="865"/>
      <c r="DG121" s="844">
        <v>1466309</v>
      </c>
      <c r="DH121" s="845"/>
      <c r="DI121" s="845"/>
      <c r="DJ121" s="845"/>
      <c r="DK121" s="845"/>
      <c r="DL121" s="845">
        <v>1310813</v>
      </c>
      <c r="DM121" s="845"/>
      <c r="DN121" s="845"/>
      <c r="DO121" s="845"/>
      <c r="DP121" s="845"/>
      <c r="DQ121" s="845">
        <v>1151970</v>
      </c>
      <c r="DR121" s="845"/>
      <c r="DS121" s="845"/>
      <c r="DT121" s="845"/>
      <c r="DU121" s="845"/>
      <c r="DV121" s="822">
        <v>21.7</v>
      </c>
      <c r="DW121" s="822"/>
      <c r="DX121" s="822"/>
      <c r="DY121" s="822"/>
      <c r="DZ121" s="823"/>
    </row>
    <row r="122" spans="1:130" s="233" customFormat="1" ht="26.25" customHeight="1" x14ac:dyDescent="0.2">
      <c r="A122" s="848"/>
      <c r="B122" s="849"/>
      <c r="C122" s="843" t="s">
        <v>447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137</v>
      </c>
      <c r="AB122" s="808"/>
      <c r="AC122" s="808"/>
      <c r="AD122" s="808"/>
      <c r="AE122" s="809"/>
      <c r="AF122" s="810" t="s">
        <v>137</v>
      </c>
      <c r="AG122" s="808"/>
      <c r="AH122" s="808"/>
      <c r="AI122" s="808"/>
      <c r="AJ122" s="809"/>
      <c r="AK122" s="810" t="s">
        <v>137</v>
      </c>
      <c r="AL122" s="808"/>
      <c r="AM122" s="808"/>
      <c r="AN122" s="808"/>
      <c r="AO122" s="809"/>
      <c r="AP122" s="852" t="s">
        <v>137</v>
      </c>
      <c r="AQ122" s="853"/>
      <c r="AR122" s="853"/>
      <c r="AS122" s="853"/>
      <c r="AT122" s="854"/>
      <c r="AU122" s="911"/>
      <c r="AV122" s="912"/>
      <c r="AW122" s="912"/>
      <c r="AX122" s="912"/>
      <c r="AY122" s="913"/>
      <c r="AZ122" s="866" t="s">
        <v>467</v>
      </c>
      <c r="BA122" s="867"/>
      <c r="BB122" s="867"/>
      <c r="BC122" s="867"/>
      <c r="BD122" s="867"/>
      <c r="BE122" s="867"/>
      <c r="BF122" s="867"/>
      <c r="BG122" s="867"/>
      <c r="BH122" s="867"/>
      <c r="BI122" s="867"/>
      <c r="BJ122" s="867"/>
      <c r="BK122" s="867"/>
      <c r="BL122" s="867"/>
      <c r="BM122" s="867"/>
      <c r="BN122" s="867"/>
      <c r="BO122" s="867"/>
      <c r="BP122" s="868"/>
      <c r="BQ122" s="907">
        <v>8557903</v>
      </c>
      <c r="BR122" s="873"/>
      <c r="BS122" s="873"/>
      <c r="BT122" s="873"/>
      <c r="BU122" s="873"/>
      <c r="BV122" s="873">
        <v>8620030</v>
      </c>
      <c r="BW122" s="873"/>
      <c r="BX122" s="873"/>
      <c r="BY122" s="873"/>
      <c r="BZ122" s="873"/>
      <c r="CA122" s="873">
        <v>8398888</v>
      </c>
      <c r="CB122" s="873"/>
      <c r="CC122" s="873"/>
      <c r="CD122" s="873"/>
      <c r="CE122" s="873"/>
      <c r="CF122" s="874">
        <v>158.4</v>
      </c>
      <c r="CG122" s="875"/>
      <c r="CH122" s="875"/>
      <c r="CI122" s="875"/>
      <c r="CJ122" s="875"/>
      <c r="CK122" s="897"/>
      <c r="CL122" s="883"/>
      <c r="CM122" s="883"/>
      <c r="CN122" s="883"/>
      <c r="CO122" s="884"/>
      <c r="CP122" s="863" t="s">
        <v>468</v>
      </c>
      <c r="CQ122" s="864"/>
      <c r="CR122" s="864"/>
      <c r="CS122" s="864"/>
      <c r="CT122" s="864"/>
      <c r="CU122" s="864"/>
      <c r="CV122" s="864"/>
      <c r="CW122" s="864"/>
      <c r="CX122" s="864"/>
      <c r="CY122" s="864"/>
      <c r="CZ122" s="864"/>
      <c r="DA122" s="864"/>
      <c r="DB122" s="864"/>
      <c r="DC122" s="864"/>
      <c r="DD122" s="864"/>
      <c r="DE122" s="864"/>
      <c r="DF122" s="865"/>
      <c r="DG122" s="844" t="s">
        <v>137</v>
      </c>
      <c r="DH122" s="845"/>
      <c r="DI122" s="845"/>
      <c r="DJ122" s="845"/>
      <c r="DK122" s="845"/>
      <c r="DL122" s="845" t="s">
        <v>137</v>
      </c>
      <c r="DM122" s="845"/>
      <c r="DN122" s="845"/>
      <c r="DO122" s="845"/>
      <c r="DP122" s="845"/>
      <c r="DQ122" s="845" t="s">
        <v>434</v>
      </c>
      <c r="DR122" s="845"/>
      <c r="DS122" s="845"/>
      <c r="DT122" s="845"/>
      <c r="DU122" s="845"/>
      <c r="DV122" s="822" t="s">
        <v>137</v>
      </c>
      <c r="DW122" s="822"/>
      <c r="DX122" s="822"/>
      <c r="DY122" s="822"/>
      <c r="DZ122" s="823"/>
    </row>
    <row r="123" spans="1:130" s="233" customFormat="1" ht="26.25" customHeight="1" x14ac:dyDescent="0.2">
      <c r="A123" s="848"/>
      <c r="B123" s="849"/>
      <c r="C123" s="843" t="s">
        <v>453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2198</v>
      </c>
      <c r="AB123" s="808"/>
      <c r="AC123" s="808"/>
      <c r="AD123" s="808"/>
      <c r="AE123" s="809"/>
      <c r="AF123" s="810">
        <v>2164</v>
      </c>
      <c r="AG123" s="808"/>
      <c r="AH123" s="808"/>
      <c r="AI123" s="808"/>
      <c r="AJ123" s="809"/>
      <c r="AK123" s="810">
        <v>99</v>
      </c>
      <c r="AL123" s="808"/>
      <c r="AM123" s="808"/>
      <c r="AN123" s="808"/>
      <c r="AO123" s="809"/>
      <c r="AP123" s="852">
        <v>0</v>
      </c>
      <c r="AQ123" s="853"/>
      <c r="AR123" s="853"/>
      <c r="AS123" s="853"/>
      <c r="AT123" s="854"/>
      <c r="AU123" s="914"/>
      <c r="AV123" s="915"/>
      <c r="AW123" s="915"/>
      <c r="AX123" s="915"/>
      <c r="AY123" s="915"/>
      <c r="AZ123" s="254" t="s">
        <v>186</v>
      </c>
      <c r="BA123" s="254"/>
      <c r="BB123" s="254"/>
      <c r="BC123" s="254"/>
      <c r="BD123" s="254"/>
      <c r="BE123" s="254"/>
      <c r="BF123" s="254"/>
      <c r="BG123" s="254"/>
      <c r="BH123" s="254"/>
      <c r="BI123" s="254"/>
      <c r="BJ123" s="254"/>
      <c r="BK123" s="254"/>
      <c r="BL123" s="254"/>
      <c r="BM123" s="254"/>
      <c r="BN123" s="254"/>
      <c r="BO123" s="905" t="s">
        <v>469</v>
      </c>
      <c r="BP123" s="906"/>
      <c r="BQ123" s="860">
        <v>11844996</v>
      </c>
      <c r="BR123" s="861"/>
      <c r="BS123" s="861"/>
      <c r="BT123" s="861"/>
      <c r="BU123" s="861"/>
      <c r="BV123" s="861">
        <v>12097555</v>
      </c>
      <c r="BW123" s="861"/>
      <c r="BX123" s="861"/>
      <c r="BY123" s="861"/>
      <c r="BZ123" s="861"/>
      <c r="CA123" s="861">
        <v>12171450</v>
      </c>
      <c r="CB123" s="861"/>
      <c r="CC123" s="861"/>
      <c r="CD123" s="861"/>
      <c r="CE123" s="861"/>
      <c r="CF123" s="776"/>
      <c r="CG123" s="777"/>
      <c r="CH123" s="777"/>
      <c r="CI123" s="777"/>
      <c r="CJ123" s="862"/>
      <c r="CK123" s="897"/>
      <c r="CL123" s="883"/>
      <c r="CM123" s="883"/>
      <c r="CN123" s="883"/>
      <c r="CO123" s="884"/>
      <c r="CP123" s="863" t="s">
        <v>402</v>
      </c>
      <c r="CQ123" s="864"/>
      <c r="CR123" s="864"/>
      <c r="CS123" s="864"/>
      <c r="CT123" s="864"/>
      <c r="CU123" s="864"/>
      <c r="CV123" s="864"/>
      <c r="CW123" s="864"/>
      <c r="CX123" s="864"/>
      <c r="CY123" s="864"/>
      <c r="CZ123" s="864"/>
      <c r="DA123" s="864"/>
      <c r="DB123" s="864"/>
      <c r="DC123" s="864"/>
      <c r="DD123" s="864"/>
      <c r="DE123" s="864"/>
      <c r="DF123" s="865"/>
      <c r="DG123" s="807" t="s">
        <v>137</v>
      </c>
      <c r="DH123" s="808"/>
      <c r="DI123" s="808"/>
      <c r="DJ123" s="808"/>
      <c r="DK123" s="809"/>
      <c r="DL123" s="810" t="s">
        <v>137</v>
      </c>
      <c r="DM123" s="808"/>
      <c r="DN123" s="808"/>
      <c r="DO123" s="808"/>
      <c r="DP123" s="809"/>
      <c r="DQ123" s="810" t="s">
        <v>137</v>
      </c>
      <c r="DR123" s="808"/>
      <c r="DS123" s="808"/>
      <c r="DT123" s="808"/>
      <c r="DU123" s="809"/>
      <c r="DV123" s="852" t="s">
        <v>137</v>
      </c>
      <c r="DW123" s="853"/>
      <c r="DX123" s="853"/>
      <c r="DY123" s="853"/>
      <c r="DZ123" s="854"/>
    </row>
    <row r="124" spans="1:130" s="233" customFormat="1" ht="26.25" customHeight="1" thickBot="1" x14ac:dyDescent="0.25">
      <c r="A124" s="848"/>
      <c r="B124" s="849"/>
      <c r="C124" s="843" t="s">
        <v>456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137</v>
      </c>
      <c r="AB124" s="808"/>
      <c r="AC124" s="808"/>
      <c r="AD124" s="808"/>
      <c r="AE124" s="809"/>
      <c r="AF124" s="810" t="s">
        <v>137</v>
      </c>
      <c r="AG124" s="808"/>
      <c r="AH124" s="808"/>
      <c r="AI124" s="808"/>
      <c r="AJ124" s="809"/>
      <c r="AK124" s="810" t="s">
        <v>434</v>
      </c>
      <c r="AL124" s="808"/>
      <c r="AM124" s="808"/>
      <c r="AN124" s="808"/>
      <c r="AO124" s="809"/>
      <c r="AP124" s="852" t="s">
        <v>137</v>
      </c>
      <c r="AQ124" s="853"/>
      <c r="AR124" s="853"/>
      <c r="AS124" s="853"/>
      <c r="AT124" s="854"/>
      <c r="AU124" s="855" t="s">
        <v>470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83</v>
      </c>
      <c r="BR124" s="859"/>
      <c r="BS124" s="859"/>
      <c r="BT124" s="859"/>
      <c r="BU124" s="859"/>
      <c r="BV124" s="859">
        <v>82.7</v>
      </c>
      <c r="BW124" s="859"/>
      <c r="BX124" s="859"/>
      <c r="BY124" s="859"/>
      <c r="BZ124" s="859"/>
      <c r="CA124" s="859">
        <v>58.6</v>
      </c>
      <c r="CB124" s="859"/>
      <c r="CC124" s="859"/>
      <c r="CD124" s="859"/>
      <c r="CE124" s="859"/>
      <c r="CF124" s="754"/>
      <c r="CG124" s="755"/>
      <c r="CH124" s="755"/>
      <c r="CI124" s="755"/>
      <c r="CJ124" s="890"/>
      <c r="CK124" s="898"/>
      <c r="CL124" s="898"/>
      <c r="CM124" s="898"/>
      <c r="CN124" s="898"/>
      <c r="CO124" s="899"/>
      <c r="CP124" s="863" t="s">
        <v>471</v>
      </c>
      <c r="CQ124" s="864"/>
      <c r="CR124" s="864"/>
      <c r="CS124" s="864"/>
      <c r="CT124" s="864"/>
      <c r="CU124" s="864"/>
      <c r="CV124" s="864"/>
      <c r="CW124" s="864"/>
      <c r="CX124" s="864"/>
      <c r="CY124" s="864"/>
      <c r="CZ124" s="864"/>
      <c r="DA124" s="864"/>
      <c r="DB124" s="864"/>
      <c r="DC124" s="864"/>
      <c r="DD124" s="864"/>
      <c r="DE124" s="864"/>
      <c r="DF124" s="865"/>
      <c r="DG124" s="791" t="s">
        <v>137</v>
      </c>
      <c r="DH124" s="792"/>
      <c r="DI124" s="792"/>
      <c r="DJ124" s="792"/>
      <c r="DK124" s="793"/>
      <c r="DL124" s="794" t="s">
        <v>137</v>
      </c>
      <c r="DM124" s="792"/>
      <c r="DN124" s="792"/>
      <c r="DO124" s="792"/>
      <c r="DP124" s="793"/>
      <c r="DQ124" s="794" t="s">
        <v>434</v>
      </c>
      <c r="DR124" s="792"/>
      <c r="DS124" s="792"/>
      <c r="DT124" s="792"/>
      <c r="DU124" s="793"/>
      <c r="DV124" s="876" t="s">
        <v>137</v>
      </c>
      <c r="DW124" s="877"/>
      <c r="DX124" s="877"/>
      <c r="DY124" s="877"/>
      <c r="DZ124" s="878"/>
    </row>
    <row r="125" spans="1:130" s="233" customFormat="1" ht="26.25" customHeight="1" x14ac:dyDescent="0.2">
      <c r="A125" s="848"/>
      <c r="B125" s="849"/>
      <c r="C125" s="843" t="s">
        <v>458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137</v>
      </c>
      <c r="AB125" s="808"/>
      <c r="AC125" s="808"/>
      <c r="AD125" s="808"/>
      <c r="AE125" s="809"/>
      <c r="AF125" s="810" t="s">
        <v>434</v>
      </c>
      <c r="AG125" s="808"/>
      <c r="AH125" s="808"/>
      <c r="AI125" s="808"/>
      <c r="AJ125" s="809"/>
      <c r="AK125" s="810" t="s">
        <v>137</v>
      </c>
      <c r="AL125" s="808"/>
      <c r="AM125" s="808"/>
      <c r="AN125" s="808"/>
      <c r="AO125" s="809"/>
      <c r="AP125" s="852" t="s">
        <v>137</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472</v>
      </c>
      <c r="CL125" s="880"/>
      <c r="CM125" s="880"/>
      <c r="CN125" s="880"/>
      <c r="CO125" s="881"/>
      <c r="CP125" s="888" t="s">
        <v>473</v>
      </c>
      <c r="CQ125" s="836"/>
      <c r="CR125" s="836"/>
      <c r="CS125" s="836"/>
      <c r="CT125" s="836"/>
      <c r="CU125" s="836"/>
      <c r="CV125" s="836"/>
      <c r="CW125" s="836"/>
      <c r="CX125" s="836"/>
      <c r="CY125" s="836"/>
      <c r="CZ125" s="836"/>
      <c r="DA125" s="836"/>
      <c r="DB125" s="836"/>
      <c r="DC125" s="836"/>
      <c r="DD125" s="836"/>
      <c r="DE125" s="836"/>
      <c r="DF125" s="837"/>
      <c r="DG125" s="889" t="s">
        <v>137</v>
      </c>
      <c r="DH125" s="870"/>
      <c r="DI125" s="870"/>
      <c r="DJ125" s="870"/>
      <c r="DK125" s="870"/>
      <c r="DL125" s="870" t="s">
        <v>137</v>
      </c>
      <c r="DM125" s="870"/>
      <c r="DN125" s="870"/>
      <c r="DO125" s="870"/>
      <c r="DP125" s="870"/>
      <c r="DQ125" s="870" t="s">
        <v>137</v>
      </c>
      <c r="DR125" s="870"/>
      <c r="DS125" s="870"/>
      <c r="DT125" s="870"/>
      <c r="DU125" s="870"/>
      <c r="DV125" s="871" t="s">
        <v>137</v>
      </c>
      <c r="DW125" s="871"/>
      <c r="DX125" s="871"/>
      <c r="DY125" s="871"/>
      <c r="DZ125" s="872"/>
    </row>
    <row r="126" spans="1:130" s="233" customFormat="1" ht="26.25" customHeight="1" thickBot="1" x14ac:dyDescent="0.25">
      <c r="A126" s="848"/>
      <c r="B126" s="849"/>
      <c r="C126" s="843" t="s">
        <v>460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137</v>
      </c>
      <c r="AB126" s="808"/>
      <c r="AC126" s="808"/>
      <c r="AD126" s="808"/>
      <c r="AE126" s="809"/>
      <c r="AF126" s="810" t="s">
        <v>434</v>
      </c>
      <c r="AG126" s="808"/>
      <c r="AH126" s="808"/>
      <c r="AI126" s="808"/>
      <c r="AJ126" s="809"/>
      <c r="AK126" s="810" t="s">
        <v>137</v>
      </c>
      <c r="AL126" s="808"/>
      <c r="AM126" s="808"/>
      <c r="AN126" s="808"/>
      <c r="AO126" s="809"/>
      <c r="AP126" s="852" t="s">
        <v>137</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474</v>
      </c>
      <c r="CQ126" s="780"/>
      <c r="CR126" s="780"/>
      <c r="CS126" s="780"/>
      <c r="CT126" s="780"/>
      <c r="CU126" s="780"/>
      <c r="CV126" s="780"/>
      <c r="CW126" s="780"/>
      <c r="CX126" s="780"/>
      <c r="CY126" s="780"/>
      <c r="CZ126" s="780"/>
      <c r="DA126" s="780"/>
      <c r="DB126" s="780"/>
      <c r="DC126" s="780"/>
      <c r="DD126" s="780"/>
      <c r="DE126" s="780"/>
      <c r="DF126" s="781"/>
      <c r="DG126" s="844" t="s">
        <v>137</v>
      </c>
      <c r="DH126" s="845"/>
      <c r="DI126" s="845"/>
      <c r="DJ126" s="845"/>
      <c r="DK126" s="845"/>
      <c r="DL126" s="845" t="s">
        <v>137</v>
      </c>
      <c r="DM126" s="845"/>
      <c r="DN126" s="845"/>
      <c r="DO126" s="845"/>
      <c r="DP126" s="845"/>
      <c r="DQ126" s="845" t="s">
        <v>137</v>
      </c>
      <c r="DR126" s="845"/>
      <c r="DS126" s="845"/>
      <c r="DT126" s="845"/>
      <c r="DU126" s="845"/>
      <c r="DV126" s="822" t="s">
        <v>137</v>
      </c>
      <c r="DW126" s="822"/>
      <c r="DX126" s="822"/>
      <c r="DY126" s="822"/>
      <c r="DZ126" s="823"/>
    </row>
    <row r="127" spans="1:130" s="233" customFormat="1" ht="26.25" customHeight="1" x14ac:dyDescent="0.2">
      <c r="A127" s="850"/>
      <c r="B127" s="851"/>
      <c r="C127" s="866" t="s">
        <v>475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137</v>
      </c>
      <c r="AB127" s="808"/>
      <c r="AC127" s="808"/>
      <c r="AD127" s="808"/>
      <c r="AE127" s="809"/>
      <c r="AF127" s="810" t="s">
        <v>137</v>
      </c>
      <c r="AG127" s="808"/>
      <c r="AH127" s="808"/>
      <c r="AI127" s="808"/>
      <c r="AJ127" s="809"/>
      <c r="AK127" s="810" t="s">
        <v>137</v>
      </c>
      <c r="AL127" s="808"/>
      <c r="AM127" s="808"/>
      <c r="AN127" s="808"/>
      <c r="AO127" s="809"/>
      <c r="AP127" s="852" t="s">
        <v>137</v>
      </c>
      <c r="AQ127" s="853"/>
      <c r="AR127" s="853"/>
      <c r="AS127" s="853"/>
      <c r="AT127" s="854"/>
      <c r="AU127" s="235"/>
      <c r="AV127" s="235"/>
      <c r="AW127" s="235"/>
      <c r="AX127" s="869" t="s">
        <v>476</v>
      </c>
      <c r="AY127" s="840"/>
      <c r="AZ127" s="840"/>
      <c r="BA127" s="840"/>
      <c r="BB127" s="840"/>
      <c r="BC127" s="840"/>
      <c r="BD127" s="840"/>
      <c r="BE127" s="841"/>
      <c r="BF127" s="839" t="s">
        <v>477</v>
      </c>
      <c r="BG127" s="840"/>
      <c r="BH127" s="840"/>
      <c r="BI127" s="840"/>
      <c r="BJ127" s="840"/>
      <c r="BK127" s="840"/>
      <c r="BL127" s="841"/>
      <c r="BM127" s="839" t="s">
        <v>478</v>
      </c>
      <c r="BN127" s="840"/>
      <c r="BO127" s="840"/>
      <c r="BP127" s="840"/>
      <c r="BQ127" s="840"/>
      <c r="BR127" s="840"/>
      <c r="BS127" s="841"/>
      <c r="BT127" s="839" t="s">
        <v>479</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480</v>
      </c>
      <c r="CQ127" s="780"/>
      <c r="CR127" s="780"/>
      <c r="CS127" s="780"/>
      <c r="CT127" s="780"/>
      <c r="CU127" s="780"/>
      <c r="CV127" s="780"/>
      <c r="CW127" s="780"/>
      <c r="CX127" s="780"/>
      <c r="CY127" s="780"/>
      <c r="CZ127" s="780"/>
      <c r="DA127" s="780"/>
      <c r="DB127" s="780"/>
      <c r="DC127" s="780"/>
      <c r="DD127" s="780"/>
      <c r="DE127" s="780"/>
      <c r="DF127" s="781"/>
      <c r="DG127" s="844" t="s">
        <v>434</v>
      </c>
      <c r="DH127" s="845"/>
      <c r="DI127" s="845"/>
      <c r="DJ127" s="845"/>
      <c r="DK127" s="845"/>
      <c r="DL127" s="845" t="s">
        <v>137</v>
      </c>
      <c r="DM127" s="845"/>
      <c r="DN127" s="845"/>
      <c r="DO127" s="845"/>
      <c r="DP127" s="845"/>
      <c r="DQ127" s="845" t="s">
        <v>137</v>
      </c>
      <c r="DR127" s="845"/>
      <c r="DS127" s="845"/>
      <c r="DT127" s="845"/>
      <c r="DU127" s="845"/>
      <c r="DV127" s="822" t="s">
        <v>137</v>
      </c>
      <c r="DW127" s="822"/>
      <c r="DX127" s="822"/>
      <c r="DY127" s="822"/>
      <c r="DZ127" s="823"/>
    </row>
    <row r="128" spans="1:130" s="233" customFormat="1" ht="26.25" customHeight="1" thickBot="1" x14ac:dyDescent="0.25">
      <c r="A128" s="824" t="s">
        <v>481</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482</v>
      </c>
      <c r="X128" s="826"/>
      <c r="Y128" s="826"/>
      <c r="Z128" s="827"/>
      <c r="AA128" s="828" t="s">
        <v>137</v>
      </c>
      <c r="AB128" s="829"/>
      <c r="AC128" s="829"/>
      <c r="AD128" s="829"/>
      <c r="AE128" s="830"/>
      <c r="AF128" s="831" t="s">
        <v>137</v>
      </c>
      <c r="AG128" s="829"/>
      <c r="AH128" s="829"/>
      <c r="AI128" s="829"/>
      <c r="AJ128" s="830"/>
      <c r="AK128" s="831" t="s">
        <v>137</v>
      </c>
      <c r="AL128" s="829"/>
      <c r="AM128" s="829"/>
      <c r="AN128" s="829"/>
      <c r="AO128" s="830"/>
      <c r="AP128" s="832"/>
      <c r="AQ128" s="833"/>
      <c r="AR128" s="833"/>
      <c r="AS128" s="833"/>
      <c r="AT128" s="834"/>
      <c r="AU128" s="235"/>
      <c r="AV128" s="235"/>
      <c r="AW128" s="235"/>
      <c r="AX128" s="835" t="s">
        <v>483</v>
      </c>
      <c r="AY128" s="836"/>
      <c r="AZ128" s="836"/>
      <c r="BA128" s="836"/>
      <c r="BB128" s="836"/>
      <c r="BC128" s="836"/>
      <c r="BD128" s="836"/>
      <c r="BE128" s="837"/>
      <c r="BF128" s="814" t="s">
        <v>137</v>
      </c>
      <c r="BG128" s="815"/>
      <c r="BH128" s="815"/>
      <c r="BI128" s="815"/>
      <c r="BJ128" s="815"/>
      <c r="BK128" s="815"/>
      <c r="BL128" s="838"/>
      <c r="BM128" s="814">
        <v>14.43</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484</v>
      </c>
      <c r="CQ128" s="758"/>
      <c r="CR128" s="758"/>
      <c r="CS128" s="758"/>
      <c r="CT128" s="758"/>
      <c r="CU128" s="758"/>
      <c r="CV128" s="758"/>
      <c r="CW128" s="758"/>
      <c r="CX128" s="758"/>
      <c r="CY128" s="758"/>
      <c r="CZ128" s="758"/>
      <c r="DA128" s="758"/>
      <c r="DB128" s="758"/>
      <c r="DC128" s="758"/>
      <c r="DD128" s="758"/>
      <c r="DE128" s="758"/>
      <c r="DF128" s="759"/>
      <c r="DG128" s="818" t="s">
        <v>137</v>
      </c>
      <c r="DH128" s="819"/>
      <c r="DI128" s="819"/>
      <c r="DJ128" s="819"/>
      <c r="DK128" s="819"/>
      <c r="DL128" s="819" t="s">
        <v>137</v>
      </c>
      <c r="DM128" s="819"/>
      <c r="DN128" s="819"/>
      <c r="DO128" s="819"/>
      <c r="DP128" s="819"/>
      <c r="DQ128" s="819" t="s">
        <v>137</v>
      </c>
      <c r="DR128" s="819"/>
      <c r="DS128" s="819"/>
      <c r="DT128" s="819"/>
      <c r="DU128" s="819"/>
      <c r="DV128" s="820" t="s">
        <v>137</v>
      </c>
      <c r="DW128" s="820"/>
      <c r="DX128" s="820"/>
      <c r="DY128" s="820"/>
      <c r="DZ128" s="821"/>
    </row>
    <row r="129" spans="1:131" s="233" customFormat="1" ht="26.25" customHeight="1" x14ac:dyDescent="0.2">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485</v>
      </c>
      <c r="X129" s="805"/>
      <c r="Y129" s="805"/>
      <c r="Z129" s="806"/>
      <c r="AA129" s="807">
        <v>5465989</v>
      </c>
      <c r="AB129" s="808"/>
      <c r="AC129" s="808"/>
      <c r="AD129" s="808"/>
      <c r="AE129" s="809"/>
      <c r="AF129" s="810">
        <v>5722314</v>
      </c>
      <c r="AG129" s="808"/>
      <c r="AH129" s="808"/>
      <c r="AI129" s="808"/>
      <c r="AJ129" s="809"/>
      <c r="AK129" s="810">
        <v>6022482</v>
      </c>
      <c r="AL129" s="808"/>
      <c r="AM129" s="808"/>
      <c r="AN129" s="808"/>
      <c r="AO129" s="809"/>
      <c r="AP129" s="811"/>
      <c r="AQ129" s="812"/>
      <c r="AR129" s="812"/>
      <c r="AS129" s="812"/>
      <c r="AT129" s="813"/>
      <c r="AU129" s="236"/>
      <c r="AV129" s="236"/>
      <c r="AW129" s="236"/>
      <c r="AX129" s="779" t="s">
        <v>486</v>
      </c>
      <c r="AY129" s="780"/>
      <c r="AZ129" s="780"/>
      <c r="BA129" s="780"/>
      <c r="BB129" s="780"/>
      <c r="BC129" s="780"/>
      <c r="BD129" s="780"/>
      <c r="BE129" s="781"/>
      <c r="BF129" s="798" t="s">
        <v>137</v>
      </c>
      <c r="BG129" s="799"/>
      <c r="BH129" s="799"/>
      <c r="BI129" s="799"/>
      <c r="BJ129" s="799"/>
      <c r="BK129" s="799"/>
      <c r="BL129" s="800"/>
      <c r="BM129" s="798">
        <v>19.43</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487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488</v>
      </c>
      <c r="X130" s="805"/>
      <c r="Y130" s="805"/>
      <c r="Z130" s="806"/>
      <c r="AA130" s="807">
        <v>718347</v>
      </c>
      <c r="AB130" s="808"/>
      <c r="AC130" s="808"/>
      <c r="AD130" s="808"/>
      <c r="AE130" s="809"/>
      <c r="AF130" s="810">
        <v>716799</v>
      </c>
      <c r="AG130" s="808"/>
      <c r="AH130" s="808"/>
      <c r="AI130" s="808"/>
      <c r="AJ130" s="809"/>
      <c r="AK130" s="810">
        <v>720289</v>
      </c>
      <c r="AL130" s="808"/>
      <c r="AM130" s="808"/>
      <c r="AN130" s="808"/>
      <c r="AO130" s="809"/>
      <c r="AP130" s="811"/>
      <c r="AQ130" s="812"/>
      <c r="AR130" s="812"/>
      <c r="AS130" s="812"/>
      <c r="AT130" s="813"/>
      <c r="AU130" s="236"/>
      <c r="AV130" s="236"/>
      <c r="AW130" s="236"/>
      <c r="AX130" s="779" t="s">
        <v>489</v>
      </c>
      <c r="AY130" s="780"/>
      <c r="AZ130" s="780"/>
      <c r="BA130" s="780"/>
      <c r="BB130" s="780"/>
      <c r="BC130" s="780"/>
      <c r="BD130" s="780"/>
      <c r="BE130" s="781"/>
      <c r="BF130" s="782">
        <v>10</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490</v>
      </c>
      <c r="X131" s="789"/>
      <c r="Y131" s="789"/>
      <c r="Z131" s="790"/>
      <c r="AA131" s="791">
        <v>4747642</v>
      </c>
      <c r="AB131" s="792"/>
      <c r="AC131" s="792"/>
      <c r="AD131" s="792"/>
      <c r="AE131" s="793"/>
      <c r="AF131" s="794">
        <v>5005515</v>
      </c>
      <c r="AG131" s="792"/>
      <c r="AH131" s="792"/>
      <c r="AI131" s="792"/>
      <c r="AJ131" s="793"/>
      <c r="AK131" s="794">
        <v>5302193</v>
      </c>
      <c r="AL131" s="792"/>
      <c r="AM131" s="792"/>
      <c r="AN131" s="792"/>
      <c r="AO131" s="793"/>
      <c r="AP131" s="795"/>
      <c r="AQ131" s="796"/>
      <c r="AR131" s="796"/>
      <c r="AS131" s="796"/>
      <c r="AT131" s="797"/>
      <c r="AU131" s="236"/>
      <c r="AV131" s="236"/>
      <c r="AW131" s="236"/>
      <c r="AX131" s="757" t="s">
        <v>491</v>
      </c>
      <c r="AY131" s="758"/>
      <c r="AZ131" s="758"/>
      <c r="BA131" s="758"/>
      <c r="BB131" s="758"/>
      <c r="BC131" s="758"/>
      <c r="BD131" s="758"/>
      <c r="BE131" s="759"/>
      <c r="BF131" s="760">
        <v>58.6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492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493</v>
      </c>
      <c r="W132" s="770"/>
      <c r="X132" s="770"/>
      <c r="Y132" s="770"/>
      <c r="Z132" s="771"/>
      <c r="AA132" s="772">
        <v>10.33784771</v>
      </c>
      <c r="AB132" s="773"/>
      <c r="AC132" s="773"/>
      <c r="AD132" s="773"/>
      <c r="AE132" s="774"/>
      <c r="AF132" s="775">
        <v>9.9393568890000008</v>
      </c>
      <c r="AG132" s="773"/>
      <c r="AH132" s="773"/>
      <c r="AI132" s="773"/>
      <c r="AJ132" s="774"/>
      <c r="AK132" s="775">
        <v>9.8519423939999999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494</v>
      </c>
      <c r="W133" s="749"/>
      <c r="X133" s="749"/>
      <c r="Y133" s="749"/>
      <c r="Z133" s="750"/>
      <c r="AA133" s="751">
        <v>9.3000000000000007</v>
      </c>
      <c r="AB133" s="752"/>
      <c r="AC133" s="752"/>
      <c r="AD133" s="752"/>
      <c r="AE133" s="753"/>
      <c r="AF133" s="751">
        <v>10</v>
      </c>
      <c r="AG133" s="752"/>
      <c r="AH133" s="752"/>
      <c r="AI133" s="752"/>
      <c r="AJ133" s="753"/>
      <c r="AK133" s="751">
        <v>10</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39Afo64myU+Nzs7xzWe0Rz3R6wXgLp2TQJ9kyG8pKypgf8E1YnCpwJkZWiYBFWN0qVgr/4AGh42ckO19HNJqJg==" saltValue="UrTPScYueMkjMcd51e1jK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495</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G59" sqref="G59"/>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Q7ia8Ef9I0t/ljTqY1dAuVbGsaI425YfMG4LazjVbHFu70OrUVrjny67u6KmtJjjFQEtN4Wig+0y6JKvclcLA==" saltValue="2g4/GwItGez30biENwACT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G59" sqref="G59"/>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496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5" t="s">
        <v>498</v>
      </c>
      <c r="AP7" s="275"/>
      <c r="AQ7" s="276" t="s">
        <v>499</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6"/>
      <c r="AP8" s="281" t="s">
        <v>500</v>
      </c>
      <c r="AQ8" s="282" t="s">
        <v>501</v>
      </c>
      <c r="AR8" s="283" t="s">
        <v>502</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7" t="s">
        <v>503</v>
      </c>
      <c r="AL9" s="1158"/>
      <c r="AM9" s="1158"/>
      <c r="AN9" s="1159"/>
      <c r="AO9" s="284">
        <v>1432532</v>
      </c>
      <c r="AP9" s="284">
        <v>61784</v>
      </c>
      <c r="AQ9" s="285">
        <v>75794</v>
      </c>
      <c r="AR9" s="286">
        <v>-18.5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7" t="s">
        <v>504</v>
      </c>
      <c r="AL10" s="1158"/>
      <c r="AM10" s="1158"/>
      <c r="AN10" s="1159"/>
      <c r="AO10" s="287">
        <v>317506</v>
      </c>
      <c r="AP10" s="287">
        <v>13694</v>
      </c>
      <c r="AQ10" s="288">
        <v>8131</v>
      </c>
      <c r="AR10" s="289">
        <v>68.400000000000006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7" t="s">
        <v>505</v>
      </c>
      <c r="AL11" s="1158"/>
      <c r="AM11" s="1158"/>
      <c r="AN11" s="1159"/>
      <c r="AO11" s="287" t="s">
        <v>506</v>
      </c>
      <c r="AP11" s="287" t="s">
        <v>506</v>
      </c>
      <c r="AQ11" s="288">
        <v>549</v>
      </c>
      <c r="AR11" s="289" t="s">
        <v>506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7" t="s">
        <v>507</v>
      </c>
      <c r="AL12" s="1158"/>
      <c r="AM12" s="1158"/>
      <c r="AN12" s="1159"/>
      <c r="AO12" s="287" t="s">
        <v>506</v>
      </c>
      <c r="AP12" s="287" t="s">
        <v>506</v>
      </c>
      <c r="AQ12" s="288">
        <v>5</v>
      </c>
      <c r="AR12" s="289" t="s">
        <v>506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7" t="s">
        <v>508</v>
      </c>
      <c r="AL13" s="1158"/>
      <c r="AM13" s="1158"/>
      <c r="AN13" s="1159"/>
      <c r="AO13" s="287">
        <v>11152</v>
      </c>
      <c r="AP13" s="287">
        <v>481</v>
      </c>
      <c r="AQ13" s="288">
        <v>2734</v>
      </c>
      <c r="AR13" s="289">
        <v>-82.4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7" t="s">
        <v>509</v>
      </c>
      <c r="AL14" s="1158"/>
      <c r="AM14" s="1158"/>
      <c r="AN14" s="1159"/>
      <c r="AO14" s="287">
        <v>16193</v>
      </c>
      <c r="AP14" s="287">
        <v>698</v>
      </c>
      <c r="AQ14" s="288">
        <v>1219</v>
      </c>
      <c r="AR14" s="289">
        <v>-42.7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0" t="s">
        <v>510</v>
      </c>
      <c r="AL15" s="1161"/>
      <c r="AM15" s="1161"/>
      <c r="AN15" s="1162"/>
      <c r="AO15" s="287">
        <v>-95242</v>
      </c>
      <c r="AP15" s="287">
        <v>-4108</v>
      </c>
      <c r="AQ15" s="288">
        <v>-5248</v>
      </c>
      <c r="AR15" s="289">
        <v>-21.7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0" t="s">
        <v>186</v>
      </c>
      <c r="AL16" s="1161"/>
      <c r="AM16" s="1161"/>
      <c r="AN16" s="1162"/>
      <c r="AO16" s="287">
        <v>1682141</v>
      </c>
      <c r="AP16" s="287">
        <v>72550</v>
      </c>
      <c r="AQ16" s="288">
        <v>83183</v>
      </c>
      <c r="AR16" s="289">
        <v>-12.8</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511</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512</v>
      </c>
      <c r="AP20" s="296" t="s">
        <v>513</v>
      </c>
      <c r="AQ20" s="297" t="s">
        <v>514</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3" t="s">
        <v>515</v>
      </c>
      <c r="AL21" s="1164"/>
      <c r="AM21" s="1164"/>
      <c r="AN21" s="1165"/>
      <c r="AO21" s="300">
        <v>7.68</v>
      </c>
      <c r="AP21" s="301">
        <v>7.75</v>
      </c>
      <c r="AQ21" s="302">
        <v>-7.0000000000000007E-2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3" t="s">
        <v>516</v>
      </c>
      <c r="AL22" s="1164"/>
      <c r="AM22" s="1164"/>
      <c r="AN22" s="1165"/>
      <c r="AO22" s="305">
        <v>92.8</v>
      </c>
      <c r="AP22" s="306">
        <v>97.5</v>
      </c>
      <c r="AQ22" s="307">
        <v>-4.7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6" t="s">
        <v>517</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c r="AM26" s="1156"/>
      <c r="AN26" s="1156"/>
      <c r="AO26" s="1156"/>
      <c r="AP26" s="1156"/>
      <c r="AQ26" s="1156"/>
      <c r="AR26" s="1156"/>
      <c r="AS26" s="1156"/>
      <c r="AT26" s="270"/>
    </row>
    <row r="27" spans="1:46" ht="13.2" x14ac:dyDescent="0.2">
      <c r="A27" s="312"/>
      <c r="AO27" s="265"/>
      <c r="AP27" s="265"/>
      <c r="AQ27" s="265"/>
      <c r="AR27" s="265"/>
      <c r="AS27" s="265"/>
      <c r="AT27" s="265"/>
    </row>
    <row r="28" spans="1:46" ht="16.2" x14ac:dyDescent="0.2">
      <c r="A28" s="266" t="s">
        <v>518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5" t="s">
        <v>498</v>
      </c>
      <c r="AP30" s="275"/>
      <c r="AQ30" s="276" t="s">
        <v>499</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6"/>
      <c r="AP31" s="281" t="s">
        <v>500</v>
      </c>
      <c r="AQ31" s="282" t="s">
        <v>501</v>
      </c>
      <c r="AR31" s="283" t="s">
        <v>502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7" t="s">
        <v>520</v>
      </c>
      <c r="AL32" s="1148"/>
      <c r="AM32" s="1148"/>
      <c r="AN32" s="1149"/>
      <c r="AO32" s="315">
        <v>789230</v>
      </c>
      <c r="AP32" s="315">
        <v>34039</v>
      </c>
      <c r="AQ32" s="316">
        <v>33516</v>
      </c>
      <c r="AR32" s="317">
        <v>1.6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7" t="s">
        <v>521</v>
      </c>
      <c r="AL33" s="1148"/>
      <c r="AM33" s="1148"/>
      <c r="AN33" s="1149"/>
      <c r="AO33" s="315" t="s">
        <v>506</v>
      </c>
      <c r="AP33" s="315" t="s">
        <v>506</v>
      </c>
      <c r="AQ33" s="316" t="s">
        <v>506</v>
      </c>
      <c r="AR33" s="317" t="s">
        <v>506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7" t="s">
        <v>522</v>
      </c>
      <c r="AL34" s="1148"/>
      <c r="AM34" s="1148"/>
      <c r="AN34" s="1149"/>
      <c r="AO34" s="315" t="s">
        <v>506</v>
      </c>
      <c r="AP34" s="315" t="s">
        <v>506</v>
      </c>
      <c r="AQ34" s="316" t="s">
        <v>506</v>
      </c>
      <c r="AR34" s="317" t="s">
        <v>506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7" t="s">
        <v>523</v>
      </c>
      <c r="AL35" s="1148"/>
      <c r="AM35" s="1148"/>
      <c r="AN35" s="1149"/>
      <c r="AO35" s="315">
        <v>395772</v>
      </c>
      <c r="AP35" s="315">
        <v>17069</v>
      </c>
      <c r="AQ35" s="316">
        <v>11499</v>
      </c>
      <c r="AR35" s="317">
        <v>48.4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7" t="s">
        <v>524</v>
      </c>
      <c r="AL36" s="1148"/>
      <c r="AM36" s="1148"/>
      <c r="AN36" s="1149"/>
      <c r="AO36" s="315">
        <v>57557</v>
      </c>
      <c r="AP36" s="315">
        <v>2482</v>
      </c>
      <c r="AQ36" s="316">
        <v>2953</v>
      </c>
      <c r="AR36" s="317">
        <v>-15.9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7" t="s">
        <v>525</v>
      </c>
      <c r="AL37" s="1148"/>
      <c r="AM37" s="1148"/>
      <c r="AN37" s="1149"/>
      <c r="AO37" s="315">
        <v>99</v>
      </c>
      <c r="AP37" s="315">
        <v>4</v>
      </c>
      <c r="AQ37" s="316">
        <v>178</v>
      </c>
      <c r="AR37" s="317">
        <v>-97.8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0" t="s">
        <v>526</v>
      </c>
      <c r="AL38" s="1151"/>
      <c r="AM38" s="1151"/>
      <c r="AN38" s="1152"/>
      <c r="AO38" s="318" t="s">
        <v>506</v>
      </c>
      <c r="AP38" s="318" t="s">
        <v>506</v>
      </c>
      <c r="AQ38" s="319">
        <v>3</v>
      </c>
      <c r="AR38" s="307" t="s">
        <v>506</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0" t="s">
        <v>527</v>
      </c>
      <c r="AL39" s="1151"/>
      <c r="AM39" s="1151"/>
      <c r="AN39" s="1152"/>
      <c r="AO39" s="315" t="s">
        <v>506</v>
      </c>
      <c r="AP39" s="315" t="s">
        <v>506</v>
      </c>
      <c r="AQ39" s="316">
        <v>-2838</v>
      </c>
      <c r="AR39" s="317" t="s">
        <v>506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7" t="s">
        <v>528</v>
      </c>
      <c r="AL40" s="1148"/>
      <c r="AM40" s="1148"/>
      <c r="AN40" s="1149"/>
      <c r="AO40" s="315">
        <v>-720289</v>
      </c>
      <c r="AP40" s="315">
        <v>-31066</v>
      </c>
      <c r="AQ40" s="316">
        <v>-31562</v>
      </c>
      <c r="AR40" s="317">
        <v>-1.6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3" t="s">
        <v>296</v>
      </c>
      <c r="AL41" s="1154"/>
      <c r="AM41" s="1154"/>
      <c r="AN41" s="1155"/>
      <c r="AO41" s="315">
        <v>522369</v>
      </c>
      <c r="AP41" s="315">
        <v>22530</v>
      </c>
      <c r="AQ41" s="316">
        <v>13749</v>
      </c>
      <c r="AR41" s="317">
        <v>63.9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529</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0" t="s">
        <v>498</v>
      </c>
      <c r="AN49" s="1142" t="s">
        <v>532</v>
      </c>
      <c r="AO49" s="1143"/>
      <c r="AP49" s="1143"/>
      <c r="AQ49" s="1143"/>
      <c r="AR49" s="1144"/>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1"/>
      <c r="AN50" s="331" t="s">
        <v>533</v>
      </c>
      <c r="AO50" s="332" t="s">
        <v>534</v>
      </c>
      <c r="AP50" s="333" t="s">
        <v>535</v>
      </c>
      <c r="AQ50" s="334" t="s">
        <v>536</v>
      </c>
      <c r="AR50" s="335" t="s">
        <v>537</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538</v>
      </c>
      <c r="AL51" s="328"/>
      <c r="AM51" s="336">
        <v>1192865</v>
      </c>
      <c r="AN51" s="337">
        <v>49229</v>
      </c>
      <c r="AO51" s="338">
        <v>-59.1</v>
      </c>
      <c r="AP51" s="339">
        <v>53655</v>
      </c>
      <c r="AQ51" s="340">
        <v>-6.1</v>
      </c>
      <c r="AR51" s="341">
        <v>-53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539</v>
      </c>
      <c r="AM52" s="344">
        <v>773532</v>
      </c>
      <c r="AN52" s="345">
        <v>31923</v>
      </c>
      <c r="AO52" s="346">
        <v>-65.900000000000006</v>
      </c>
      <c r="AP52" s="347">
        <v>32719</v>
      </c>
      <c r="AQ52" s="348">
        <v>-9.6</v>
      </c>
      <c r="AR52" s="349">
        <v>-56.3</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540</v>
      </c>
      <c r="AL53" s="328"/>
      <c r="AM53" s="336">
        <v>1571074</v>
      </c>
      <c r="AN53" s="337">
        <v>65429</v>
      </c>
      <c r="AO53" s="338">
        <v>32.9</v>
      </c>
      <c r="AP53" s="339">
        <v>53869</v>
      </c>
      <c r="AQ53" s="340">
        <v>0.4</v>
      </c>
      <c r="AR53" s="341">
        <v>32.5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539</v>
      </c>
      <c r="AM54" s="344">
        <v>897862</v>
      </c>
      <c r="AN54" s="345">
        <v>37392</v>
      </c>
      <c r="AO54" s="346">
        <v>17.100000000000001</v>
      </c>
      <c r="AP54" s="347">
        <v>35046</v>
      </c>
      <c r="AQ54" s="348">
        <v>7.1</v>
      </c>
      <c r="AR54" s="349">
        <v>10</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541</v>
      </c>
      <c r="AL55" s="328"/>
      <c r="AM55" s="336">
        <v>944056</v>
      </c>
      <c r="AN55" s="337">
        <v>39701</v>
      </c>
      <c r="AO55" s="338">
        <v>-39.299999999999997</v>
      </c>
      <c r="AP55" s="339">
        <v>59119</v>
      </c>
      <c r="AQ55" s="340">
        <v>9.6999999999999993</v>
      </c>
      <c r="AR55" s="341">
        <v>-49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539</v>
      </c>
      <c r="AM56" s="344">
        <v>750017</v>
      </c>
      <c r="AN56" s="345">
        <v>31541</v>
      </c>
      <c r="AO56" s="346">
        <v>-15.6</v>
      </c>
      <c r="AP56" s="347">
        <v>29900</v>
      </c>
      <c r="AQ56" s="348">
        <v>-14.7</v>
      </c>
      <c r="AR56" s="349">
        <v>-0.9</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542</v>
      </c>
      <c r="AL57" s="328"/>
      <c r="AM57" s="336">
        <v>884986</v>
      </c>
      <c r="AN57" s="337">
        <v>37558</v>
      </c>
      <c r="AO57" s="338">
        <v>-5.4</v>
      </c>
      <c r="AP57" s="339">
        <v>53895</v>
      </c>
      <c r="AQ57" s="340">
        <v>-8.8000000000000007</v>
      </c>
      <c r="AR57" s="341">
        <v>3.4</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539</v>
      </c>
      <c r="AM58" s="344">
        <v>751493</v>
      </c>
      <c r="AN58" s="345">
        <v>31893</v>
      </c>
      <c r="AO58" s="346">
        <v>1.1000000000000001</v>
      </c>
      <c r="AP58" s="347">
        <v>31224</v>
      </c>
      <c r="AQ58" s="348">
        <v>4.4000000000000004</v>
      </c>
      <c r="AR58" s="349">
        <v>-3.3</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543</v>
      </c>
      <c r="AL59" s="328"/>
      <c r="AM59" s="336">
        <v>583220</v>
      </c>
      <c r="AN59" s="337">
        <v>25154</v>
      </c>
      <c r="AO59" s="338">
        <v>-33</v>
      </c>
      <c r="AP59" s="339">
        <v>56181</v>
      </c>
      <c r="AQ59" s="340">
        <v>4.2</v>
      </c>
      <c r="AR59" s="341">
        <v>-37.200000000000003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539</v>
      </c>
      <c r="AM60" s="344">
        <v>488335</v>
      </c>
      <c r="AN60" s="345">
        <v>21062</v>
      </c>
      <c r="AO60" s="346">
        <v>-34</v>
      </c>
      <c r="AP60" s="347">
        <v>32039</v>
      </c>
      <c r="AQ60" s="348">
        <v>2.6</v>
      </c>
      <c r="AR60" s="349">
        <v>-36.6</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544</v>
      </c>
      <c r="AL61" s="350"/>
      <c r="AM61" s="351">
        <v>1035240</v>
      </c>
      <c r="AN61" s="352">
        <v>43414</v>
      </c>
      <c r="AO61" s="353">
        <v>-20.8</v>
      </c>
      <c r="AP61" s="354">
        <v>55344</v>
      </c>
      <c r="AQ61" s="355">
        <v>-0.1</v>
      </c>
      <c r="AR61" s="341">
        <v>-20.7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539</v>
      </c>
      <c r="AM62" s="344">
        <v>732248</v>
      </c>
      <c r="AN62" s="345">
        <v>30762</v>
      </c>
      <c r="AO62" s="346">
        <v>-19.5</v>
      </c>
      <c r="AP62" s="347">
        <v>32186</v>
      </c>
      <c r="AQ62" s="348">
        <v>-2</v>
      </c>
      <c r="AR62" s="349">
        <v>-17.5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CCahlhJfTHcGO7xhbKJMiHCo2UN4Jq30pAvE2/38W36wVish8h0wIdruzqxTGLHrLtjZiFVZGhB+ojg2alQHKg==" saltValue="QnrJli4m+1rE5e1e7gLu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3" zoomScaleNormal="100" zoomScaleSheetLayoutView="55" workbookViewId="0">
      <selection activeCell="G59" sqref="G59"/>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546</v>
      </c>
    </row>
    <row r="120" spans="125:125" ht="13.5" hidden="1" customHeight="1" x14ac:dyDescent="0.2"/>
    <row r="121" spans="125:125" ht="13.5" hidden="1" customHeight="1" x14ac:dyDescent="0.2">
      <c r="DU121" s="262"/>
    </row>
  </sheetData>
  <sheetProtection algorithmName="SHA-512" hashValue="8s4lDQkaiWkjHle96qmxVbfN1TTigmPOk10/5m1T66JBx5oLjfkIpyYbBZjdEaQqgDr3guoVcKqhOtXEWbHKAQ==" saltValue="7jCbRhzV2rTjXA/mF/fj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0" zoomScaleNormal="100" zoomScaleSheetLayoutView="55" workbookViewId="0">
      <selection activeCell="G59" sqref="G59"/>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547</v>
      </c>
    </row>
  </sheetData>
  <sheetProtection algorithmName="SHA-512" hashValue="iHj5/+AUkxZGyUjhjMN6v8ZHqNW1PjbLZHv1H9S/eHxjppVtqaUZ01hbyOsMgD61RbDiz9qHeLVTJzWgNAW+HQ==" saltValue="1k+KOT3+uv7l3TCc0o6f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G59" sqref="G5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66" t="s">
        <v>3</v>
      </c>
      <c r="D47" s="1166"/>
      <c r="E47" s="1167"/>
      <c r="F47" s="11">
        <v>29.21</v>
      </c>
      <c r="G47" s="12">
        <v>27.93</v>
      </c>
      <c r="H47" s="12">
        <v>30.07</v>
      </c>
      <c r="I47" s="12">
        <v>28.63</v>
      </c>
      <c r="J47" s="13">
        <v>27.91</v>
      </c>
    </row>
    <row r="48" spans="2:10" ht="57.75" customHeight="1" x14ac:dyDescent="0.2">
      <c r="B48" s="14"/>
      <c r="C48" s="1168" t="s">
        <v>4</v>
      </c>
      <c r="D48" s="1168"/>
      <c r="E48" s="1169"/>
      <c r="F48" s="15">
        <v>5.48</v>
      </c>
      <c r="G48" s="16">
        <v>8</v>
      </c>
      <c r="H48" s="16">
        <v>6.61</v>
      </c>
      <c r="I48" s="16">
        <v>8.11</v>
      </c>
      <c r="J48" s="17">
        <v>15.89</v>
      </c>
    </row>
    <row r="49" spans="2:10" ht="57.75" customHeight="1" thickBot="1" x14ac:dyDescent="0.25">
      <c r="B49" s="18"/>
      <c r="C49" s="1170" t="s">
        <v>5</v>
      </c>
      <c r="D49" s="1170"/>
      <c r="E49" s="1171"/>
      <c r="F49" s="19" t="s">
        <v>553</v>
      </c>
      <c r="G49" s="20">
        <v>1.8</v>
      </c>
      <c r="H49" s="20">
        <v>0.56000000000000005</v>
      </c>
      <c r="I49" s="20">
        <v>1.7</v>
      </c>
      <c r="J49" s="21">
        <v>8.89</v>
      </c>
    </row>
    <row r="50" spans="2:10" ht="13.2" x14ac:dyDescent="0.2"/>
  </sheetData>
  <sheetProtection algorithmName="SHA-512" hashValue="Yohk4+7DgOjY0kELa9oPlay/64gpvuIs8hDGFdmDP26ExUutLTgKljZYY9rUSCTD8aCfqRvMW71NgO9uK5yZUA==" saltValue="2Oi/B5u8LP53Z1FGxoIO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2023-03-02T06:52:05Z</cp:lastPrinted>
  <dcterms:created xsi:type="dcterms:W3CDTF">2023-02-20T05:32:13Z</dcterms:created>
  <dcterms:modified xsi:type="dcterms:W3CDTF">2023-09-29T08:54:15Z</dcterms:modified>
  <cp:category/>
</cp:coreProperties>
</file>