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calcChain>
</file>

<file path=xl/sharedStrings.xml><?xml version="1.0" encoding="utf-8"?>
<sst xmlns="http://schemas.openxmlformats.org/spreadsheetml/2006/main" count="1172" uniqueCount="618">
  <si>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</si>
  <si>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</si>
  <si>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</si>
  <si>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</si>
  <si>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</si>
  <si>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</si>
  <si>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</si>
  <si>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</si>
  <si>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</si>
  <si>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</si>
  <si>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</si>
  <si>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</si>
  <si>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</si>
  <si>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</si>
  <si>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</si>
  <si>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</si>
  <si>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</si>
  <si>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</si>
  <si>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</si>
  <si>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</si>
  <si>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</si>
  <si>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</si>
  <si>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</si>
  <si>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</si>
  <si>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</si>
  <si>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</si>
  <si>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</si>
  <si>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</si>
  <si>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</si>
  <si>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</si>
  <si>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</si>
  <si>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</si>
  <si>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</si>
  <si>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</si>
  <si>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</si>
  <si>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</si>
  <si>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</si>
  <si>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</si>
  <si>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</si>
  <si>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</si>
  <si>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</si>
  <si>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</si>
  <si>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</si>
  <si>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</si>
  <si>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</si>
  <si>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</si>
  <si>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</si>
  <si>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</si>
  <si>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</si>
  <si>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</si>
  <si>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</si>
  <si>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</si>
  <si>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</si>
  <si>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</si>
  <si>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</si>
  <si>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</si>
  <si>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</si>
  <si>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</si>
  <si>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</si>
  <si>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</si>
  <si>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</si>
  <si>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</si>
  <si>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</si>
  <si>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</si>
  <si>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</si>
  <si>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</si>
  <si>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</si>
  <si>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</si>
  <si>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</si>
  <si>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</si>
  <si>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</si>
  <si>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</si>
  <si>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</si>
  <si>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</si>
  <si>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</si>
  <si>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</si>
  <si>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</si>
  <si>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</si>
  <si>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</si>
  <si>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</si>
  <si>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</si>
  <si>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</si>
  <si>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</si>
  <si>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</si>
  <si>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</si>
  <si>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</si>
  <si>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</si>
  <si>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</si>
  <si>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</si>
  <si>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</si>
  <si>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</si>
  <si>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</si>
  <si>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</si>
  <si>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</si>
  <si>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</si>
  <si>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</si>
  <si>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</si>
  <si>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</si>
  <si>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</si>
  <si>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</si>
  <si>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</si>
  <si>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</si>
  <si>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</si>
  <si>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</si>
  <si>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</si>
  <si>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</si>
  <si>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</si>
  <si>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</si>
  <si>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</si>
  <si>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</si>
  <si>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</si>
  <si>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</si>
  <si>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</si>
  <si>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</si>
  <si>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</si>
  <si>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</si>
  <si>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</si>
  <si>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</si>
  <si>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</si>
  <si>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</si>
  <si>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</si>
  <si>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</si>
  <si>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</si>
  <si>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</si>
  <si>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</si>
  <si>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</si>
  <si>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</si>
  <si>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</si>
  <si>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</si>
  <si>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</si>
  <si>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</si>
  <si>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</si>
  <si>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</si>
  <si>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</si>
  <si>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</si>
  <si>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</si>
  <si>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</si>
  <si>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</si>
  <si>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</si>
  <si>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</si>
  <si>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</si>
  <si>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</si>
  <si>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</si>
  <si>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</si>
  <si>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</si>
  <si>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</si>
  <si>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</si>
  <si>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</si>
  <si>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</si>
  <si>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</si>
  <si>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</si>
  <si>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</si>
  <si>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</si>
  <si>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</si>
  <si>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</si>
  <si>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</si>
  <si>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</si>
  <si>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</si>
  <si>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</si>
  <si>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</si>
  <si>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</si>
  <si>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</si>
  <si>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</si>
  <si>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</si>
  <si>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</si>
  <si>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</si>
  <si>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</si>
  <si>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</si>
  <si>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</si>
  <si>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</si>
  <si>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</si>
  <si>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</si>
  <si>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</si>
  <si>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</si>
  <si>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</si>
  <si>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</si>
  <si>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</si>
  <si>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</si>
  <si>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</si>
  <si>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</si>
  <si>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</si>
  <si>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</si>
  <si>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</si>
  <si>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</si>
  <si>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</si>
  <si>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</si>
  <si>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</si>
  <si>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</si>
  <si>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</si>
  <si>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</si>
  <si>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</si>
  <si>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</si>
  <si>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</si>
  <si>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</si>
  <si>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</si>
  <si>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</si>
  <si>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</si>
  <si>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</si>
  <si>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</si>
  <si>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</si>
  <si>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</si>
  <si>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</si>
  <si>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</si>
  <si>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</si>
  <si>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</si>
  <si>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</si>
  <si>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</si>
  <si>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</si>
  <si>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</si>
  <si>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</si>
  <si>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</si>
  <si>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</si>
  <si>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</si>
  <si>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</si>
  <si>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</si>
  <si>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</si>
  <si>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</si>
  <si>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</si>
  <si>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</si>
  <si>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</si>
  <si>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</si>
  <si>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</si>
  <si>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</si>
  <si>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</si>
  <si>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</si>
  <si>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</si>
  <si>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</si>
  <si>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</si>
  <si>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</si>
  <si>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</si>
  <si>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</si>
  <si>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</si>
  <si>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</si>
  <si>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</si>
  <si>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</si>
  <si>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</si>
  <si>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</si>
  <si>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</si>
  <si>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</si>
  <si>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</si>
  <si>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</si>
  <si>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</si>
  <si>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</si>
  <si>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</si>
  <si>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</si>
  <si>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</si>
  <si>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</si>
  <si>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</si>
  <si>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</si>
  <si>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</si>
  <si>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</si>
  <si>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</si>
  <si>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</si>
  <si>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</si>
  <si>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</si>
  <si>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</si>
  <si>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</si>
  <si>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</si>
  <si>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</si>
  <si>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</si>
  <si>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</si>
  <si>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</si>
  <si>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</si>
  <si>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</si>
  <si>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</si>
  <si>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</si>
  <si>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</si>
  <si>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</si>
  <si>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</si>
  <si>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</si>
  <si>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</si>
  <si>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</si>
  <si>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</si>
  <si>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</si>
  <si>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</si>
  <si>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</si>
  <si>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</si>
  <si>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</si>
  <si>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</si>
  <si>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</si>
  <si>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</si>
  <si>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</si>
  <si>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</si>
  <si>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</si>
  <si>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</si>
  <si>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</si>
  <si>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</si>
  <si>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</si>
  <si>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</si>
  <si>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</si>
  <si>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</si>
  <si>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</si>
  <si>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</si>
  <si>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</si>
  <si>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</si>
  <si>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</si>
  <si>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</si>
  <si>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</si>
  <si>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</si>
  <si>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</si>
  <si>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</si>
  <si>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</si>
  <si>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</si>
  <si>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</si>
  <si>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</si>
  <si>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</si>
  <si>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</si>
  <si>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</si>
  <si>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</si>
  <si>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</si>
  <si>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</si>
  <si>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</si>
  <si>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</si>
  <si>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</si>
  <si>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</si>
  <si>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</si>
  <si>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</si>
  <si>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</si>
  <si>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</si>
  <si>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</si>
  <si>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</si>
  <si>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</si>
  <si>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</si>
  <si>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</si>
  <si>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</si>
  <si>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</si>
  <si>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</si>
  <si>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</si>
  <si>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</si>
  <si>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</si>
  <si>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</si>
  <si>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</si>
  <si>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</si>
  <si>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</si>
  <si>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</si>
  <si>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</si>
  <si>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</si>
  <si>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</si>
  <si>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</si>
  <si>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</si>
  <si>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</si>
  <si>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</si>
  <si>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</si>
  <si>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</si>
  <si>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</si>
  <si>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</si>
  <si>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</si>
  <si>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</si>
  <si>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</si>
  <si>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</si>
  <si>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</si>
  <si>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</si>
  <si>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</si>
  <si>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</si>
  <si>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</si>
  <si>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</si>
  <si>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</si>
  <si>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</si>
  <si>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</si>
  <si>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</si>
  <si>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</si>
  <si>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</si>
  <si>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</si>
  <si>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</si>
  <si>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</si>
  <si>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</si>
  <si>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</si>
  <si>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</si>
  <si>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</si>
  <si>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</si>
  <si>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</si>
  <si>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</si>
  <si>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</si>
  <si>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</si>
  <si>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</si>
  <si>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</si>
  <si>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</si>
  <si>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</si>
  <si>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</si>
  <si>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</si>
  <si>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</si>
  <si>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</si>
  <si>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</si>
  <si>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</si>
  <si>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</si>
  <si>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</si>
  <si>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</si>
  <si>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</si>
  <si>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</si>
  <si>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</si>
  <si>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</si>
  <si>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</si>
  <si>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</si>
  <si>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</si>
  <si>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</si>
  <si>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</si>
  <si>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</si>
  <si>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</si>
  <si>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</si>
  <si>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</si>
  <si>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</si>
  <si>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</si>
  <si>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</si>
  <si>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</si>
  <si>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</si>
  <si>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</si>
  <si>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</si>
  <si>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</si>
  <si>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</si>
  <si>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</si>
  <si>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</si>
  <si>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</si>
  <si>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</si>
  <si>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</si>
  <si>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</si>
  <si>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</si>
  <si>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</si>
  <si>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</si>
  <si>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</si>
  <si>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</si>
  <si>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</si>
  <si>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</si>
  <si>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</si>
  <si>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</si>
  <si>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</si>
  <si>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</si>
  <si>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</si>
  <si>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</si>
  <si>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</si>
  <si>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</si>
  <si>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</si>
  <si>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</si>
  <si>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</si>
  <si>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</si>
  <si>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</si>
  <si>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</si>
  <si>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</si>
  <si>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</si>
  <si>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</si>
  <si>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</si>
  <si>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</si>
  <si>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</si>
  <si>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</si>
  <si>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</si>
  <si>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</si>
  <si>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</si>
  <si>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</si>
  <si>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</si>
  <si>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</si>
  <si>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</si>
  <si>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</si>
  <si>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</si>
  <si>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</si>
  <si>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</si>
  <si>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</si>
  <si>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</si>
  <si>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</si>
  <si>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</si>
  <si>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</si>
  <si>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</si>
  <si>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</si>
  <si>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</si>
  <si>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</si>
  <si>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</si>
  <si>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</si>
  <si>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</si>
  <si>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</si>
  <si>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</si>
  <si>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</si>
  <si>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</si>
  <si>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</si>
  <si>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</si>
  <si>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</si>
  <si>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</si>
  <si>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</si>
  <si>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</si>
  <si>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</si>
  <si>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</si>
  <si>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</si>
  <si>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</si>
  <si>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</si>
  <si>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</si>
  <si>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</si>
  <si>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</si>
  <si>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</si>
  <si>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</si>
  <si>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</si>
  <si>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</si>
  <si>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</si>
  <si>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</si>
  <si>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</si>
  <si>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</si>
  <si>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</si>
  <si>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</si>
  <si>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</si>
  <si>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</si>
  <si>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</si>
  <si>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</si>
  <si>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</si>
  <si>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</si>
  <si>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</si>
  <si>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</si>
  <si>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</si>
  <si>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</si>
  <si>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</si>
  <si>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</si>
  <si>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</si>
  <si>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</si>
  <si>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</si>
  <si>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</si>
  <si>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</si>
  <si>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</si>
  <si>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</si>
  <si>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</si>
  <si>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</si>
  <si>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</si>
  <si>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</si>
  <si>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</si>
  <si>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</si>
  <si>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</si>
  <si>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</si>
  <si>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</si>
  <si>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</si>
  <si>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</si>
  <si>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</si>
  <si>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</si>
  <si>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</si>
  <si>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</si>
  <si>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</si>
  <si>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</si>
  <si>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</si>
  <si>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</si>
  <si>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</si>
  <si>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</si>
  <si>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</si>
  <si>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</si>
  <si>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</si>
  <si>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</si>
  <si>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</si>
  <si>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</si>
  <si>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</si>
  <si>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</si>
  <si>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</si>
  <si>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</si>
  <si>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</si>
  <si>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</si>
  <si>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</si>
  <si>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</si>
  <si>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</si>
  <si>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</si>
  <si>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</si>
  <si>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</si>
  <si>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</si>
  <si>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</si>
  <si>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</si>
  <si>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</si>
  <si>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</si>
  <si>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</si>
  <si>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</si>
  <si>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5.26</t>
  </si>
  <si>
    <t>▲ 2.63</t>
  </si>
  <si>
    <t>▲ 2.15</t>
  </si>
  <si>
    <t>児童発達支援事業特別会計</t>
  </si>
  <si>
    <t>▲ 0.17</t>
  </si>
  <si>
    <t>▲ 0.18</t>
  </si>
  <si>
    <t>水道事業会計</t>
  </si>
  <si>
    <t>一般会計</t>
  </si>
  <si>
    <t>国民健康保険特別会計</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</si>
  <si>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</si>
  <si>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</si>
  <si>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</si>
  <si>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</si>
  <si>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</si>
  <si>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</si>
  <si>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</si>
  <si>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</si>
  <si>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</si>
  <si>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</si>
  <si>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ふるさと基金</t>
    <rPh sb="4" eb="6">
      <t>キキン</t>
    </rPh>
    <phoneticPr fontId="3"/>
  </si>
  <si>
    <t>地域福祉基金</t>
    <phoneticPr fontId="5"/>
  </si>
  <si>
    <t>ふるさと農村活性化基金</t>
    <phoneticPr fontId="5"/>
  </si>
  <si>
    <t>森林環境譲与税基金</t>
    <phoneticPr fontId="2"/>
  </si>
  <si>
    <t>教育振興基金</t>
    <rPh sb="0" eb="2">
      <t>キョウイク</t>
    </rPh>
    <rPh sb="2" eb="6">
      <t>シンコウキキン</t>
    </rPh>
    <phoneticPr fontId="2"/>
  </si>
  <si>
    <t>-</t>
    <phoneticPr fontId="2"/>
  </si>
  <si>
    <t>西濃環境整備組合</t>
    <rPh sb="0" eb="4">
      <t>セイノウカンキョウ</t>
    </rPh>
    <rPh sb="4" eb="6">
      <t>セイビ</t>
    </rPh>
    <rPh sb="6" eb="8">
      <t>クミアイ</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</si>
  <si>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</si>
  <si>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</si>
  <si>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</si>
  <si>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安八郡広域連合</t>
    <rPh sb="0" eb="3">
      <t>アンパチグン</t>
    </rPh>
    <rPh sb="3" eb="7">
      <t>コウイキレンゴウ</t>
    </rPh>
    <phoneticPr fontId="2"/>
  </si>
  <si>
    <t>あすわ苑老人福祉施設事務組合</t>
    <rPh sb="3" eb="4">
      <t>エン</t>
    </rPh>
    <rPh sb="4" eb="6">
      <t>ロウジン</t>
    </rPh>
    <rPh sb="6" eb="8">
      <t>フクシ</t>
    </rPh>
    <rPh sb="8" eb="10">
      <t>シセツ</t>
    </rPh>
    <rPh sb="10" eb="14">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</si>
  <si>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</si>
  <si>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</si>
  <si>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岐阜県後期高齢者医療広域連合（一般会計分）</t>
    <rPh sb="0" eb="3">
      <t>ギフケン</t>
    </rPh>
    <rPh sb="3" eb="8">
      <t>コウキコウレイシャ</t>
    </rPh>
    <rPh sb="8" eb="10">
      <t>イリョウ</t>
    </rPh>
    <rPh sb="10" eb="12">
      <t>コウイキ</t>
    </rPh>
    <rPh sb="12" eb="14">
      <t>レンゴウ</t>
    </rPh>
    <rPh sb="15" eb="20">
      <t>イッパンカイケイブン</t>
    </rPh>
    <phoneticPr fontId="2"/>
  </si>
  <si>
    <t>岐阜県後期高齢者医療広域連合（特別会計分）</t>
    <rPh sb="0" eb="3">
      <t>ギフケン</t>
    </rPh>
    <rPh sb="3" eb="8">
      <t>コウキコウレイシャ</t>
    </rPh>
    <rPh sb="8" eb="10">
      <t>イリョウ</t>
    </rPh>
    <rPh sb="10" eb="12">
      <t>コウイキ</t>
    </rPh>
    <rPh sb="12" eb="14">
      <t>レンゴウ</t>
    </rPh>
    <rPh sb="15" eb="17">
      <t>トクベツ</t>
    </rPh>
    <rPh sb="17" eb="19">
      <t>カイケイ</t>
    </rPh>
    <rPh sb="19" eb="20">
      <t>ブン</t>
    </rPh>
    <phoneticPr fontId="2"/>
  </si>
  <si>
    <t>大垣市・安八郡安八町東安中学校組合</t>
    <rPh sb="0" eb="3">
      <t>オオガキシ</t>
    </rPh>
    <rPh sb="4" eb="6">
      <t>アンパチ</t>
    </rPh>
    <rPh sb="6" eb="7">
      <t>グン</t>
    </rPh>
    <rPh sb="7" eb="10">
      <t>アンパチチョウ</t>
    </rPh>
    <rPh sb="10" eb="15">
      <t>トウアンチュウガッコウ</t>
    </rPh>
    <rPh sb="15" eb="17">
      <t>クミアイ</t>
    </rPh>
    <phoneticPr fontId="2"/>
  </si>
  <si>
    <t>安八町土地開発公社</t>
    <rPh sb="0" eb="3">
      <t>アンパチチョウ</t>
    </rPh>
    <rPh sb="3" eb="5">
      <t>トチ</t>
    </rPh>
    <rPh sb="5" eb="7">
      <t>カイハツ</t>
    </rPh>
    <rPh sb="7" eb="9">
      <t>コウシャ</t>
    </rPh>
    <phoneticPr fontId="2"/>
  </si>
  <si>
    <t>-</t>
    <phoneticPr fontId="2"/>
  </si>
  <si>
    <t>基金繰入金266</t>
    <phoneticPr fontId="2"/>
  </si>
  <si>
    <t>-</t>
    <phoneticPr fontId="2"/>
  </si>
  <si>
    <t>基金繰入金115</t>
    <rPh sb="0" eb="2">
      <t>キキン</t>
    </rPh>
    <rPh sb="2" eb="4">
      <t>クリイレ</t>
    </rPh>
    <rPh sb="4" eb="5">
      <t>キン</t>
    </rPh>
    <phoneticPr fontId="2"/>
  </si>
  <si>
    <t>基金繰入金23</t>
    <rPh sb="0" eb="2">
      <t>キキン</t>
    </rPh>
    <rPh sb="2" eb="4">
      <t>クリイレ</t>
    </rPh>
    <rPh sb="4" eb="5">
      <t>キン</t>
    </rPh>
    <phoneticPr fontId="2"/>
  </si>
  <si>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</si>
  <si>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</si>
  <si>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</si>
  <si>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</si>
  <si>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</si>
  <si>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</si>
  <si>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</si>
  <si>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</si>
  <si>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</si>
  <si>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</si>
  <si>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</si>
  <si>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高い状態が続いている。これは、平成25年度から29年度にかけてスマートインターチェンジ建設事業による公債費残高が増加したためと考えられる。今後は、過度な将来負担とならないよう数値に注意しながら計画的に財政運営を進めて行く。</t>
    <rPh sb="7" eb="9">
      <t>ジッシツ</t>
    </rPh>
    <rPh sb="9" eb="12">
      <t>コウサイヒ</t>
    </rPh>
    <rPh sb="12" eb="14">
      <t>ヒリツ</t>
    </rPh>
    <rPh sb="17" eb="18">
      <t>タカ</t>
    </rPh>
    <rPh sb="19" eb="21">
      <t>ジョウタイ</t>
    </rPh>
    <rPh sb="22" eb="23">
      <t>ツヅ</t>
    </rPh>
    <rPh sb="80" eb="81">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</si>
  <si>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</si>
  <si>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</si>
  <si>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</si>
  <si>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高い水準にある。有形固定資産減価償却率については、類似団体よりやや高く上昇傾向にある。これは、建設事業が一時期に集中したことによる。よって、今後は公共施設等総合管理計画に基づき、施設の統廃合を進めていく。</t>
    <rPh sb="0" eb="2">
      <t>ショウライ</t>
    </rPh>
    <rPh sb="2" eb="4">
      <t>フタン</t>
    </rPh>
    <rPh sb="4" eb="6">
      <t>ヒリツ</t>
    </rPh>
    <rPh sb="7" eb="9">
      <t>ルイジ</t>
    </rPh>
    <rPh sb="9" eb="11">
      <t>ダンタイ</t>
    </rPh>
    <rPh sb="12" eb="13">
      <t>クラ</t>
    </rPh>
    <rPh sb="14" eb="15">
      <t>タカ</t>
    </rPh>
    <rPh sb="16" eb="18">
      <t>スイジュン</t>
    </rPh>
    <rPh sb="22" eb="24">
      <t>ユウケイ</t>
    </rPh>
    <rPh sb="24" eb="26">
      <t>コテイ</t>
    </rPh>
    <rPh sb="26" eb="28">
      <t>シサン</t>
    </rPh>
    <rPh sb="28" eb="30">
      <t>ゲンカ</t>
    </rPh>
    <rPh sb="30" eb="32">
      <t>ショウキャク</t>
    </rPh>
    <rPh sb="32" eb="33">
      <t>リツ</t>
    </rPh>
    <rPh sb="39" eb="41">
      <t>ルイジ</t>
    </rPh>
    <rPh sb="41" eb="43">
      <t>ダンタイ</t>
    </rPh>
    <rPh sb="47" eb="48">
      <t>タカ</t>
    </rPh>
    <rPh sb="49" eb="51">
      <t>ジョウショウ</t>
    </rPh>
    <rPh sb="51" eb="53">
      <t>ケイコウ</t>
    </rPh>
    <rPh sb="61" eb="63">
      <t>ケンセツ</t>
    </rPh>
    <rPh sb="63" eb="65">
      <t>ジギョウ</t>
    </rPh>
    <rPh sb="66" eb="69">
      <t>イチジキ</t>
    </rPh>
    <rPh sb="70" eb="72">
      <t>シュウチュウ</t>
    </rPh>
    <rPh sb="84" eb="86">
      <t>コンゴ</t>
    </rPh>
    <rPh sb="87" eb="89">
      <t>コウキョウ</t>
    </rPh>
    <rPh sb="89" eb="91">
      <t>シセツ</t>
    </rPh>
    <rPh sb="91" eb="92">
      <t>トウ</t>
    </rPh>
    <rPh sb="92" eb="94">
      <t>ソウゴウ</t>
    </rPh>
    <rPh sb="94" eb="96">
      <t>カンリ</t>
    </rPh>
    <rPh sb="96" eb="98">
      <t>ケイカク</t>
    </rPh>
    <rPh sb="99" eb="100">
      <t>モト</t>
    </rPh>
    <rPh sb="103" eb="105">
      <t>シセツ</t>
    </rPh>
    <rPh sb="106" eb="109">
      <t>トウハイゴウ</t>
    </rPh>
    <rPh sb="110" eb="111">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</si>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</sst>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ゴシック"/>
      <family val="2"/>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14" fillId="0" borderId="0">
      <alignment vertical="center"/>
    </xf>
    <xf numFmtId="0" fontId="40"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1"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9" fillId="0" borderId="81" xfId="21" applyFont="1" applyFill="1" applyBorder="1" applyAlignment="1">
      <alignment horizontal="center" vertical="center"/>
    </xf>
    <xf numFmtId="0" fontId="39" fillId="0" borderId="25" xfId="21" applyFont="1" applyFill="1" applyBorder="1" applyAlignment="1">
      <alignment horizontal="center" vertical="center"/>
    </xf>
    <xf numFmtId="0" fontId="39" fillId="0" borderId="26" xfId="21"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2"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2"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3">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1"/>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97758</c:v>
                </c:pt>
              </c:numCache>
            </c:numRef>
          </c:val>
          <c:smooth val="0"/>
          <c:extLst>
            <c:ext xmlns:c16="http://schemas.microsoft.com/office/drawing/2014/chart" uri="{C3380CC4-5D6E-409C-BE32-E72D297353CC}">
              <c16:uniqueId val="{00000000-E3BC-4419-8CED-0535FE03A9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120389</c:v>
                </c:pt>
                <c:pt idx="1">
                  <c:v>65988</c:v>
                </c:pt>
                <c:pt idx="2">
                  <c:v>37045</c:v>
                </c:pt>
                <c:pt idx="3">
                  <c:v>33394</c:v>
                </c:pt>
                <c:pt idx="4">
                  <c:v>58099</c:v>
                </c:pt>
              </c:numCache>
            </c:numRef>
          </c:val>
          <c:smooth val="0"/>
          <c:extLst>
            <c:ext xmlns:c16="http://schemas.microsoft.com/office/drawing/2014/chart" uri="{C3380CC4-5D6E-409C-BE32-E72D297353CC}">
              <c16:uniqueId val="{00000001-E3BC-4419-8CED-0535FE03A9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9.51</c:v>
                </c:pt>
                <c:pt idx="1">
                  <c:v>8.73</c:v>
                </c:pt>
                <c:pt idx="2">
                  <c:v>10.44</c:v>
                </c:pt>
                <c:pt idx="3">
                  <c:v>9.24</c:v>
                </c:pt>
                <c:pt idx="4">
                  <c:v>10.29</c:v>
                </c:pt>
              </c:numCache>
            </c:numRef>
          </c:val>
          <c:extLst>
            <c:ext xmlns:c16="http://schemas.microsoft.com/office/drawing/2014/chart" uri="{C3380CC4-5D6E-409C-BE32-E72D297353CC}">
              <c16:uniqueId val="{00000000-3DAC-4F5D-A760-99BB2477EC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c:v>
                </c:pt>
                <c:pt idx="1">
                  <c:v>6.66</c:v>
                </c:pt>
                <c:pt idx="2">
                  <c:v>9.44</c:v>
                </c:pt>
                <c:pt idx="3">
                  <c:v>16.2</c:v>
                </c:pt>
                <c:pt idx="4">
                  <c:v>16.579999999999998</c:v>
                </c:pt>
              </c:numCache>
            </c:numRef>
          </c:val>
          <c:extLst>
            <c:ext xmlns:c16="http://schemas.microsoft.com/office/drawing/2014/chart" uri="{C3380CC4-5D6E-409C-BE32-E72D297353CC}">
              <c16:uniqueId val="{00000001-3DAC-4F5D-A760-99BB2477EC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-5.26</c:v>
                </c:pt>
                <c:pt idx="1">
                  <c:v>-2.63</c:v>
                </c:pt>
                <c:pt idx="2">
                  <c:v>0.12</c:v>
                </c:pt>
                <c:pt idx="3">
                  <c:v>1.43</c:v>
                </c:pt>
                <c:pt idx="4">
                  <c:v>-2.15</c:v>
                </c:pt>
              </c:numCache>
            </c:numRef>
          </c:val>
          <c:smooth val="0"/>
          <c:extLst>
            <c:ext xmlns:c16="http://schemas.microsoft.com/office/drawing/2014/chart" uri="{C3380CC4-5D6E-409C-BE32-E72D297353CC}">
              <c16:uniqueId val="{00000002-3DAC-4F5D-A760-99BB2477EC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8B-4811-BE7E-F2EFF221A9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8B-4811-BE7E-F2EFF221A9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8B-4811-BE7E-F2EFF221A9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8B-4811-BE7E-F2EFF221A97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0.08</c:v>
                </c:pt>
                <c:pt idx="4">
                  <c:v>#N/A</c:v>
                </c:pt>
                <c:pt idx="5">
                  <c:v>0.3</c:v>
                </c:pt>
                <c:pt idx="6">
                  <c:v>#N/A</c:v>
                </c:pt>
                <c:pt idx="7">
                  <c:v>0.6</c:v>
                </c:pt>
                <c:pt idx="8">
                  <c:v>#N/A</c:v>
                </c:pt>
                <c:pt idx="9">
                  <c:v>7.0000000000000007E-2</c:v>
                </c:pt>
              </c:numCache>
            </c:numRef>
          </c:val>
          <c:extLst>
            <c:ext xmlns:c16="http://schemas.microsoft.com/office/drawing/2014/chart" uri="{C3380CC4-5D6E-409C-BE32-E72D297353CC}">
              <c16:uniqueId val="{00000004-0C8B-4811-BE7E-F2EFF221A9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0.11</c:v>
                </c:pt>
                <c:pt idx="4">
                  <c:v>#N/A</c:v>
                </c:pt>
                <c:pt idx="5">
                  <c:v>0.1</c:v>
                </c:pt>
                <c:pt idx="6">
                  <c:v>#N/A</c:v>
                </c:pt>
                <c:pt idx="7">
                  <c:v>0.09</c:v>
                </c:pt>
                <c:pt idx="8">
                  <c:v>#N/A</c:v>
                </c:pt>
                <c:pt idx="9">
                  <c:v>0.08</c:v>
                </c:pt>
              </c:numCache>
            </c:numRef>
          </c:val>
          <c:extLst>
            <c:ext xmlns:c16="http://schemas.microsoft.com/office/drawing/2014/chart" uri="{C3380CC4-5D6E-409C-BE32-E72D297353CC}">
              <c16:uniqueId val="{00000005-0C8B-4811-BE7E-F2EFF221A9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1.08</c:v>
                </c:pt>
                <c:pt idx="2">
                  <c:v>#N/A</c:v>
                </c:pt>
                <c:pt idx="3">
                  <c:v>0.61</c:v>
                </c:pt>
                <c:pt idx="4">
                  <c:v>#N/A</c:v>
                </c:pt>
                <c:pt idx="5">
                  <c:v>1.39</c:v>
                </c:pt>
                <c:pt idx="6">
                  <c:v>#N/A</c:v>
                </c:pt>
                <c:pt idx="7">
                  <c:v>2.4900000000000002</c:v>
                </c:pt>
                <c:pt idx="8">
                  <c:v>#N/A</c:v>
                </c:pt>
                <c:pt idx="9">
                  <c:v>1.03</c:v>
                </c:pt>
              </c:numCache>
            </c:numRef>
          </c:val>
          <c:extLst>
            <c:ext xmlns:c16="http://schemas.microsoft.com/office/drawing/2014/chart" uri="{C3380CC4-5D6E-409C-BE32-E72D297353CC}">
              <c16:uniqueId val="{00000006-0C8B-4811-BE7E-F2EFF221A97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10.56</c:v>
                </c:pt>
                <c:pt idx="2">
                  <c:v>#N/A</c:v>
                </c:pt>
                <c:pt idx="3">
                  <c:v>8.7200000000000006</c:v>
                </c:pt>
                <c:pt idx="4">
                  <c:v>#N/A</c:v>
                </c:pt>
                <c:pt idx="5">
                  <c:v>10.41</c:v>
                </c:pt>
                <c:pt idx="6">
                  <c:v>#N/A</c:v>
                </c:pt>
                <c:pt idx="7">
                  <c:v>9.41</c:v>
                </c:pt>
                <c:pt idx="8">
                  <c:v>#N/A</c:v>
                </c:pt>
                <c:pt idx="9">
                  <c:v>10.47</c:v>
                </c:pt>
              </c:numCache>
            </c:numRef>
          </c:val>
          <c:extLst>
            <c:ext xmlns:c16="http://schemas.microsoft.com/office/drawing/2014/chart" uri="{C3380CC4-5D6E-409C-BE32-E72D297353CC}">
              <c16:uniqueId val="{00000007-0C8B-4811-BE7E-F2EFF221A97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17.63</c:v>
                </c:pt>
                <c:pt idx="2">
                  <c:v>#N/A</c:v>
                </c:pt>
                <c:pt idx="3">
                  <c:v>18.93</c:v>
                </c:pt>
                <c:pt idx="4">
                  <c:v>#N/A</c:v>
                </c:pt>
                <c:pt idx="5">
                  <c:v>21.74</c:v>
                </c:pt>
                <c:pt idx="6">
                  <c:v>#N/A</c:v>
                </c:pt>
                <c:pt idx="7">
                  <c:v>22.14</c:v>
                </c:pt>
                <c:pt idx="8">
                  <c:v>#N/A</c:v>
                </c:pt>
                <c:pt idx="9">
                  <c:v>21.65</c:v>
                </c:pt>
              </c:numCache>
            </c:numRef>
          </c:val>
          <c:extLst>
            <c:ext xmlns:c16="http://schemas.microsoft.com/office/drawing/2014/chart" uri="{C3380CC4-5D6E-409C-BE32-E72D297353CC}">
              <c16:uniqueId val="{00000008-0C8B-4811-BE7E-F2EFF221A97C}"/>
            </c:ext>
          </c:extLst>
        </c:ser>
        <c:ser>
          <c:idx val="9"/>
          <c:order val="9"/>
          <c:tx>
            <c:strRef>
              <c:f>データシート!$A$36</c:f>
              <c:strCache>
                <c:ptCount val="1"/>
                <c:pt idx="0">
                  <c:v>児童発達支援事業特別会計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0.09</c:v>
                </c:pt>
                <c:pt idx="4">
                  <c:v>#N/A</c:v>
                </c:pt>
                <c:pt idx="5">
                  <c:v>0.01</c:v>
                </c:pt>
                <c:pt idx="6">
                  <c:v>0.17</c:v>
                </c:pt>
                <c:pt idx="7">
                  <c:v>#N/A</c:v>
                </c:pt>
                <c:pt idx="8">
                  <c:v>0.18</c:v>
                </c:pt>
                <c:pt idx="9">
                  <c:v>#N/A</c:v>
                </c:pt>
              </c:numCache>
            </c:numRef>
          </c:val>
          <c:extLst>
            <c:ext xmlns:c16="http://schemas.microsoft.com/office/drawing/2014/chart" uri="{C3380CC4-5D6E-409C-BE32-E72D297353CC}">
              <c16:uniqueId val="{00000009-0C8B-4811-BE7E-F2EFF221A9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588</c:v>
                </c:pt>
                <c:pt idx="5">
                  <c:v>587</c:v>
                </c:pt>
                <c:pt idx="8">
                  <c:v>600</c:v>
                </c:pt>
                <c:pt idx="11">
                  <c:v>622</c:v>
                </c:pt>
                <c:pt idx="14">
                  <c:v>631</c:v>
                </c:pt>
              </c:numCache>
            </c:numRef>
          </c:val>
          <c:extLst>
            <c:ext xmlns:c16="http://schemas.microsoft.com/office/drawing/2014/chart" uri="{C3380CC4-5D6E-409C-BE32-E72D297353CC}">
              <c16:uniqueId val="{00000000-F324-49F1-B400-6EFE5771A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24-49F1-B400-6EFE5771A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24-49F1-B400-6EFE5771A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27</c:v>
                </c:pt>
                <c:pt idx="6">
                  <c:v>24</c:v>
                </c:pt>
                <c:pt idx="9">
                  <c:v>24</c:v>
                </c:pt>
                <c:pt idx="12">
                  <c:v>28</c:v>
                </c:pt>
              </c:numCache>
            </c:numRef>
          </c:val>
          <c:extLst>
            <c:ext xmlns:c16="http://schemas.microsoft.com/office/drawing/2014/chart" uri="{C3380CC4-5D6E-409C-BE32-E72D297353CC}">
              <c16:uniqueId val="{00000003-F324-49F1-B400-6EFE5771A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368</c:v>
                </c:pt>
                <c:pt idx="3">
                  <c:v>378</c:v>
                </c:pt>
                <c:pt idx="6">
                  <c:v>413</c:v>
                </c:pt>
                <c:pt idx="9">
                  <c:v>441</c:v>
                </c:pt>
                <c:pt idx="12">
                  <c:v>460</c:v>
                </c:pt>
              </c:numCache>
            </c:numRef>
          </c:val>
          <c:extLst>
            <c:ext xmlns:c16="http://schemas.microsoft.com/office/drawing/2014/chart" uri="{C3380CC4-5D6E-409C-BE32-E72D297353CC}">
              <c16:uniqueId val="{00000004-F324-49F1-B400-6EFE5771A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24-49F1-B400-6EFE5771A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24-49F1-B400-6EFE5771A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606</c:v>
                </c:pt>
                <c:pt idx="3">
                  <c:v>542</c:v>
                </c:pt>
                <c:pt idx="6">
                  <c:v>569</c:v>
                </c:pt>
                <c:pt idx="9">
                  <c:v>592</c:v>
                </c:pt>
                <c:pt idx="12">
                  <c:v>666</c:v>
                </c:pt>
              </c:numCache>
            </c:numRef>
          </c:val>
          <c:extLst>
            <c:ext xmlns:c16="http://schemas.microsoft.com/office/drawing/2014/chart" uri="{C3380CC4-5D6E-409C-BE32-E72D297353CC}">
              <c16:uniqueId val="{00000007-F324-49F1-B400-6EFE5771A7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360</c:v>
                </c:pt>
                <c:pt idx="5">
                  <c:v>#N/A</c:v>
                </c:pt>
                <c:pt idx="6">
                  <c:v>#N/A</c:v>
                </c:pt>
                <c:pt idx="7">
                  <c:v>406</c:v>
                </c:pt>
                <c:pt idx="8">
                  <c:v>#N/A</c:v>
                </c:pt>
                <c:pt idx="9">
                  <c:v>#N/A</c:v>
                </c:pt>
                <c:pt idx="10">
                  <c:v>435</c:v>
                </c:pt>
                <c:pt idx="11">
                  <c:v>#N/A</c:v>
                </c:pt>
                <c:pt idx="12">
                  <c:v>#N/A</c:v>
                </c:pt>
                <c:pt idx="13">
                  <c:v>523</c:v>
                </c:pt>
                <c:pt idx="14">
                  <c:v>#N/A</c:v>
                </c:pt>
              </c:numCache>
            </c:numRef>
          </c:val>
          <c:smooth val="0"/>
          <c:extLst>
            <c:ext xmlns:c16="http://schemas.microsoft.com/office/drawing/2014/chart" uri="{C3380CC4-5D6E-409C-BE32-E72D297353CC}">
              <c16:uniqueId val="{00000008-F324-49F1-B400-6EFE5771A7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7543</c:v>
                </c:pt>
                <c:pt idx="5">
                  <c:v>7215</c:v>
                </c:pt>
                <c:pt idx="8">
                  <c:v>7038</c:v>
                </c:pt>
                <c:pt idx="11">
                  <c:v>6941</c:v>
                </c:pt>
                <c:pt idx="14">
                  <c:v>6498</c:v>
                </c:pt>
              </c:numCache>
            </c:numRef>
          </c:val>
          <c:extLst>
            <c:ext xmlns:c16="http://schemas.microsoft.com/office/drawing/2014/chart" uri="{C3380CC4-5D6E-409C-BE32-E72D297353CC}">
              <c16:uniqueId val="{00000000-8B91-421C-96C5-1A61352240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107</c:v>
                </c:pt>
                <c:pt idx="5">
                  <c:v>97</c:v>
                </c:pt>
                <c:pt idx="8">
                  <c:v>72</c:v>
                </c:pt>
                <c:pt idx="11">
                  <c:v>52</c:v>
                </c:pt>
                <c:pt idx="14">
                  <c:v>32</c:v>
                </c:pt>
              </c:numCache>
            </c:numRef>
          </c:val>
          <c:extLst>
            <c:ext xmlns:c16="http://schemas.microsoft.com/office/drawing/2014/chart" uri="{C3380CC4-5D6E-409C-BE32-E72D297353CC}">
              <c16:uniqueId val="{00000001-8B91-421C-96C5-1A61352240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448</c:v>
                </c:pt>
                <c:pt idx="5">
                  <c:v>554</c:v>
                </c:pt>
                <c:pt idx="8">
                  <c:v>627</c:v>
                </c:pt>
                <c:pt idx="11">
                  <c:v>940</c:v>
                </c:pt>
                <c:pt idx="14">
                  <c:v>1236</c:v>
                </c:pt>
              </c:numCache>
            </c:numRef>
          </c:val>
          <c:extLst>
            <c:ext xmlns:c16="http://schemas.microsoft.com/office/drawing/2014/chart" uri="{C3380CC4-5D6E-409C-BE32-E72D297353CC}">
              <c16:uniqueId val="{00000002-8B91-421C-96C5-1A61352240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91-421C-96C5-1A61352240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91-421C-96C5-1A61352240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462</c:v>
                </c:pt>
                <c:pt idx="3">
                  <c:v>401</c:v>
                </c:pt>
                <c:pt idx="6">
                  <c:v>418</c:v>
                </c:pt>
                <c:pt idx="9">
                  <c:v>465</c:v>
                </c:pt>
                <c:pt idx="12">
                  <c:v>445</c:v>
                </c:pt>
              </c:numCache>
            </c:numRef>
          </c:val>
          <c:extLst>
            <c:ext xmlns:c16="http://schemas.microsoft.com/office/drawing/2014/chart" uri="{C3380CC4-5D6E-409C-BE32-E72D297353CC}">
              <c16:uniqueId val="{00000005-8B91-421C-96C5-1A61352240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320</c:v>
                </c:pt>
                <c:pt idx="3">
                  <c:v>298</c:v>
                </c:pt>
                <c:pt idx="6">
                  <c:v>314</c:v>
                </c:pt>
                <c:pt idx="9">
                  <c:v>350</c:v>
                </c:pt>
                <c:pt idx="12">
                  <c:v>396</c:v>
                </c:pt>
              </c:numCache>
            </c:numRef>
          </c:val>
          <c:extLst>
            <c:ext xmlns:c16="http://schemas.microsoft.com/office/drawing/2014/chart" uri="{C3380CC4-5D6E-409C-BE32-E72D297353CC}">
              <c16:uniqueId val="{00000006-8B91-421C-96C5-1A61352240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267</c:v>
                </c:pt>
                <c:pt idx="3">
                  <c:v>262</c:v>
                </c:pt>
                <c:pt idx="6">
                  <c:v>267</c:v>
                </c:pt>
                <c:pt idx="9">
                  <c:v>299</c:v>
                </c:pt>
                <c:pt idx="12">
                  <c:v>290</c:v>
                </c:pt>
              </c:numCache>
            </c:numRef>
          </c:val>
          <c:extLst>
            <c:ext xmlns:c16="http://schemas.microsoft.com/office/drawing/2014/chart" uri="{C3380CC4-5D6E-409C-BE32-E72D297353CC}">
              <c16:uniqueId val="{00000007-8B91-421C-96C5-1A61352240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3637</c:v>
                </c:pt>
                <c:pt idx="3">
                  <c:v>3629</c:v>
                </c:pt>
                <c:pt idx="6">
                  <c:v>3578</c:v>
                </c:pt>
                <c:pt idx="9">
                  <c:v>3461</c:v>
                </c:pt>
                <c:pt idx="12">
                  <c:v>3326</c:v>
                </c:pt>
              </c:numCache>
            </c:numRef>
          </c:val>
          <c:extLst>
            <c:ext xmlns:c16="http://schemas.microsoft.com/office/drawing/2014/chart" uri="{C3380CC4-5D6E-409C-BE32-E72D297353CC}">
              <c16:uniqueId val="{00000008-8B91-421C-96C5-1A61352240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422</c:v>
                </c:pt>
                <c:pt idx="3">
                  <c:v>412</c:v>
                </c:pt>
                <c:pt idx="6">
                  <c:v>371</c:v>
                </c:pt>
                <c:pt idx="9">
                  <c:v>326</c:v>
                </c:pt>
                <c:pt idx="12">
                  <c:v>328</c:v>
                </c:pt>
              </c:numCache>
            </c:numRef>
          </c:val>
          <c:extLst>
            <c:ext xmlns:c16="http://schemas.microsoft.com/office/drawing/2014/chart" uri="{C3380CC4-5D6E-409C-BE32-E72D297353CC}">
              <c16:uniqueId val="{00000009-8B91-421C-96C5-1A61352240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6254</c:v>
                </c:pt>
                <c:pt idx="3">
                  <c:v>6374</c:v>
                </c:pt>
                <c:pt idx="6">
                  <c:v>6290</c:v>
                </c:pt>
                <c:pt idx="9">
                  <c:v>6183</c:v>
                </c:pt>
                <c:pt idx="12">
                  <c:v>6106</c:v>
                </c:pt>
              </c:numCache>
            </c:numRef>
          </c:val>
          <c:extLst>
            <c:ext xmlns:c16="http://schemas.microsoft.com/office/drawing/2014/chart" uri="{C3380CC4-5D6E-409C-BE32-E72D297353CC}">
              <c16:uniqueId val="{0000000A-8B91-421C-96C5-1A61352240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3264</c:v>
                </c:pt>
                <c:pt idx="2">
                  <c:v>#N/A</c:v>
                </c:pt>
                <c:pt idx="3">
                  <c:v>#N/A</c:v>
                </c:pt>
                <c:pt idx="4">
                  <c:v>3509</c:v>
                </c:pt>
                <c:pt idx="5">
                  <c:v>#N/A</c:v>
                </c:pt>
                <c:pt idx="6">
                  <c:v>#N/A</c:v>
                </c:pt>
                <c:pt idx="7">
                  <c:v>3502</c:v>
                </c:pt>
                <c:pt idx="8">
                  <c:v>#N/A</c:v>
                </c:pt>
                <c:pt idx="9">
                  <c:v>#N/A</c:v>
                </c:pt>
                <c:pt idx="10">
                  <c:v>3151</c:v>
                </c:pt>
                <c:pt idx="11">
                  <c:v>#N/A</c:v>
                </c:pt>
                <c:pt idx="12">
                  <c:v>#N/A</c:v>
                </c:pt>
                <c:pt idx="13">
                  <c:v>3124</c:v>
                </c:pt>
                <c:pt idx="14">
                  <c:v>#N/A</c:v>
                </c:pt>
              </c:numCache>
            </c:numRef>
          </c:val>
          <c:smooth val="0"/>
          <c:extLst>
            <c:ext xmlns:c16="http://schemas.microsoft.com/office/drawing/2014/chart" uri="{C3380CC4-5D6E-409C-BE32-E72D297353CC}">
              <c16:uniqueId val="{0000000B-8B91-421C-96C5-1A61352240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c:v>
                </c:pt>
                <c:pt idx="1">
                  <c:v>686</c:v>
                </c:pt>
                <c:pt idx="2">
                  <c:v>737</c:v>
                </c:pt>
              </c:numCache>
            </c:numRef>
          </c:val>
          <c:extLst>
            <c:ext xmlns:c16="http://schemas.microsoft.com/office/drawing/2014/chart" uri="{C3380CC4-5D6E-409C-BE32-E72D297353CC}">
              <c16:uniqueId val="{00000000-599D-48DF-BEE8-135BC8D16A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88</c:v>
                </c:pt>
              </c:numCache>
            </c:numRef>
          </c:val>
          <c:extLst>
            <c:ext xmlns:c16="http://schemas.microsoft.com/office/drawing/2014/chart" uri="{C3380CC4-5D6E-409C-BE32-E72D297353CC}">
              <c16:uniqueId val="{00000001-599D-48DF-BEE8-135BC8D16A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c:v>
                </c:pt>
                <c:pt idx="1">
                  <c:v>43</c:v>
                </c:pt>
                <c:pt idx="2">
                  <c:v>103</c:v>
                </c:pt>
              </c:numCache>
            </c:numRef>
          </c:val>
          <c:extLst>
            <c:ext xmlns:c16="http://schemas.microsoft.com/office/drawing/2014/chart" uri="{C3380CC4-5D6E-409C-BE32-E72D297353CC}">
              <c16:uniqueId val="{00000002-599D-48DF-BEE8-135BC8D16A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{EEBF53B6-CB88-4D9F-A4A3-0CE2B9F795C5}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0D-4222-AAA9-8AD83B6E2A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{EC73BEAB-8751-42F1-B0F0-273553956783}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D-4222-AAA9-8AD83B6E2A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{0BD8500A-4F47-4C80-B9BE-0C8805D838A8}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D-4222-AAA9-8AD83B6E2A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{2FC21D4C-9AF3-44C5-9F47-3624CDBEF16B}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D-4222-AAA9-8AD83B6E2A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{7268C8CC-CAC8-4374-B105-CDE3C7B67649}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D-4222-AAA9-8AD83B6E2A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{C82FB9FD-F918-44B6-AB88-746748B97FA8}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0D-4222-AAA9-8AD83B6E2A8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{BFD0D7C6-2DA1-498A-A510-B31CBDD471AC}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0D-4222-AAA9-8AD83B6E2A8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{B4B96D6D-C8F0-472E-A42B-0DA2DCC35DE7}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0D-4222-AAA9-8AD83B6E2A8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{857F950D-71EB-4EBD-BD1E-B63084CDB639}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0D-4222-AAA9-8AD83B6E2A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64.3</c:v>
                </c:pt>
                <c:pt idx="32">
                  <c:v>65.7</c:v>
                </c:pt>
              </c:numCache>
            </c:numRef>
          </c:xVal>
          <c:yVal>
            <c:numRef>
              <c:f>公会計指標分析・財政指標組合せ分析表!$BP$51:$DC$51</c:f>
              <c:numCache>
                <c:formatCode>#,##0.0;"▲ "#,##0.0</c:formatCode>
                <c:ptCount val="40"/>
                <c:pt idx="16">
                  <c:v>104.3</c:v>
                </c:pt>
                <c:pt idx="24">
                  <c:v>86.7</c:v>
                </c:pt>
                <c:pt idx="32">
                  <c:v>81.5</c:v>
                </c:pt>
              </c:numCache>
            </c:numRef>
          </c:yVal>
          <c:smooth val="0"/>
          <c:extLst>
            <c:ext xmlns:c16="http://schemas.microsoft.com/office/drawing/2014/chart" uri="{C3380CC4-5D6E-409C-BE32-E72D297353CC}">
              <c16:uniqueId val="{00000009-600D-4222-AAA9-8AD83B6E2A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{60206CD2-587A-4800-BCB7-517CDCDAD434}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0D-4222-AAA9-8AD83B6E2A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{9E1C4B20-3A27-49C6-82D6-7628ED774C83}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D-4222-AAA9-8AD83B6E2A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{21AE288B-1C08-4D48-8733-F6721F00534F}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D-4222-AAA9-8AD83B6E2A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{E7CF175D-FA5E-455D-B022-2B8E85D0C8B4}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D-4222-AAA9-8AD83B6E2A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{7116F713-9034-4C50-8BD4-C2A71D1CBA8E}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D-4222-AAA9-8AD83B6E2A8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{E6665030-4864-4BA4-9D9B-E42EC3901F95}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0D-4222-AAA9-8AD83B6E2A8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{ED74CED4-A0EF-418A-995D-DE766C72BD4E}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0D-4222-AAA9-8AD83B6E2A8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{A031A6D7-5726-4104-A38F-1CB84786E425}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0D-4222-AAA9-8AD83B6E2A8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{BD594795-83AA-49B5-9238-697AAA19E5C7}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0D-4222-AAA9-8AD83B6E2A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61.5</c:v>
                </c:pt>
                <c:pt idx="24">
                  <c:v>61.9</c:v>
                </c:pt>
                <c:pt idx="32">
                  <c:v>62.9</c:v>
                </c:pt>
              </c:numCache>
            </c:numRef>
          </c:xVal>
          <c:yVal>
            <c:numRef>
              <c:f>公会計指標分析・財政指標組合せ分析表!$BP$55:$DC$55</c:f>
              <c:numCache>
                <c:formatCode>#,##0.0;"▲ "#,##0.0</c:formatCode>
                <c:ptCount val="40"/>
                <c:pt idx="16">
                  <c:v>21</c:v>
                </c:pt>
                <c:pt idx="24">
                  <c:v>23.5</c:v>
                </c:pt>
                <c:pt idx="32">
                  <c:v>6.9</c:v>
                </c:pt>
              </c:numCache>
            </c:numRef>
          </c:yVal>
          <c:smooth val="0"/>
          <c:extLst>
            <c:ext xmlns:c16="http://schemas.microsoft.com/office/drawing/2014/chart" uri="{C3380CC4-5D6E-409C-BE32-E72D297353CC}">
              <c16:uniqueId val="{00000013-600D-4222-AAA9-8AD83B6E2A8F}"/>
            </c:ext>
          </c:extLst>
        </c:ser>
        <c:dLbls>
          <c:showLegendKey val="0"/>
          <c:showVal val="1"/>
          <c:showCatName val="0"/>
          <c:showSerName val="0"/>
          <c:showPercent val="0"/>
          <c:showBubbleSize val="0"/>
        </c:dLbls>
        <c:axId val="46179840"/>
        <c:axId val="46181760"/>
      </c:scatterChart>
      <c:valAx>
        <c:axId val="46179840"/>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{4A4A0F52-00FC-43E5-9C75-03B7F9325EA4}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7B-42DD-9653-A3E9C71D79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{F8E1354A-4210-4855-8892-61A8C93528BD}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B-42DD-9653-A3E9C71D79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{63E8855E-9759-4936-9D2F-B3BA08BF1AEF}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B-42DD-9653-A3E9C71D79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{966F6D2A-95FF-4814-AF6A-C1FF4F894CFF}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B-42DD-9653-A3E9C71D79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{0E1AD282-0BF0-485B-9E7E-456C99F89BC2}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B-42DD-9653-A3E9C71D7960}"/>
                </c:ext>
              </c:extLst>
            </c:dLbl>
            <c:dLbl>
              <c:idx val="8"/>
              <c:layout>
                <c:manualLayout>
                  <c:x val="-3.8033698733677027E-2"/>
                  <c:y val="-7.91112036588631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{544DDCFE-8C1B-4B5A-B5AB-1CBB6A063D9A}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7B-42DD-9653-A3E9C71D7960}"/>
                </c:ext>
              </c:extLst>
            </c:dLbl>
            <c:dLbl>
              <c:idx val="16"/>
              <c:layout>
                <c:manualLayout>
                  <c:x val="-2.5234635610509194E-2"/>
                  <c:y val="-4.57220905167246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{5B5492D0-29F9-4E4A-97E3-5A0AFF17E122}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7B-42DD-9653-A3E9C71D79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{E6EF042D-59E4-45B8-BFA1-2BA02C46272C}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7B-42DD-9653-A3E9C71D79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{178EABBB-852C-4DBE-99B1-607064B28327}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7B-42DD-9653-A3E9C71D79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11.8</c:v>
                </c:pt>
                <c:pt idx="24">
                  <c:v>11.5</c:v>
                </c:pt>
                <c:pt idx="32">
                  <c:v>12.6</c:v>
                </c:pt>
              </c:numCache>
            </c:numRef>
          </c:xVal>
          <c:yVal>
            <c:numRef>
              <c:f>公会計指標分析・財政指標組合せ分析表!$BP$73:$DC$73</c:f>
              <c:numCache>
                <c:formatCode>#,##0.0;"▲ "#,##0.0</c:formatCode>
                <c:ptCount val="40"/>
                <c:pt idx="0">
                  <c:v>97.2</c:v>
                </c:pt>
                <c:pt idx="8">
                  <c:v>103.5</c:v>
                </c:pt>
                <c:pt idx="16">
                  <c:v>104.3</c:v>
                </c:pt>
                <c:pt idx="24">
                  <c:v>86.7</c:v>
                </c:pt>
                <c:pt idx="32">
                  <c:v>81.5</c:v>
                </c:pt>
              </c:numCache>
            </c:numRef>
          </c:yVal>
          <c:smooth val="0"/>
          <c:extLst>
            <c:ext xmlns:c16="http://schemas.microsoft.com/office/drawing/2014/chart" uri="{C3380CC4-5D6E-409C-BE32-E72D297353CC}">
              <c16:uniqueId val="{00000009-0F7B-42DD-9653-A3E9C71D79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{85E4BF7E-9950-4F0A-9A38-CFDEC8B0F278}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7B-42DD-9653-A3E9C71D79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{7E17DE41-35AA-45E5-926D-11C4172544DF}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B-42DD-9653-A3E9C71D79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{DC4C1991-CE64-4C29-B0C7-771596ABBE31}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B-42DD-9653-A3E9C71D79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{C26EB949-802F-4DDA-872D-A9C4D1D77039}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B-42DD-9653-A3E9C71D79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{D2E72B34-08E9-426A-9946-F23834827F03}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B-42DD-9653-A3E9C71D7960}"/>
                </c:ext>
              </c:extLst>
            </c:dLbl>
            <c:dLbl>
              <c:idx val="8"/>
              <c:layout>
                <c:manualLayout>
                  <c:x val="-2.523456381698049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{BC4658AB-88B9-4BFE-828A-A07112B4D67F}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7B-42DD-9653-A3E9C71D7960}"/>
                </c:ext>
              </c:extLst>
            </c:dLbl>
            <c:dLbl>
              <c:idx val="16"/>
              <c:layout>
                <c:manualLayout>
                  <c:x val="-3.803377052720572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{193B5ADC-401B-46AE-B269-4410C532AD5A}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7B-42DD-9653-A3E9C71D796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{027858AC-2EA1-426D-BDF1-4B8F43ADDD37}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7B-42DD-9653-A3E9C71D796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{96944E74-A57C-42EB-9F1C-09D6F297158F}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7B-42DD-9653-A3E9C71D7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c:v>
                </c:pt>
              </c:numCache>
            </c:numRef>
          </c:xVal>
          <c:yVal>
            <c:numRef>
              <c:f>公会計指標分析・財政指標組合せ分析表!$BP$77:$DC$77</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0F7B-42DD-9653-A3E9C71D7960}"/>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元利償還金については、一時減少傾向にあったが、令和元年度からは増加傾向にある。今後も増加する見込みである。</a:t>
          </a:r>
        </a:p>
        <a:p>
          <a:r>
            <a:rPr kumimoji="1" lang="ja-JP" altLang="en-US" sz="1400">
              <a:latin typeface="ＭＳ ゴシック" pitchFamily="49" charset="-128"/>
              <a:ea typeface="ＭＳ ゴシック" pitchFamily="49" charset="-128"/>
            </a:rPr>
            <a:t>　公営企業債の元利償還金に対する繰入金が増加傾向にある。</a:t>
          </a:r>
        </a:p>
        <a:p>
          <a:r>
            <a:rPr kumimoji="1" lang="ja-JP" altLang="en-US" sz="1400">
              <a:latin typeface="ＭＳ ゴシック" pitchFamily="49" charset="-128"/>
              <a:ea typeface="ＭＳ ゴシック" pitchFamily="49" charset="-128"/>
            </a:rPr>
            <a:t>　今後も高止まりの傾向が続くことが見込まれる。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将来負担額（Ａ）のうち、一般会計等に係る地方債残高が、７７百万円減少した。充当可能財源等（Ｂ）のうち、充当可能基金が２９６百円増加、基準財政算入見込額が４４３百万円の減少となった。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以上のことから将来負担比率の分子は前年度対比で２７百万円の減となった。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２６０百万円取り崩した。経費節減に向けた全庁的な取り組み、コロナの影響による事業の見直しや中止により、９８百万円、決算剰余金により２１３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総合体育館備品購入のため、ふるさと基金６百万円を取り崩したが、ふるさと寄附金の申し込み増加により、６６百万円積み立てした。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結果として基金全体が１９８百万円増加した。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ふるさと基金については、返礼品の充実をはかり、ふるさと寄附金の増額を目指し、基金積み立てを行う。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ふるさと基金：ふるさと寄附金を受けて、まちづくりに活用する。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地域福祉基金：地域振興事業の円滑な推進にあてるため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森林環境譲与税基金：植樹や木材利用の促進、普及啓発等に関する施策の財源に充てるため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教育振興基金：教育の振興及び充実を図るため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ふるさと基金：ふるさと寄附金申し込み数の増による。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森林環境譲与税基金：森林環境譲与税の受け入れにより１百万円積み立てした。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ふるさと基金：ふるさと納税の返礼品の見直しや、ＰＲを行う。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地域福祉基金：地域振興事業にあたるため、現状の基金を維持する。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ふるさと農村活性化基金：土地改良事業にあてるため、現状の基金を維持する。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森林環境譲与税基金：公共施設整備事業等での木材利用にあてる。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教育振興基金：教育振興費にあてるため、現状の基金を維持する。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２６０百万円取り崩した。経費節減に向けた全庁的な取り組み、コロナの影響による事業の見直しや中止により、９８百万円、決算剰余金により２１３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令和３年度普通交付税の再算定により臨時財政対策債を償還するための基金の積立てに要する経費を措置するため、令和３年度の普通交付税「臨時財政対策債償還基金費」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千円増額交付されたため、積み立てを行った。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有形固定資産原価償却率は、類似団体や県平均よりやや高い。平成</a:t>
          </a:r>
          <a:r>
            <a:rPr kumimoji="1" lang="en-US" altLang="ja-JP" sz="1100">
              <a:latin typeface="+mn-ea"/>
              <a:ea typeface="+mn-ea"/>
            </a:rPr>
            <a:t>28</a:t>
          </a:r>
          <a:r>
            <a:rPr kumimoji="1" lang="ja-JP" altLang="en-US" sz="1100">
              <a:latin typeface="+mn-ea"/>
              <a:ea typeface="+mn-ea"/>
            </a:rPr>
            <a:t>年度に策定、令和</a:t>
          </a:r>
          <a:r>
            <a:rPr kumimoji="1" lang="en-US" altLang="ja-JP" sz="1100">
              <a:latin typeface="+mn-ea"/>
              <a:ea typeface="+mn-ea"/>
            </a:rPr>
            <a:t>3</a:t>
          </a:r>
          <a:r>
            <a:rPr kumimoji="1" lang="ja-JP" altLang="en-US" sz="1100">
              <a:latin typeface="+mn-ea"/>
              <a:ea typeface="+mn-ea"/>
            </a:rPr>
            <a:t>年度に改訂した公共施設等総合管理計画において、令和</a:t>
          </a:r>
          <a:r>
            <a:rPr kumimoji="1" lang="en-US" altLang="ja-JP" sz="1100">
              <a:latin typeface="+mn-ea"/>
              <a:ea typeface="+mn-ea"/>
            </a:rPr>
            <a:t>13</a:t>
          </a:r>
          <a:r>
            <a:rPr kumimoji="1" lang="ja-JP" altLang="en-US" sz="1100">
              <a:latin typeface="+mn-ea"/>
              <a:ea typeface="+mn-ea"/>
            </a:rPr>
            <a:t>年度末までに施設保有量</a:t>
          </a:r>
          <a:r>
            <a:rPr kumimoji="1" lang="en-US" altLang="ja-JP" sz="1100">
              <a:latin typeface="+mn-ea"/>
              <a:ea typeface="+mn-ea"/>
            </a:rPr>
            <a:t>30</a:t>
          </a:r>
          <a:r>
            <a:rPr kumimoji="1" lang="ja-JP" altLang="en-US" sz="1100">
              <a:latin typeface="+mn-ea"/>
              <a:ea typeface="+mn-ea"/>
            </a:rPr>
            <a:t>％削減を掲げて、施設の統合・複合化を進めている。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206240" y="431446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258945" y="57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57482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258945" y="409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4314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258945" y="4886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157345" y="50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537585" y="5004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130175</xdr:rowOff>
    </xdr:from>
    <xdr:to>
      <xdr:col>15</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86702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99332</xdr:rowOff>
    </xdr:from>
    <xdr:to>
      <xdr:col>11</xdr:col>
      <xdr:colOff>187325</xdr:colOff>
      <xdr:row>30</xdr:row>
      <xdr:rowOff>29482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196465" y="4960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49983</xdr:rowOff>
    </xdr:from>
    <xdr:to>
      <xdr:col>7</xdr:col>
      <xdr:colOff>187325</xdr:colOff>
      <xdr:row>29</xdr:row>
      <xdr:rowOff>151583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25905" y="49115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157345" y="511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258945" y="509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537585" y="5074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588385" y="5125085"/>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867025" y="5016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95885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917825" y="5063399"/>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478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47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473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469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51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76126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510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債務償還比率は徐々に低下している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県平均と比較して高い。要因として、</a:t>
          </a:r>
          <a:r>
            <a:rPr kumimoji="1" lang="ja-JP" altLang="en-US" sz="1100">
              <a:solidFill>
                <a:schemeClr val="dk1"/>
              </a:solidFill>
              <a:effectLst/>
              <a:latin typeface="+mn-lt"/>
              <a:ea typeface="+mn-ea"/>
              <a:cs typeface="+mn-cs"/>
            </a:rPr>
            <a:t>安八</a:t>
          </a:r>
          <a:r>
            <a:rPr kumimoji="1" lang="ja-JP" altLang="ja-JP" sz="1100">
              <a:solidFill>
                <a:schemeClr val="dk1"/>
              </a:solidFill>
              <a:effectLst/>
              <a:latin typeface="+mn-lt"/>
              <a:ea typeface="+mn-ea"/>
              <a:cs typeface="+mn-cs"/>
            </a:rPr>
            <a:t>スマートインターチェンジ建設</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、小中学校の大規模改修</a:t>
          </a:r>
          <a:r>
            <a:rPr kumimoji="1" lang="ja-JP" altLang="ja-JP" sz="1100">
              <a:solidFill>
                <a:schemeClr val="dk1"/>
              </a:solidFill>
              <a:effectLst/>
              <a:latin typeface="+mn-lt"/>
              <a:ea typeface="+mn-ea"/>
              <a:cs typeface="+mn-cs"/>
            </a:rPr>
            <a:t>などによる借り入れが続いたことがあげられる。今後は、新規発行と返済のバランスを考慮し健全な財政運営に努める。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3027660" y="444224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3080365" y="56591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2963525" y="5655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3080365" y="4738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3001625" y="488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2359005" y="5014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1688445" y="4998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017885" y="5003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0347325" y="5021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54490</xdr:rowOff>
    </xdr:from>
    <xdr:to>
      <xdr:col>76</xdr:col>
      <xdr:colOff>73025</xdr:colOff>
      <xdr:row>29</xdr:row>
      <xdr:rowOff>156090</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3001625" y="4916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32917</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3080365" y="489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11141</xdr:rowOff>
    </xdr:from>
    <xdr:to>
      <xdr:col>72</xdr:col>
      <xdr:colOff>123825</xdr:colOff>
      <xdr:row>30</xdr:row>
      <xdr:rowOff>112741</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2359005" y="50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105290</xdr:rowOff>
    </xdr:from>
    <xdr:to>
      <xdr:col>76</xdr:col>
      <xdr:colOff>22225</xdr:colOff>
      <xdr:row>30</xdr:row>
      <xdr:rowOff>61941</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flipV="1">
          <a:off x="12409805" y="4966850"/>
          <a:ext cx="619760" cy="1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88865</xdr:rowOff>
    </xdr:from>
    <xdr:to>
      <xdr:col>68</xdr:col>
      <xdr:colOff>123825</xdr:colOff>
      <xdr:row>31</xdr:row>
      <xdr:rowOff>19015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1688445" y="511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61941</xdr:rowOff>
    </xdr:from>
    <xdr:to>
      <xdr:col>72</xdr:col>
      <xdr:colOff>73025</xdr:colOff>
      <xdr:row>30</xdr:row>
      <xdr:rowOff>139665</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1739245" y="5091141"/>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5814</xdr:rowOff>
    </xdr:from>
    <xdr:to>
      <xdr:col>64</xdr:col>
      <xdr:colOff>123825</xdr:colOff>
      <xdr:row>31</xdr:row>
      <xdr:rowOff>107414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1017885" y="52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139665</xdr:rowOff>
    </xdr:from>
    <xdr:to>
      <xdr:col>68</xdr:col>
      <xdr:colOff>73025</xdr:colOff>
      <xdr:row>31</xdr:row>
      <xdr:rowOff>56614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1068685" y="5168865"/>
          <a:ext cx="670560" cy="8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160712</xdr:rowOff>
    </xdr:from>
    <xdr:to>
      <xdr:col>60</xdr:col>
      <xdr:colOff>123825</xdr:colOff>
      <xdr:row>31</xdr:row>
      <xdr:rowOff>90862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0347325" y="5189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40062</xdr:rowOff>
    </xdr:from>
    <xdr:to>
      <xdr:col>64</xdr:col>
      <xdr:colOff>73025</xdr:colOff>
      <xdr:row>31</xdr:row>
      <xdr:rowOff>56614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0398125" y="5236902"/>
          <a:ext cx="67056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2185092" y="47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50" name="n_2aveValue債務償還比率">
          <a:extLst>
            <a:ext uri="{FF2B5EF4-FFF2-40B4-BE49-F238E27FC236}">
              <a16:creationId xmlns:a16="http://schemas.microsoft.com/office/drawing/2014/main" id="{00000000-0008-0000-0000-000096000000}"/>
            </a:ext>
          </a:extLst>
        </xdr:cNvPr>
        <xdr:cNvSpPr txBox="1"/>
      </xdr:nvSpPr>
      <xdr:spPr>
        <a:xfrm>
          <a:off x="11527232" y="47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51" name="n_3aveValue債務償還比率">
          <a:extLst>
            <a:ext uri="{FF2B5EF4-FFF2-40B4-BE49-F238E27FC236}">
              <a16:creationId xmlns:a16="http://schemas.microsoft.com/office/drawing/2014/main" id="{00000000-0008-0000-0000-000097000000}"/>
            </a:ext>
          </a:extLst>
        </xdr:cNvPr>
        <xdr:cNvSpPr txBox="1"/>
      </xdr:nvSpPr>
      <xdr:spPr>
        <a:xfrm>
          <a:off x="10856672" y="47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52" name="n_4aveValue債務償還比率">
          <a:extLst>
            <a:ext uri="{FF2B5EF4-FFF2-40B4-BE49-F238E27FC236}">
              <a16:creationId xmlns:a16="http://schemas.microsoft.com/office/drawing/2014/main" id="{00000000-0008-0000-0000-000098000000}"/>
            </a:ext>
          </a:extLst>
        </xdr:cNvPr>
        <xdr:cNvSpPr txBox="1"/>
      </xdr:nvSpPr>
      <xdr:spPr>
        <a:xfrm>
          <a:off x="10186112" y="48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103868</xdr:rowOff>
    </xdr:from>
    <xdr:ext cx="469744" cy="259045"/>
    <xdr:sp macro="" textlink="">
      <xdr:nvSpPr>
        <xdr:cNvPr id="153" name="n_1mainValue債務償還比率">
          <a:extLst>
            <a:ext uri="{FF2B5EF4-FFF2-40B4-BE49-F238E27FC236}">
              <a16:creationId xmlns:a16="http://schemas.microsoft.com/office/drawing/2014/main" id="{00000000-0008-0000-0000-000099000000}"/>
            </a:ext>
          </a:extLst>
        </xdr:cNvPr>
        <xdr:cNvSpPr txBox="1"/>
      </xdr:nvSpPr>
      <xdr:spPr>
        <a:xfrm>
          <a:off x="12185092" y="513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10142</xdr:rowOff>
    </xdr:from>
    <xdr:ext cx="469744" cy="259045"/>
    <xdr:sp macro="" textlink="">
      <xdr:nvSpPr>
        <xdr:cNvPr id="154" name="n_2mainValue債務償還比率">
          <a:extLst>
            <a:ext uri="{FF2B5EF4-FFF2-40B4-BE49-F238E27FC236}">
              <a16:creationId xmlns:a16="http://schemas.microsoft.com/office/drawing/2014/main" id="{00000000-0008-0000-0000-00009A000000}"/>
            </a:ext>
          </a:extLst>
        </xdr:cNvPr>
        <xdr:cNvSpPr txBox="1"/>
      </xdr:nvSpPr>
      <xdr:spPr>
        <a:xfrm>
          <a:off x="11527232" y="52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98541</xdr:rowOff>
    </xdr:from>
    <xdr:ext cx="469744" cy="259045"/>
    <xdr:sp macro="" textlink="">
      <xdr:nvSpPr>
        <xdr:cNvPr id="155" name="n_3mainValue債務償還比率">
          <a:extLst>
            <a:ext uri="{FF2B5EF4-FFF2-40B4-BE49-F238E27FC236}">
              <a16:creationId xmlns:a16="http://schemas.microsoft.com/office/drawing/2014/main" id="{00000000-0008-0000-0000-00009B000000}"/>
            </a:ext>
          </a:extLst>
        </xdr:cNvPr>
        <xdr:cNvSpPr txBox="1"/>
      </xdr:nvSpPr>
      <xdr:spPr>
        <a:xfrm>
          <a:off x="10856672" y="52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81989</xdr:rowOff>
    </xdr:from>
    <xdr:ext cx="469744" cy="259045"/>
    <xdr:sp macro="" textlink="">
      <xdr:nvSpPr>
        <xdr:cNvPr id="156" name="n_4mainValue債務償還比率">
          <a:extLst>
            <a:ext uri="{FF2B5EF4-FFF2-40B4-BE49-F238E27FC236}">
              <a16:creationId xmlns:a16="http://schemas.microsoft.com/office/drawing/2014/main" id="{00000000-0008-0000-0000-00009C000000}"/>
            </a:ext>
          </a:extLst>
        </xdr:cNvPr>
        <xdr:cNvSpPr txBox="1"/>
      </xdr:nvSpPr>
      <xdr:spPr>
        <a:xfrm>
          <a:off x="10186112" y="52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17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xdr:rowOff>
    </xdr:from>
    <xdr:to>
      <xdr:col>15</xdr:col>
      <xdr:colOff>101600</xdr:colOff>
      <xdr:row>36</xdr:row>
      <xdr:rowOff>104140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00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98552</xdr:rowOff>
    </xdr:from>
    <xdr:to>
      <xdr:col>6</xdr:col>
      <xdr:colOff>38100</xdr:colOff>
      <xdr:row>36</xdr:row>
      <xdr:rowOff>28702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5965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55118</xdr:rowOff>
    </xdr:from>
    <xdr:to>
      <xdr:col>24</xdr:col>
      <xdr:colOff>114300</xdr:colOff>
      <xdr:row>36</xdr:row>
      <xdr:rowOff>156718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77995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23114</xdr:rowOff>
    </xdr:from>
    <xdr:to>
      <xdr:col>20</xdr:col>
      <xdr:colOff>38100</xdr:colOff>
      <xdr:row>36</xdr:row>
      <xdr:rowOff>124714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0581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73914</xdr:rowOff>
    </xdr:from>
    <xdr:to>
      <xdr:col>24</xdr:col>
      <xdr:colOff>63500</xdr:colOff>
      <xdr:row>36</xdr:row>
      <xdr:rowOff>105918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6108954"/>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144272</xdr:rowOff>
    </xdr:from>
    <xdr:to>
      <xdr:col>15</xdr:col>
      <xdr:colOff>101600</xdr:colOff>
      <xdr:row>36</xdr:row>
      <xdr:rowOff>74422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011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23622</xdr:rowOff>
    </xdr:from>
    <xdr:to>
      <xdr:col>19</xdr:col>
      <xdr:colOff>177800</xdr:colOff>
      <xdr:row>36</xdr:row>
      <xdr:rowOff>73914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05866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26687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17056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38570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611004"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836304"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141241</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170564"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90949</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385704" y="57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9258300" y="6464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445500" y="645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670800" y="6478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873240" y="6488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0985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93637</xdr:rowOff>
    </xdr:from>
    <xdr:to>
      <xdr:col>55</xdr:col>
      <xdr:colOff>50800</xdr:colOff>
      <xdr:row>40</xdr:row>
      <xdr:rowOff>23787</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9192260" y="6631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72064</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9258300" y="66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97809</xdr:rowOff>
    </xdr:from>
    <xdr:to>
      <xdr:col>50</xdr:col>
      <xdr:colOff>165100</xdr:colOff>
      <xdr:row>40</xdr:row>
      <xdr:rowOff>27959</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8445500" y="6635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144437</xdr:rowOff>
    </xdr:from>
    <xdr:to>
      <xdr:col>55</xdr:col>
      <xdr:colOff>0</xdr:colOff>
      <xdr:row>39</xdr:row>
      <xdr:rowOff>148609</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8496300" y="6682397"/>
          <a:ext cx="7239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103124</xdr:rowOff>
    </xdr:from>
    <xdr:to>
      <xdr:col>46</xdr:col>
      <xdr:colOff>38100</xdr:colOff>
      <xdr:row>40</xdr:row>
      <xdr:rowOff>33274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7670800" y="6641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148609</xdr:rowOff>
    </xdr:from>
    <xdr:to>
      <xdr:col>50</xdr:col>
      <xdr:colOff>114300</xdr:colOff>
      <xdr:row>39</xdr:row>
      <xdr:rowOff>153924</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7713980" y="6686569"/>
          <a:ext cx="78232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8239271" y="62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7477271"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6702571" y="62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31" name="n_4aveValue【道路】&#10;一人当たり延長">
          <a:extLst>
            <a:ext uri="{FF2B5EF4-FFF2-40B4-BE49-F238E27FC236}">
              <a16:creationId xmlns:a16="http://schemas.microsoft.com/office/drawing/2014/main" id="{00000000-0008-0000-0100-000083000000}"/>
            </a:ext>
          </a:extLst>
        </xdr:cNvPr>
        <xdr:cNvSpPr txBox="1"/>
      </xdr:nvSpPr>
      <xdr:spPr>
        <a:xfrm>
          <a:off x="590501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19086</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8239271" y="6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24401</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7477271" y="67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086225" y="9305109"/>
          <a:ext cx="0" cy="140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124960" y="1071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02082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124960" y="9084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020820" y="9305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31216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51460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7399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03606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130283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124960" y="1052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312160" y="10587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94706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355340" y="10638064"/>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5146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76744</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565400" y="1061847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17056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3857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6110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170564" y="106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38570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9219565" y="9217286"/>
          <a:ext cx="0" cy="158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9258300" y="108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9154160" y="10801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9258300" y="8996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154160" y="92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9258300" y="10240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192260" y="10388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60802</xdr:rowOff>
    </xdr:from>
    <xdr:to>
      <xdr:col>50</xdr:col>
      <xdr:colOff>165100</xdr:colOff>
      <xdr:row>61</xdr:row>
      <xdr:rowOff>162402</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445500" y="1028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53173</xdr:rowOff>
    </xdr:from>
    <xdr:to>
      <xdr:col>46</xdr:col>
      <xdr:colOff>38100</xdr:colOff>
      <xdr:row>61</xdr:row>
      <xdr:rowOff>154773</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7670800" y="10279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77499</xdr:rowOff>
    </xdr:from>
    <xdr:to>
      <xdr:col>41</xdr:col>
      <xdr:colOff>101600</xdr:colOff>
      <xdr:row>62</xdr:row>
      <xdr:rowOff>7649</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6873240" y="1030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76707</xdr:rowOff>
    </xdr:from>
    <xdr:to>
      <xdr:col>36</xdr:col>
      <xdr:colOff>165100</xdr:colOff>
      <xdr:row>62</xdr:row>
      <xdr:rowOff>6857</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60985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132073</xdr:rowOff>
    </xdr:from>
    <xdr:to>
      <xdr:col>55</xdr:col>
      <xdr:colOff>50800</xdr:colOff>
      <xdr:row>64</xdr:row>
      <xdr:rowOff>62223</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9192260" y="10693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47000</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9258300" y="106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132734</xdr:rowOff>
    </xdr:from>
    <xdr:to>
      <xdr:col>50</xdr:col>
      <xdr:colOff>165100</xdr:colOff>
      <xdr:row>64</xdr:row>
      <xdr:rowOff>62884</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8445500" y="10694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11423</xdr:rowOff>
    </xdr:from>
    <xdr:to>
      <xdr:col>55</xdr:col>
      <xdr:colOff>0</xdr:colOff>
      <xdr:row>64</xdr:row>
      <xdr:rowOff>12084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8496300" y="10740383"/>
          <a:ext cx="7239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133577</xdr:rowOff>
    </xdr:from>
    <xdr:to>
      <xdr:col>46</xdr:col>
      <xdr:colOff>38100</xdr:colOff>
      <xdr:row>64</xdr:row>
      <xdr:rowOff>63727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7670800" y="10694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12084</xdr:rowOff>
    </xdr:from>
    <xdr:to>
      <xdr:col>50</xdr:col>
      <xdr:colOff>114300</xdr:colOff>
      <xdr:row>64</xdr:row>
      <xdr:rowOff>12927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7713980" y="10741044"/>
          <a:ext cx="78232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7479</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8214575" y="1006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171300</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744495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24176</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6670255" y="10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23384</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5872695" y="100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54011</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239271" y="107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54854</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477271" y="107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100-000005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00000000-0008-0000-0100-000007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00000000-0008-0000-0100-000009010000}"/>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100-00000B010000}"/>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3312160" y="13747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2514600" y="13899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965200" y="1384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036060" y="14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124960" y="1437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312160" y="1442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89536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3355340" y="14474190"/>
          <a:ext cx="7315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51460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57150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2565400" y="1443227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100-00001C010000}"/>
            </a:ext>
          </a:extLst>
        </xdr:cNvPr>
        <xdr:cNvSpPr txBox="1"/>
      </xdr:nvSpPr>
      <xdr:spPr>
        <a:xfrm>
          <a:off x="317056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100-00001D010000}"/>
            </a:ext>
          </a:extLst>
        </xdr:cNvPr>
        <xdr:cNvSpPr txBox="1"/>
      </xdr:nvSpPr>
      <xdr:spPr>
        <a:xfrm>
          <a:off x="238570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100-00001E010000}"/>
            </a:ext>
          </a:extLst>
        </xdr:cNvPr>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87" name="n_4aveValue【公営住宅】&#10;有形固定資産減価償却率">
          <a:extLst>
            <a:ext uri="{FF2B5EF4-FFF2-40B4-BE49-F238E27FC236}">
              <a16:creationId xmlns:a16="http://schemas.microsoft.com/office/drawing/2014/main" id="{00000000-0008-0000-0100-00001F010000}"/>
            </a:ext>
          </a:extLst>
        </xdr:cNvPr>
        <xdr:cNvSpPr txBox="1"/>
      </xdr:nvSpPr>
      <xdr:spPr>
        <a:xfrm>
          <a:off x="8363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170564"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100-000021010000}"/>
            </a:ext>
          </a:extLst>
        </xdr:cNvPr>
        <xdr:cNvSpPr txBox="1"/>
      </xdr:nvSpPr>
      <xdr:spPr>
        <a:xfrm>
          <a:off x="2385704"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100-00003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100-00003A01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100-00003C010000}"/>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100-00003E010000}"/>
            </a:ext>
          </a:extLst>
        </xdr:cNvPr>
        <xdr:cNvSpPr txBox="1"/>
      </xdr:nvSpPr>
      <xdr:spPr>
        <a:xfrm>
          <a:off x="9258300" y="1407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100837</xdr:rowOff>
    </xdr:from>
    <xdr:to>
      <xdr:col>50</xdr:col>
      <xdr:colOff>165100</xdr:colOff>
      <xdr:row>86</xdr:row>
      <xdr:rowOff>30987</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8445500" y="14350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7670800" y="1433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6873240" y="14331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6098540" y="14332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45974</xdr:rowOff>
    </xdr:from>
    <xdr:to>
      <xdr:col>55</xdr:col>
      <xdr:colOff>50800</xdr:colOff>
      <xdr:row>86</xdr:row>
      <xdr:rowOff>147574</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192260" y="144630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132351</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100-00004A010000}"/>
            </a:ext>
          </a:extLst>
        </xdr:cNvPr>
        <xdr:cNvSpPr txBox="1"/>
      </xdr:nvSpPr>
      <xdr:spPr>
        <a:xfrm>
          <a:off x="9258300" y="1438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46165</xdr:rowOff>
    </xdr:from>
    <xdr:to>
      <xdr:col>50</xdr:col>
      <xdr:colOff>165100</xdr:colOff>
      <xdr:row>86</xdr:row>
      <xdr:rowOff>147765</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8445500" y="144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96774</xdr:rowOff>
    </xdr:from>
    <xdr:to>
      <xdr:col>55</xdr:col>
      <xdr:colOff>0</xdr:colOff>
      <xdr:row>86</xdr:row>
      <xdr:rowOff>96965</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8496300" y="14513814"/>
          <a:ext cx="7239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46355</xdr:rowOff>
    </xdr:from>
    <xdr:to>
      <xdr:col>46</xdr:col>
      <xdr:colOff>38100</xdr:colOff>
      <xdr:row>86</xdr:row>
      <xdr:rowOff>147955</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7670800" y="14463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96965</xdr:rowOff>
    </xdr:from>
    <xdr:to>
      <xdr:col>50</xdr:col>
      <xdr:colOff>114300</xdr:colOff>
      <xdr:row>86</xdr:row>
      <xdr:rowOff>97155</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7713980" y="14514005"/>
          <a:ext cx="78232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47514</xdr:rowOff>
    </xdr:from>
    <xdr:ext cx="469744" cy="259045"/>
    <xdr:sp macro="" textlink="">
      <xdr:nvSpPr>
        <xdr:cNvPr id="335" name="n_1aveValue【公営住宅】&#10;一人当たり面積">
          <a:extLst>
            <a:ext uri="{FF2B5EF4-FFF2-40B4-BE49-F238E27FC236}">
              <a16:creationId xmlns:a16="http://schemas.microsoft.com/office/drawing/2014/main" id="{00000000-0008-0000-0100-00004F010000}"/>
            </a:ext>
          </a:extLst>
        </xdr:cNvPr>
        <xdr:cNvSpPr txBox="1"/>
      </xdr:nvSpPr>
      <xdr:spPr>
        <a:xfrm>
          <a:off x="8271587" y="141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31894</xdr:rowOff>
    </xdr:from>
    <xdr:ext cx="469744" cy="259045"/>
    <xdr:sp macro="" textlink="">
      <xdr:nvSpPr>
        <xdr:cNvPr id="336" name="n_2aveValue【公営住宅】&#10;一人当たり面積">
          <a:extLst>
            <a:ext uri="{FF2B5EF4-FFF2-40B4-BE49-F238E27FC236}">
              <a16:creationId xmlns:a16="http://schemas.microsoft.com/office/drawing/2014/main" id="{00000000-0008-0000-0100-000050010000}"/>
            </a:ext>
          </a:extLst>
        </xdr:cNvPr>
        <xdr:cNvSpPr txBox="1"/>
      </xdr:nvSpPr>
      <xdr:spPr>
        <a:xfrm>
          <a:off x="7509587" y="1411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28846</xdr:rowOff>
    </xdr:from>
    <xdr:ext cx="469744" cy="259045"/>
    <xdr:sp macro="" textlink="">
      <xdr:nvSpPr>
        <xdr:cNvPr id="337" name="n_3aveValue【公営住宅】&#10;一人当たり面積">
          <a:extLst>
            <a:ext uri="{FF2B5EF4-FFF2-40B4-BE49-F238E27FC236}">
              <a16:creationId xmlns:a16="http://schemas.microsoft.com/office/drawing/2014/main" id="{00000000-0008-0000-0100-000051010000}"/>
            </a:ext>
          </a:extLst>
        </xdr:cNvPr>
        <xdr:cNvSpPr txBox="1"/>
      </xdr:nvSpPr>
      <xdr:spPr>
        <a:xfrm>
          <a:off x="6712027" y="141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29990</xdr:rowOff>
    </xdr:from>
    <xdr:ext cx="469744" cy="259045"/>
    <xdr:sp macro="" textlink="">
      <xdr:nvSpPr>
        <xdr:cNvPr id="338" name="n_4aveValue【公営住宅】&#10;一人当たり面積">
          <a:extLst>
            <a:ext uri="{FF2B5EF4-FFF2-40B4-BE49-F238E27FC236}">
              <a16:creationId xmlns:a16="http://schemas.microsoft.com/office/drawing/2014/main" id="{00000000-0008-0000-0100-000052010000}"/>
            </a:ext>
          </a:extLst>
        </xdr:cNvPr>
        <xdr:cNvSpPr txBox="1"/>
      </xdr:nvSpPr>
      <xdr:spPr>
        <a:xfrm>
          <a:off x="5937327" y="141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138892</xdr:rowOff>
    </xdr:from>
    <xdr:ext cx="469744" cy="259045"/>
    <xdr:sp macro="" textlink="">
      <xdr:nvSpPr>
        <xdr:cNvPr id="339" name="n_1mainValue【公営住宅】&#10;一人当たり面積">
          <a:extLst>
            <a:ext uri="{FF2B5EF4-FFF2-40B4-BE49-F238E27FC236}">
              <a16:creationId xmlns:a16="http://schemas.microsoft.com/office/drawing/2014/main" id="{00000000-0008-0000-0100-000053010000}"/>
            </a:ext>
          </a:extLst>
        </xdr:cNvPr>
        <xdr:cNvSpPr txBox="1"/>
      </xdr:nvSpPr>
      <xdr:spPr>
        <a:xfrm>
          <a:off x="8271587" y="145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139082</xdr:rowOff>
    </xdr:from>
    <xdr:ext cx="469744" cy="259045"/>
    <xdr:sp macro="" textlink="">
      <xdr:nvSpPr>
        <xdr:cNvPr id="340" name="n_2mainValue【公営住宅】&#10;一人当たり面積">
          <a:extLst>
            <a:ext uri="{FF2B5EF4-FFF2-40B4-BE49-F238E27FC236}">
              <a16:creationId xmlns:a16="http://schemas.microsoft.com/office/drawing/2014/main" id="{00000000-0008-0000-0100-000054010000}"/>
            </a:ext>
          </a:extLst>
        </xdr:cNvPr>
        <xdr:cNvSpPr txBox="1"/>
      </xdr:nvSpPr>
      <xdr:spPr>
        <a:xfrm>
          <a:off x="750958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00000000-0008-0000-0100-00007B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00000000-0008-0000-0100-00007D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3" name="【認定こども園・幼稚園・保育所】&#10;有形固定資産減価償却率最大値テキスト">
          <a:extLst>
            <a:ext uri="{FF2B5EF4-FFF2-40B4-BE49-F238E27FC236}">
              <a16:creationId xmlns:a16="http://schemas.microsoft.com/office/drawing/2014/main" id="{00000000-0008-0000-0100-00007F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00000000-0008-0000-0100-000081010000}"/>
            </a:ext>
          </a:extLst>
        </xdr:cNvPr>
        <xdr:cNvSpPr txBox="1"/>
      </xdr:nvSpPr>
      <xdr:spPr>
        <a:xfrm>
          <a:off x="14414500" y="6165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104140</xdr:rowOff>
    </xdr:from>
    <xdr:to>
      <xdr:col>81</xdr:col>
      <xdr:colOff>101600</xdr:colOff>
      <xdr:row>38</xdr:row>
      <xdr:rowOff>34290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3578840" y="6306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280414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34290</xdr:rowOff>
    </xdr:from>
    <xdr:to>
      <xdr:col>72</xdr:col>
      <xdr:colOff>38100</xdr:colOff>
      <xdr:row>37</xdr:row>
      <xdr:rowOff>135890</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2029440" y="6236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46990</xdr:rowOff>
    </xdr:from>
    <xdr:to>
      <xdr:col>67</xdr:col>
      <xdr:colOff>101600</xdr:colOff>
      <xdr:row>37</xdr:row>
      <xdr:rowOff>148590</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123188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4325600" y="66357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00000000-0008-0000-0100-00008D010000}"/>
            </a:ext>
          </a:extLst>
        </xdr:cNvPr>
        <xdr:cNvSpPr txBox="1"/>
      </xdr:nvSpPr>
      <xdr:spPr>
        <a:xfrm>
          <a:off x="144145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35788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148590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3629640" y="664845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38100</xdr:rowOff>
    </xdr:from>
    <xdr:to>
      <xdr:col>76</xdr:col>
      <xdr:colOff>165100</xdr:colOff>
      <xdr:row>39</xdr:row>
      <xdr:rowOff>139700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280414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88900</xdr:rowOff>
    </xdr:from>
    <xdr:to>
      <xdr:col>81</xdr:col>
      <xdr:colOff>50800</xdr:colOff>
      <xdr:row>39</xdr:row>
      <xdr:rowOff>110490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854940" y="662686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50817</xdr:rowOff>
    </xdr:from>
    <xdr:ext cx="405111" cy="259045"/>
    <xdr:sp macro="" textlink="">
      <xdr:nvSpPr>
        <xdr:cNvPr id="402" name="n_1aveValue【認定こども園・幼稚園・保育所】&#10;有形固定資産減価償却率">
          <a:extLst>
            <a:ext uri="{FF2B5EF4-FFF2-40B4-BE49-F238E27FC236}">
              <a16:creationId xmlns:a16="http://schemas.microsoft.com/office/drawing/2014/main" id="{00000000-0008-0000-0100-000092010000}"/>
            </a:ext>
          </a:extLst>
        </xdr:cNvPr>
        <xdr:cNvSpPr txBox="1"/>
      </xdr:nvSpPr>
      <xdr:spPr>
        <a:xfrm>
          <a:off x="13437244" y="608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03" name="n_2aveValue【認定こども園・幼稚園・保育所】&#10;有形固定資産減価償却率">
          <a:extLst>
            <a:ext uri="{FF2B5EF4-FFF2-40B4-BE49-F238E27FC236}">
              <a16:creationId xmlns:a16="http://schemas.microsoft.com/office/drawing/2014/main" id="{00000000-0008-0000-0100-000093010000}"/>
            </a:ext>
          </a:extLst>
        </xdr:cNvPr>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152417</xdr:rowOff>
    </xdr:from>
    <xdr:ext cx="405111" cy="259045"/>
    <xdr:sp macro="" textlink="">
      <xdr:nvSpPr>
        <xdr:cNvPr id="404" name="n_3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1900544"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165117</xdr:rowOff>
    </xdr:from>
    <xdr:ext cx="405111" cy="259045"/>
    <xdr:sp macro="" textlink="">
      <xdr:nvSpPr>
        <xdr:cNvPr id="405" name="n_4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110298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3437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130827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2675244"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a:extLst>
            <a:ext uri="{FF2B5EF4-FFF2-40B4-BE49-F238E27FC236}">
              <a16:creationId xmlns:a16="http://schemas.microsoft.com/office/drawing/2014/main" id="{00000000-0008-0000-0100-0000A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32" name="【認定こども園・幼稚園・保育所】&#10;一人当たり面積最小値テキスト">
          <a:extLst>
            <a:ext uri="{FF2B5EF4-FFF2-40B4-BE49-F238E27FC236}">
              <a16:creationId xmlns:a16="http://schemas.microsoft.com/office/drawing/2014/main" id="{00000000-0008-0000-0100-0000B0010000}"/>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34" name="【認定こども園・幼稚園・保育所】&#10;一人当たり面積最大値テキスト">
          <a:extLst>
            <a:ext uri="{FF2B5EF4-FFF2-40B4-BE49-F238E27FC236}">
              <a16:creationId xmlns:a16="http://schemas.microsoft.com/office/drawing/2014/main" id="{00000000-0008-0000-0100-0000B2010000}"/>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36" name="【認定こども園・幼稚園・保育所】&#10;一人当たり面積平均値テキスト">
          <a:extLst>
            <a:ext uri="{FF2B5EF4-FFF2-40B4-BE49-F238E27FC236}">
              <a16:creationId xmlns:a16="http://schemas.microsoft.com/office/drawing/2014/main" id="{00000000-0008-0000-0100-0000B4010000}"/>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60960</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8735040" y="6668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7937480" y="6652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7162780" y="667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388080" y="6675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9458940" y="6534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100-0000C0010000}"/>
            </a:ext>
          </a:extLst>
        </xdr:cNvPr>
        <xdr:cNvSpPr txBox="1"/>
      </xdr:nvSpPr>
      <xdr:spPr>
        <a:xfrm>
          <a:off x="1954784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8735040" y="654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43180</xdr:rowOff>
    </xdr:from>
    <xdr:to>
      <xdr:col>116</xdr:col>
      <xdr:colOff>63500</xdr:colOff>
      <xdr:row>39</xdr:row>
      <xdr:rowOff>49530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8778220" y="6581140"/>
          <a:ext cx="7315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5080</xdr:rowOff>
    </xdr:from>
    <xdr:to>
      <xdr:col>107</xdr:col>
      <xdr:colOff>101600</xdr:colOff>
      <xdr:row>39</xdr:row>
      <xdr:rowOff>106680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793748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55880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7988280" y="658749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52087</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18561127"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35577</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1777626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1700156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83837</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1622686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00000000-0008-0000-0100-0000C9010000}"/>
            </a:ext>
          </a:extLst>
        </xdr:cNvPr>
        <xdr:cNvSpPr txBox="1"/>
      </xdr:nvSpPr>
      <xdr:spPr>
        <a:xfrm>
          <a:off x="185611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123207</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1777626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00000000-0008-0000-0100-0000E2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00000000-0008-0000-0100-0000E4010000}"/>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00000000-0008-0000-0100-0000E6010000}"/>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00000000-0008-0000-0100-0000E8010000}"/>
            </a:ext>
          </a:extLst>
        </xdr:cNvPr>
        <xdr:cNvSpPr txBox="1"/>
      </xdr:nvSpPr>
      <xdr:spPr>
        <a:xfrm>
          <a:off x="144145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123188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4325600" y="104267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00000000-0008-0000-0100-0000F4010000}"/>
            </a:ext>
          </a:extLst>
        </xdr:cNvPr>
        <xdr:cNvSpPr txBox="1"/>
      </xdr:nvSpPr>
      <xdr:spPr>
        <a:xfrm>
          <a:off x="144145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160655</xdr:rowOff>
    </xdr:from>
    <xdr:to>
      <xdr:col>81</xdr:col>
      <xdr:colOff>101600</xdr:colOff>
      <xdr:row>62</xdr:row>
      <xdr:rowOff>90805</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357884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40005</xdr:rowOff>
    </xdr:from>
    <xdr:to>
      <xdr:col>85</xdr:col>
      <xdr:colOff>127000</xdr:colOff>
      <xdr:row>62</xdr:row>
      <xdr:rowOff>83820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3629640" y="1043368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28041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40005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854940" y="1040511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05" name="n_1aveValue【学校施設】&#10;有形固定資産減価償却率">
          <a:extLst>
            <a:ext uri="{FF2B5EF4-FFF2-40B4-BE49-F238E27FC236}">
              <a16:creationId xmlns:a16="http://schemas.microsoft.com/office/drawing/2014/main" id="{00000000-0008-0000-0100-0000F9010000}"/>
            </a:ext>
          </a:extLst>
        </xdr:cNvPr>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06" name="n_2aveValue【学校施設】&#10;有形固定資産減価償却率">
          <a:extLst>
            <a:ext uri="{FF2B5EF4-FFF2-40B4-BE49-F238E27FC236}">
              <a16:creationId xmlns:a16="http://schemas.microsoft.com/office/drawing/2014/main" id="{00000000-0008-0000-0100-0000FA010000}"/>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07" name="n_3aveValue【学校施設】&#10;有形固定資産減価償却率">
          <a:extLst>
            <a:ext uri="{FF2B5EF4-FFF2-40B4-BE49-F238E27FC236}">
              <a16:creationId xmlns:a16="http://schemas.microsoft.com/office/drawing/2014/main" id="{00000000-0008-0000-0100-0000FB010000}"/>
            </a:ext>
          </a:extLst>
        </xdr:cNvPr>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08" name="n_4aveValue【学校施設】&#10;有形固定資産減価償却率">
          <a:extLst>
            <a:ext uri="{FF2B5EF4-FFF2-40B4-BE49-F238E27FC236}">
              <a16:creationId xmlns:a16="http://schemas.microsoft.com/office/drawing/2014/main" id="{00000000-0008-0000-0100-0000FC010000}"/>
            </a:ext>
          </a:extLst>
        </xdr:cNvPr>
        <xdr:cNvSpPr txBox="1"/>
      </xdr:nvSpPr>
      <xdr:spPr>
        <a:xfrm>
          <a:off x="1110298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81932</xdr:rowOff>
    </xdr:from>
    <xdr:ext cx="405111" cy="259045"/>
    <xdr:sp macro="" textlink="">
      <xdr:nvSpPr>
        <xdr:cNvPr id="509" name="n_1mainValue【学校施設】&#10;有形固定資産減価償却率">
          <a:extLst>
            <a:ext uri="{FF2B5EF4-FFF2-40B4-BE49-F238E27FC236}">
              <a16:creationId xmlns:a16="http://schemas.microsoft.com/office/drawing/2014/main" id="{00000000-0008-0000-0100-0000FD010000}"/>
            </a:ext>
          </a:extLst>
        </xdr:cNvPr>
        <xdr:cNvSpPr txBox="1"/>
      </xdr:nvSpPr>
      <xdr:spPr>
        <a:xfrm>
          <a:off x="134372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10" name="n_2mainValue【学校施設】&#10;有形固定資産減価償却率">
          <a:extLst>
            <a:ext uri="{FF2B5EF4-FFF2-40B4-BE49-F238E27FC236}">
              <a16:creationId xmlns:a16="http://schemas.microsoft.com/office/drawing/2014/main" id="{00000000-0008-0000-0100-0000FE010000}"/>
            </a:ext>
          </a:extLst>
        </xdr:cNvPr>
        <xdr:cNvSpPr txBox="1"/>
      </xdr:nvSpPr>
      <xdr:spPr>
        <a:xfrm>
          <a:off x="126752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00000000-0008-0000-0100-000016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36" name="【学校施設】&#10;一人当たり面積最小値テキスト">
          <a:extLst>
            <a:ext uri="{FF2B5EF4-FFF2-40B4-BE49-F238E27FC236}">
              <a16:creationId xmlns:a16="http://schemas.microsoft.com/office/drawing/2014/main" id="{00000000-0008-0000-0100-000018020000}"/>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38" name="【学校施設】&#10;一人当たり面積最大値テキスト">
          <a:extLst>
            <a:ext uri="{FF2B5EF4-FFF2-40B4-BE49-F238E27FC236}">
              <a16:creationId xmlns:a16="http://schemas.microsoft.com/office/drawing/2014/main" id="{00000000-0008-0000-0100-00001A020000}"/>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40" name="【学校施設】&#10;一人当たり面積平均値テキスト">
          <a:extLst>
            <a:ext uri="{FF2B5EF4-FFF2-40B4-BE49-F238E27FC236}">
              <a16:creationId xmlns:a16="http://schemas.microsoft.com/office/drawing/2014/main" id="{00000000-0008-0000-0100-00001C020000}"/>
            </a:ext>
          </a:extLst>
        </xdr:cNvPr>
        <xdr:cNvSpPr txBox="1"/>
      </xdr:nvSpPr>
      <xdr:spPr>
        <a:xfrm>
          <a:off x="19547840" y="10193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97028</xdr:rowOff>
    </xdr:from>
    <xdr:to>
      <xdr:col>112</xdr:col>
      <xdr:colOff>38100</xdr:colOff>
      <xdr:row>62</xdr:row>
      <xdr:rowOff>27178</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8735040" y="10323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48641</xdr:rowOff>
    </xdr:from>
    <xdr:to>
      <xdr:col>107</xdr:col>
      <xdr:colOff>101600</xdr:colOff>
      <xdr:row>61</xdr:row>
      <xdr:rowOff>150241</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7937480" y="102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71627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6388080" y="10319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115697</xdr:rowOff>
    </xdr:from>
    <xdr:to>
      <xdr:col>116</xdr:col>
      <xdr:colOff>114300</xdr:colOff>
      <xdr:row>63</xdr:row>
      <xdr:rowOff>45847</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9458940" y="1050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94124</xdr:rowOff>
    </xdr:from>
    <xdr:ext cx="469744" cy="259045"/>
    <xdr:sp macro="" textlink="">
      <xdr:nvSpPr>
        <xdr:cNvPr id="552" name="【学校施設】&#10;一人当たり面積該当値テキスト">
          <a:extLst>
            <a:ext uri="{FF2B5EF4-FFF2-40B4-BE49-F238E27FC236}">
              <a16:creationId xmlns:a16="http://schemas.microsoft.com/office/drawing/2014/main" id="{00000000-0008-0000-0100-000028020000}"/>
            </a:ext>
          </a:extLst>
        </xdr:cNvPr>
        <xdr:cNvSpPr txBox="1"/>
      </xdr:nvSpPr>
      <xdr:spPr>
        <a:xfrm>
          <a:off x="19547840" y="104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122174</xdr:rowOff>
    </xdr:from>
    <xdr:to>
      <xdr:col>112</xdr:col>
      <xdr:colOff>38100</xdr:colOff>
      <xdr:row>63</xdr:row>
      <xdr:rowOff>52324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8735040" y="10515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166497</xdr:rowOff>
    </xdr:from>
    <xdr:to>
      <xdr:col>116</xdr:col>
      <xdr:colOff>63500</xdr:colOff>
      <xdr:row>63</xdr:row>
      <xdr:rowOff>1524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8778220" y="10560177"/>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130556</xdr:rowOff>
    </xdr:from>
    <xdr:to>
      <xdr:col>107</xdr:col>
      <xdr:colOff>101600</xdr:colOff>
      <xdr:row>63</xdr:row>
      <xdr:rowOff>60706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7937480" y="1052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xdr:rowOff>
    </xdr:from>
    <xdr:to>
      <xdr:col>111</xdr:col>
      <xdr:colOff>177800</xdr:colOff>
      <xdr:row>63</xdr:row>
      <xdr:rowOff>9906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7988280" y="10562844"/>
          <a:ext cx="78994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43705</xdr:rowOff>
    </xdr:from>
    <xdr:ext cx="469744" cy="259045"/>
    <xdr:sp macro="" textlink="">
      <xdr:nvSpPr>
        <xdr:cNvPr id="557" name="n_1aveValue【学校施設】&#10;一人当たり面積">
          <a:extLst>
            <a:ext uri="{FF2B5EF4-FFF2-40B4-BE49-F238E27FC236}">
              <a16:creationId xmlns:a16="http://schemas.microsoft.com/office/drawing/2014/main" id="{00000000-0008-0000-0100-00002D020000}"/>
            </a:ext>
          </a:extLst>
        </xdr:cNvPr>
        <xdr:cNvSpPr txBox="1"/>
      </xdr:nvSpPr>
      <xdr:spPr>
        <a:xfrm>
          <a:off x="18561127" y="101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166768</xdr:rowOff>
    </xdr:from>
    <xdr:ext cx="469744" cy="259045"/>
    <xdr:sp macro="" textlink="">
      <xdr:nvSpPr>
        <xdr:cNvPr id="558" name="n_2aveValue【学校施設】&#10;一人当たり面積">
          <a:extLst>
            <a:ext uri="{FF2B5EF4-FFF2-40B4-BE49-F238E27FC236}">
              <a16:creationId xmlns:a16="http://schemas.microsoft.com/office/drawing/2014/main" id="{00000000-0008-0000-0100-00002E020000}"/>
            </a:ext>
          </a:extLst>
        </xdr:cNvPr>
        <xdr:cNvSpPr txBox="1"/>
      </xdr:nvSpPr>
      <xdr:spPr>
        <a:xfrm>
          <a:off x="1777626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559" name="n_3aveValue【学校施設】&#10;一人当たり面積">
          <a:extLst>
            <a:ext uri="{FF2B5EF4-FFF2-40B4-BE49-F238E27FC236}">
              <a16:creationId xmlns:a16="http://schemas.microsoft.com/office/drawing/2014/main" id="{00000000-0008-0000-0100-00002F020000}"/>
            </a:ext>
          </a:extLst>
        </xdr:cNvPr>
        <xdr:cNvSpPr txBox="1"/>
      </xdr:nvSpPr>
      <xdr:spPr>
        <a:xfrm>
          <a:off x="1700156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560" name="n_4aveValue【学校施設】&#10;一人当たり面積">
          <a:extLst>
            <a:ext uri="{FF2B5EF4-FFF2-40B4-BE49-F238E27FC236}">
              <a16:creationId xmlns:a16="http://schemas.microsoft.com/office/drawing/2014/main" id="{00000000-0008-0000-0100-000030020000}"/>
            </a:ext>
          </a:extLst>
        </xdr:cNvPr>
        <xdr:cNvSpPr txBox="1"/>
      </xdr:nvSpPr>
      <xdr:spPr>
        <a:xfrm>
          <a:off x="162268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43451</xdr:rowOff>
    </xdr:from>
    <xdr:ext cx="469744" cy="259045"/>
    <xdr:sp macro="" textlink="">
      <xdr:nvSpPr>
        <xdr:cNvPr id="561" name="n_1mainValue【学校施設】&#10;一人当たり面積">
          <a:extLst>
            <a:ext uri="{FF2B5EF4-FFF2-40B4-BE49-F238E27FC236}">
              <a16:creationId xmlns:a16="http://schemas.microsoft.com/office/drawing/2014/main" id="{00000000-0008-0000-0100-000031020000}"/>
            </a:ext>
          </a:extLst>
        </xdr:cNvPr>
        <xdr:cNvSpPr txBox="1"/>
      </xdr:nvSpPr>
      <xdr:spPr>
        <a:xfrm>
          <a:off x="18561127" y="1060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51833</xdr:rowOff>
    </xdr:from>
    <xdr:ext cx="469744" cy="259045"/>
    <xdr:sp macro="" textlink="">
      <xdr:nvSpPr>
        <xdr:cNvPr id="562" name="n_2mainValue【学校施設】&#10;一人当たり面積">
          <a:extLst>
            <a:ext uri="{FF2B5EF4-FFF2-40B4-BE49-F238E27FC236}">
              <a16:creationId xmlns:a16="http://schemas.microsoft.com/office/drawing/2014/main" id="{00000000-0008-0000-0100-000032020000}"/>
            </a:ext>
          </a:extLst>
        </xdr:cNvPr>
        <xdr:cNvSpPr txBox="1"/>
      </xdr:nvSpPr>
      <xdr:spPr>
        <a:xfrm>
          <a:off x="17776267" y="1061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id="{00000000-0008-0000-0100-00005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3" name="【公民館】&#10;有形固定資産減価償却率最小値テキスト">
          <a:extLst>
            <a:ext uri="{FF2B5EF4-FFF2-40B4-BE49-F238E27FC236}">
              <a16:creationId xmlns:a16="http://schemas.microsoft.com/office/drawing/2014/main" id="{00000000-0008-0000-0100-00005B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5" name="【公民館】&#10;有形固定資産減価償却率最大値テキスト">
          <a:extLst>
            <a:ext uri="{FF2B5EF4-FFF2-40B4-BE49-F238E27FC236}">
              <a16:creationId xmlns:a16="http://schemas.microsoft.com/office/drawing/2014/main" id="{00000000-0008-0000-0100-00005D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07" name="【公民館】&#10;有形固定資産減価償却率平均値テキスト">
          <a:extLst>
            <a:ext uri="{FF2B5EF4-FFF2-40B4-BE49-F238E27FC236}">
              <a16:creationId xmlns:a16="http://schemas.microsoft.com/office/drawing/2014/main" id="{00000000-0008-0000-0100-00005F020000}"/>
            </a:ext>
          </a:extLst>
        </xdr:cNvPr>
        <xdr:cNvSpPr txBox="1"/>
      </xdr:nvSpPr>
      <xdr:spPr>
        <a:xfrm>
          <a:off x="1441450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3578840" y="17531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28041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2029440" y="17580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123188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4325600" y="17715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19" name="【公民館】&#10;有形固定資産減価償却率該当値テキスト">
          <a:extLst>
            <a:ext uri="{FF2B5EF4-FFF2-40B4-BE49-F238E27FC236}">
              <a16:creationId xmlns:a16="http://schemas.microsoft.com/office/drawing/2014/main" id="{00000000-0008-0000-0100-00006B020000}"/>
            </a:ext>
          </a:extLst>
        </xdr:cNvPr>
        <xdr:cNvSpPr txBox="1"/>
      </xdr:nvSpPr>
      <xdr:spPr>
        <a:xfrm>
          <a:off x="14414500"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88900</xdr:rowOff>
    </xdr:from>
    <xdr:to>
      <xdr:col>81</xdr:col>
      <xdr:colOff>101600</xdr:colOff>
      <xdr:row>106</xdr:row>
      <xdr:rowOff>19050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3578840" y="17691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139700</xdr:rowOff>
    </xdr:from>
    <xdr:to>
      <xdr:col>85</xdr:col>
      <xdr:colOff>127000</xdr:colOff>
      <xdr:row>105</xdr:row>
      <xdr:rowOff>163830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3629640" y="17741900"/>
          <a:ext cx="7467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60961</xdr:rowOff>
    </xdr:from>
    <xdr:to>
      <xdr:col>76</xdr:col>
      <xdr:colOff>165100</xdr:colOff>
      <xdr:row>105</xdr:row>
      <xdr:rowOff>162561</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280414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111761</xdr:rowOff>
    </xdr:from>
    <xdr:to>
      <xdr:col>81</xdr:col>
      <xdr:colOff>50800</xdr:colOff>
      <xdr:row>105</xdr:row>
      <xdr:rowOff>139700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854940" y="17713961"/>
          <a:ext cx="7747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43197</xdr:rowOff>
    </xdr:from>
    <xdr:ext cx="405111" cy="259045"/>
    <xdr:sp macro="" textlink="">
      <xdr:nvSpPr>
        <xdr:cNvPr id="624" name="n_1aveValue【公民館】&#10;有形固定資産減価償却率">
          <a:extLst>
            <a:ext uri="{FF2B5EF4-FFF2-40B4-BE49-F238E27FC236}">
              <a16:creationId xmlns:a16="http://schemas.microsoft.com/office/drawing/2014/main" id="{00000000-0008-0000-0100-000070020000}"/>
            </a:ext>
          </a:extLst>
        </xdr:cNvPr>
        <xdr:cNvSpPr txBox="1"/>
      </xdr:nvSpPr>
      <xdr:spPr>
        <a:xfrm>
          <a:off x="13437244" y="1731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625" name="n_2aveValue【公民館】&#10;有形固定資産減価償却率">
          <a:extLst>
            <a:ext uri="{FF2B5EF4-FFF2-40B4-BE49-F238E27FC236}">
              <a16:creationId xmlns:a16="http://schemas.microsoft.com/office/drawing/2014/main" id="{00000000-0008-0000-0100-000071020000}"/>
            </a:ext>
          </a:extLst>
        </xdr:cNvPr>
        <xdr:cNvSpPr txBox="1"/>
      </xdr:nvSpPr>
      <xdr:spPr>
        <a:xfrm>
          <a:off x="1267524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92727</xdr:rowOff>
    </xdr:from>
    <xdr:ext cx="405111" cy="259045"/>
    <xdr:sp macro="" textlink="">
      <xdr:nvSpPr>
        <xdr:cNvPr id="626" name="n_3aveValue【公民館】&#10;有形固定資産減価償却率">
          <a:extLst>
            <a:ext uri="{FF2B5EF4-FFF2-40B4-BE49-F238E27FC236}">
              <a16:creationId xmlns:a16="http://schemas.microsoft.com/office/drawing/2014/main" id="{00000000-0008-0000-0100-000072020000}"/>
            </a:ext>
          </a:extLst>
        </xdr:cNvPr>
        <xdr:cNvSpPr txBox="1"/>
      </xdr:nvSpPr>
      <xdr:spPr>
        <a:xfrm>
          <a:off x="119005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627" name="n_4aveValue【公民館】&#10;有形固定資産減価償却率">
          <a:extLst>
            <a:ext uri="{FF2B5EF4-FFF2-40B4-BE49-F238E27FC236}">
              <a16:creationId xmlns:a16="http://schemas.microsoft.com/office/drawing/2014/main" id="{00000000-0008-0000-0100-000073020000}"/>
            </a:ext>
          </a:extLst>
        </xdr:cNvPr>
        <xdr:cNvSpPr txBox="1"/>
      </xdr:nvSpPr>
      <xdr:spPr>
        <a:xfrm>
          <a:off x="1110298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10177</xdr:rowOff>
    </xdr:from>
    <xdr:ext cx="405111" cy="259045"/>
    <xdr:sp macro="" textlink="">
      <xdr:nvSpPr>
        <xdr:cNvPr id="628" name="n_1mainValue【公民館】&#10;有形固定資産減価償却率">
          <a:extLst>
            <a:ext uri="{FF2B5EF4-FFF2-40B4-BE49-F238E27FC236}">
              <a16:creationId xmlns:a16="http://schemas.microsoft.com/office/drawing/2014/main" id="{00000000-0008-0000-0100-000074020000}"/>
            </a:ext>
          </a:extLst>
        </xdr:cNvPr>
        <xdr:cNvSpPr txBox="1"/>
      </xdr:nvSpPr>
      <xdr:spPr>
        <a:xfrm>
          <a:off x="13437244" y="1778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153688</xdr:rowOff>
    </xdr:from>
    <xdr:ext cx="405111" cy="259045"/>
    <xdr:sp macro="" textlink="">
      <xdr:nvSpPr>
        <xdr:cNvPr id="629" name="n_2mainValue【公民館】&#10;有形固定資産減価償却率">
          <a:extLst>
            <a:ext uri="{FF2B5EF4-FFF2-40B4-BE49-F238E27FC236}">
              <a16:creationId xmlns:a16="http://schemas.microsoft.com/office/drawing/2014/main" id="{00000000-0008-0000-0100-000075020000}"/>
            </a:ext>
          </a:extLst>
        </xdr:cNvPr>
        <xdr:cNvSpPr txBox="1"/>
      </xdr:nvSpPr>
      <xdr:spPr>
        <a:xfrm>
          <a:off x="12675244" y="1775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00000000-0008-0000-0100-00008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4" name="【公民館】&#10;一人当たり面積最小値テキスト">
          <a:extLst>
            <a:ext uri="{FF2B5EF4-FFF2-40B4-BE49-F238E27FC236}">
              <a16:creationId xmlns:a16="http://schemas.microsoft.com/office/drawing/2014/main" id="{00000000-0008-0000-0100-00008E02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56" name="【公民館】&#10;一人当たり面積最大値テキスト">
          <a:extLst>
            <a:ext uri="{FF2B5EF4-FFF2-40B4-BE49-F238E27FC236}">
              <a16:creationId xmlns:a16="http://schemas.microsoft.com/office/drawing/2014/main" id="{00000000-0008-0000-0100-000090020000}"/>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58" name="【公民館】&#10;一人当たり面積平均値テキスト">
          <a:extLst>
            <a:ext uri="{FF2B5EF4-FFF2-40B4-BE49-F238E27FC236}">
              <a16:creationId xmlns:a16="http://schemas.microsoft.com/office/drawing/2014/main" id="{00000000-0008-0000-0100-000092020000}"/>
            </a:ext>
          </a:extLst>
        </xdr:cNvPr>
        <xdr:cNvSpPr txBox="1"/>
      </xdr:nvSpPr>
      <xdr:spPr>
        <a:xfrm>
          <a:off x="19547840" y="1774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8735040" y="17860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73661</xdr:rowOff>
    </xdr:from>
    <xdr:to>
      <xdr:col>107</xdr:col>
      <xdr:colOff>101600</xdr:colOff>
      <xdr:row>107</xdr:row>
      <xdr:rowOff>3811</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7937480" y="178435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716278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638808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127000</xdr:rowOff>
    </xdr:from>
    <xdr:to>
      <xdr:col>116</xdr:col>
      <xdr:colOff>114300</xdr:colOff>
      <xdr:row>107</xdr:row>
      <xdr:rowOff>57150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9458940" y="1789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670" name="【公民館】&#10;一人当たり面積該当値テキスト">
          <a:extLst>
            <a:ext uri="{FF2B5EF4-FFF2-40B4-BE49-F238E27FC236}">
              <a16:creationId xmlns:a16="http://schemas.microsoft.com/office/drawing/2014/main" id="{00000000-0008-0000-0100-00009E020000}"/>
            </a:ext>
          </a:extLst>
        </xdr:cNvPr>
        <xdr:cNvSpPr txBox="1"/>
      </xdr:nvSpPr>
      <xdr:spPr>
        <a:xfrm>
          <a:off x="19547840" y="178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130811</xdr:rowOff>
    </xdr:from>
    <xdr:to>
      <xdr:col>112</xdr:col>
      <xdr:colOff>38100</xdr:colOff>
      <xdr:row>107</xdr:row>
      <xdr:rowOff>60961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8735040" y="17900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6350</xdr:rowOff>
    </xdr:from>
    <xdr:to>
      <xdr:col>116</xdr:col>
      <xdr:colOff>63500</xdr:colOff>
      <xdr:row>107</xdr:row>
      <xdr:rowOff>10161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8778220" y="1794383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134620</xdr:rowOff>
    </xdr:from>
    <xdr:to>
      <xdr:col>107</xdr:col>
      <xdr:colOff>101600</xdr:colOff>
      <xdr:row>107</xdr:row>
      <xdr:rowOff>64770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7937480" y="17904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10161</xdr:rowOff>
    </xdr:from>
    <xdr:to>
      <xdr:col>111</xdr:col>
      <xdr:colOff>177800</xdr:colOff>
      <xdr:row>107</xdr:row>
      <xdr:rowOff>13970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7988280" y="1794764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36847</xdr:rowOff>
    </xdr:from>
    <xdr:ext cx="469744" cy="259045"/>
    <xdr:sp macro="" textlink="">
      <xdr:nvSpPr>
        <xdr:cNvPr id="675" name="n_1aveValue【公民館】&#10;一人当たり面積">
          <a:extLst>
            <a:ext uri="{FF2B5EF4-FFF2-40B4-BE49-F238E27FC236}">
              <a16:creationId xmlns:a16="http://schemas.microsoft.com/office/drawing/2014/main" id="{00000000-0008-0000-0100-0000A3020000}"/>
            </a:ext>
          </a:extLst>
        </xdr:cNvPr>
        <xdr:cNvSpPr txBox="1"/>
      </xdr:nvSpPr>
      <xdr:spPr>
        <a:xfrm>
          <a:off x="185611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20338</xdr:rowOff>
    </xdr:from>
    <xdr:ext cx="469744" cy="259045"/>
    <xdr:sp macro="" textlink="">
      <xdr:nvSpPr>
        <xdr:cNvPr id="676" name="n_2aveValue【公民館】&#10;一人当たり面積">
          <a:extLst>
            <a:ext uri="{FF2B5EF4-FFF2-40B4-BE49-F238E27FC236}">
              <a16:creationId xmlns:a16="http://schemas.microsoft.com/office/drawing/2014/main" id="{00000000-0008-0000-0100-0000A4020000}"/>
            </a:ext>
          </a:extLst>
        </xdr:cNvPr>
        <xdr:cNvSpPr txBox="1"/>
      </xdr:nvSpPr>
      <xdr:spPr>
        <a:xfrm>
          <a:off x="17776267" y="1762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677" name="n_3aveValue【公民館】&#10;一人当たり面積">
          <a:extLst>
            <a:ext uri="{FF2B5EF4-FFF2-40B4-BE49-F238E27FC236}">
              <a16:creationId xmlns:a16="http://schemas.microsoft.com/office/drawing/2014/main" id="{00000000-0008-0000-0100-0000A5020000}"/>
            </a:ext>
          </a:extLst>
        </xdr:cNvPr>
        <xdr:cNvSpPr txBox="1"/>
      </xdr:nvSpPr>
      <xdr:spPr>
        <a:xfrm>
          <a:off x="1700156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10177</xdr:rowOff>
    </xdr:from>
    <xdr:ext cx="469744" cy="259045"/>
    <xdr:sp macro="" textlink="">
      <xdr:nvSpPr>
        <xdr:cNvPr id="678" name="n_4aveValue【公民館】&#10;一人当たり面積">
          <a:extLst>
            <a:ext uri="{FF2B5EF4-FFF2-40B4-BE49-F238E27FC236}">
              <a16:creationId xmlns:a16="http://schemas.microsoft.com/office/drawing/2014/main" id="{00000000-0008-0000-0100-0000A6020000}"/>
            </a:ext>
          </a:extLst>
        </xdr:cNvPr>
        <xdr:cNvSpPr txBox="1"/>
      </xdr:nvSpPr>
      <xdr:spPr>
        <a:xfrm>
          <a:off x="1622686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52088</xdr:rowOff>
    </xdr:from>
    <xdr:ext cx="469744" cy="259045"/>
    <xdr:sp macro="" textlink="">
      <xdr:nvSpPr>
        <xdr:cNvPr id="679" name="n_1mainValue【公民館】&#10;一人当たり面積">
          <a:extLst>
            <a:ext uri="{FF2B5EF4-FFF2-40B4-BE49-F238E27FC236}">
              <a16:creationId xmlns:a16="http://schemas.microsoft.com/office/drawing/2014/main" id="{00000000-0008-0000-0100-0000A7020000}"/>
            </a:ext>
          </a:extLst>
        </xdr:cNvPr>
        <xdr:cNvSpPr txBox="1"/>
      </xdr:nvSpPr>
      <xdr:spPr>
        <a:xfrm>
          <a:off x="18561127" y="1798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55897</xdr:rowOff>
    </xdr:from>
    <xdr:ext cx="469744" cy="259045"/>
    <xdr:sp macro="" textlink="">
      <xdr:nvSpPr>
        <xdr:cNvPr id="680" name="n_2mainValue【公民館】&#10;一人当たり面積">
          <a:extLst>
            <a:ext uri="{FF2B5EF4-FFF2-40B4-BE49-F238E27FC236}">
              <a16:creationId xmlns:a16="http://schemas.microsoft.com/office/drawing/2014/main" id="{00000000-0008-0000-0100-0000A8020000}"/>
            </a:ext>
          </a:extLst>
        </xdr:cNvPr>
        <xdr:cNvSpPr txBox="1"/>
      </xdr:nvSpPr>
      <xdr:spPr>
        <a:xfrm>
          <a:off x="1777626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有形固定資産減価償却率は、道路に関しては類似団体</a:t>
          </a:r>
          <a:r>
            <a:rPr kumimoji="1" lang="ja-JP" altLang="en-US" sz="1100">
              <a:solidFill>
                <a:schemeClr val="dk1"/>
              </a:solidFill>
              <a:effectLst/>
              <a:latin typeface="+mn-lt"/>
              <a:ea typeface="+mn-ea"/>
              <a:cs typeface="+mn-cs"/>
            </a:rPr>
            <a:t>をやや下回っている。</a:t>
          </a:r>
          <a:r>
            <a:rPr kumimoji="1" lang="ja-JP" altLang="ja-JP" sz="1100">
              <a:solidFill>
                <a:schemeClr val="dk1"/>
              </a:solidFill>
              <a:effectLst/>
              <a:latin typeface="+mn-lt"/>
              <a:ea typeface="+mn-ea"/>
              <a:cs typeface="+mn-cs"/>
            </a:rPr>
            <a:t>橋梁、公営住宅、こども園、学校、公民館に関しては類似団体を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道路の一人当たりの延長、公民館一人当たりの面積は類似団体と同程度である。公営住宅、学校の一人当たりの面積は類似団体を下回っている。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橋梁については、橋梁長寿命化修繕計画に基づき、橋梁の長寿命化と修繕費の縮減・平準化に努めている。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公営住宅については、建築後４０年以上が経過しているため、機能廃止に向け準備をしている。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こども園については、園児数の減少に伴い統合を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園あったこども園を、令和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年度までに段階的に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06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11124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031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07858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170564"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385704" y="625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1100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83630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92583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44550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670800" y="6563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71120</xdr:rowOff>
    </xdr:from>
    <xdr:to>
      <xdr:col>41</xdr:col>
      <xdr:colOff>101600</xdr:colOff>
      <xdr:row>40</xdr:row>
      <xdr:rowOff>1270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873240" y="66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19226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59707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200-00007E000000}"/>
            </a:ext>
          </a:extLst>
        </xdr:cNvPr>
        <xdr:cNvSpPr txBox="1"/>
      </xdr:nvSpPr>
      <xdr:spPr>
        <a:xfrm>
          <a:off x="92583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48260</xdr:rowOff>
    </xdr:from>
    <xdr:to>
      <xdr:col>50</xdr:col>
      <xdr:colOff>165100</xdr:colOff>
      <xdr:row>35</xdr:row>
      <xdr:rowOff>149860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445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87630</xdr:rowOff>
    </xdr:from>
    <xdr:to>
      <xdr:col>55</xdr:col>
      <xdr:colOff>0</xdr:colOff>
      <xdr:row>35</xdr:row>
      <xdr:rowOff>99060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8496300" y="595503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7670800" y="593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99060</xdr:rowOff>
    </xdr:from>
    <xdr:to>
      <xdr:col>50</xdr:col>
      <xdr:colOff>114300</xdr:colOff>
      <xdr:row>35</xdr:row>
      <xdr:rowOff>114300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7713980" y="596646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827158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7509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17797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67120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59373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166387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27158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750958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12496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84727</xdr:rowOff>
    </xdr:from>
    <xdr:to>
      <xdr:col>20</xdr:col>
      <xdr:colOff>38100</xdr:colOff>
      <xdr:row>62</xdr:row>
      <xdr:rowOff>14877</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312160" y="10310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5146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036060" y="10302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124960"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312160" y="10269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127363</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3355340" y="1032074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5146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94706</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565400" y="10281557"/>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6004</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17056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38570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8363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162033</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170564" y="1005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385704" y="10013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200-0000D6000000}"/>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200-0000D8000000}"/>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200-0000DA000000}"/>
            </a:ext>
          </a:extLst>
        </xdr:cNvPr>
        <xdr:cNvSpPr txBox="1"/>
      </xdr:nvSpPr>
      <xdr:spPr>
        <a:xfrm>
          <a:off x="9258300" y="1010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22860</xdr:rowOff>
    </xdr:from>
    <xdr:to>
      <xdr:col>50</xdr:col>
      <xdr:colOff>165100</xdr:colOff>
      <xdr:row>61</xdr:row>
      <xdr:rowOff>124460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445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7670800" y="10219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687324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609854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192260" y="104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92583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44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64770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496300" y="1045464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19050</xdr:rowOff>
    </xdr:from>
    <xdr:to>
      <xdr:col>46</xdr:col>
      <xdr:colOff>38100</xdr:colOff>
      <xdr:row>62</xdr:row>
      <xdr:rowOff>120650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670800" y="10412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69850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713980" y="1045845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140987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827158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107967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750958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67120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200-0000EE000000}"/>
            </a:ext>
          </a:extLst>
        </xdr:cNvPr>
        <xdr:cNvSpPr txBox="1"/>
      </xdr:nvSpPr>
      <xdr:spPr>
        <a:xfrm>
          <a:off x="59373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827158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111777</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7509587" y="105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31216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28448</xdr:rowOff>
    </xdr:from>
    <xdr:to>
      <xdr:col>15</xdr:col>
      <xdr:colOff>101600</xdr:colOff>
      <xdr:row>80</xdr:row>
      <xdr:rowOff>130048</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514600" y="1343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151892</xdr:rowOff>
    </xdr:from>
    <xdr:to>
      <xdr:col>10</xdr:col>
      <xdr:colOff>165100</xdr:colOff>
      <xdr:row>80</xdr:row>
      <xdr:rowOff>82042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739900" y="13395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85598</xdr:rowOff>
    </xdr:from>
    <xdr:to>
      <xdr:col>6</xdr:col>
      <xdr:colOff>38100</xdr:colOff>
      <xdr:row>80</xdr:row>
      <xdr:rowOff>15748</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965200" y="13329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4036060" y="139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00000000-0008-0000-0200-000018010000}"/>
            </a:ext>
          </a:extLst>
        </xdr:cNvPr>
        <xdr:cNvSpPr txBox="1"/>
      </xdr:nvSpPr>
      <xdr:spPr>
        <a:xfrm>
          <a:off x="4124960" y="1391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3312160" y="13866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65532</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3355340" y="13917167"/>
          <a:ext cx="73152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51460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82</xdr:row>
      <xdr:rowOff>170687</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2565400" y="13848588"/>
          <a:ext cx="78994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85" name="n_1aveValue【福祉施設】&#10;有形固定資産減価償却率">
          <a:extLst>
            <a:ext uri="{FF2B5EF4-FFF2-40B4-BE49-F238E27FC236}">
              <a16:creationId xmlns:a16="http://schemas.microsoft.com/office/drawing/2014/main" id="{00000000-0008-0000-0200-00001D010000}"/>
            </a:ext>
          </a:extLst>
        </xdr:cNvPr>
        <xdr:cNvSpPr txBox="1"/>
      </xdr:nvSpPr>
      <xdr:spPr>
        <a:xfrm>
          <a:off x="317056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86" name="n_2aveValue【福祉施設】&#10;有形固定資産減価償却率">
          <a:extLst>
            <a:ext uri="{FF2B5EF4-FFF2-40B4-BE49-F238E27FC236}">
              <a16:creationId xmlns:a16="http://schemas.microsoft.com/office/drawing/2014/main" id="{00000000-0008-0000-0200-00001E010000}"/>
            </a:ext>
          </a:extLst>
        </xdr:cNvPr>
        <xdr:cNvSpPr txBox="1"/>
      </xdr:nvSpPr>
      <xdr:spPr>
        <a:xfrm>
          <a:off x="238570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98569</xdr:rowOff>
    </xdr:from>
    <xdr:ext cx="405111" cy="259045"/>
    <xdr:sp macro="" textlink="">
      <xdr:nvSpPr>
        <xdr:cNvPr id="287" name="n_3aveValue【福祉施設】&#10;有形固定資産減価償却率">
          <a:extLst>
            <a:ext uri="{FF2B5EF4-FFF2-40B4-BE49-F238E27FC236}">
              <a16:creationId xmlns:a16="http://schemas.microsoft.com/office/drawing/2014/main" id="{00000000-0008-0000-0200-00001F010000}"/>
            </a:ext>
          </a:extLst>
        </xdr:cNvPr>
        <xdr:cNvSpPr txBox="1"/>
      </xdr:nvSpPr>
      <xdr:spPr>
        <a:xfrm>
          <a:off x="1611004" y="1317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32275</xdr:rowOff>
    </xdr:from>
    <xdr:ext cx="405111" cy="259045"/>
    <xdr:sp macro="" textlink="">
      <xdr:nvSpPr>
        <xdr:cNvPr id="288" name="n_4aveValue【福祉施設】&#10;有形固定資産減価償却率">
          <a:extLst>
            <a:ext uri="{FF2B5EF4-FFF2-40B4-BE49-F238E27FC236}">
              <a16:creationId xmlns:a16="http://schemas.microsoft.com/office/drawing/2014/main" id="{00000000-0008-0000-0200-000020010000}"/>
            </a:ext>
          </a:extLst>
        </xdr:cNvPr>
        <xdr:cNvSpPr txBox="1"/>
      </xdr:nvSpPr>
      <xdr:spPr>
        <a:xfrm>
          <a:off x="83630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200-000021010000}"/>
            </a:ext>
          </a:extLst>
        </xdr:cNvPr>
        <xdr:cNvSpPr txBox="1"/>
      </xdr:nvSpPr>
      <xdr:spPr>
        <a:xfrm>
          <a:off x="317056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200-000022010000}"/>
            </a:ext>
          </a:extLst>
        </xdr:cNvPr>
        <xdr:cNvSpPr txBox="1"/>
      </xdr:nvSpPr>
      <xdr:spPr>
        <a:xfrm>
          <a:off x="2385704" y="1389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0000000-0008-0000-0200-00003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15" name="【福祉施設】&#10;一人当たり面積最小値テキスト">
          <a:extLst>
            <a:ext uri="{FF2B5EF4-FFF2-40B4-BE49-F238E27FC236}">
              <a16:creationId xmlns:a16="http://schemas.microsoft.com/office/drawing/2014/main" id="{00000000-0008-0000-0200-00003B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17" name="【福祉施設】&#10;一人当たり面積最大値テキスト">
          <a:extLst>
            <a:ext uri="{FF2B5EF4-FFF2-40B4-BE49-F238E27FC236}">
              <a16:creationId xmlns:a16="http://schemas.microsoft.com/office/drawing/2014/main" id="{00000000-0008-0000-0200-00003D010000}"/>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19" name="【福祉施設】&#10;一人当たり面積平均値テキスト">
          <a:extLst>
            <a:ext uri="{FF2B5EF4-FFF2-40B4-BE49-F238E27FC236}">
              <a16:creationId xmlns:a16="http://schemas.microsoft.com/office/drawing/2014/main" id="{00000000-0008-0000-0200-00003F010000}"/>
            </a:ext>
          </a:extLst>
        </xdr:cNvPr>
        <xdr:cNvSpPr txBox="1"/>
      </xdr:nvSpPr>
      <xdr:spPr>
        <a:xfrm>
          <a:off x="92583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8445500" y="1420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87630</xdr:rowOff>
    </xdr:from>
    <xdr:to>
      <xdr:col>46</xdr:col>
      <xdr:colOff>38100</xdr:colOff>
      <xdr:row>85</xdr:row>
      <xdr:rowOff>17780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670800" y="14169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83820</xdr:rowOff>
    </xdr:from>
    <xdr:to>
      <xdr:col>41</xdr:col>
      <xdr:colOff>101600</xdr:colOff>
      <xdr:row>85</xdr:row>
      <xdr:rowOff>13970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6873240" y="14165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100330</xdr:rowOff>
    </xdr:from>
    <xdr:to>
      <xdr:col>36</xdr:col>
      <xdr:colOff>165100</xdr:colOff>
      <xdr:row>85</xdr:row>
      <xdr:rowOff>30480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6098540" y="1418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168911</xdr:rowOff>
    </xdr:from>
    <xdr:to>
      <xdr:col>55</xdr:col>
      <xdr:colOff>50800</xdr:colOff>
      <xdr:row>85</xdr:row>
      <xdr:rowOff>99061</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9192260" y="14250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147338</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200-00004B010000}"/>
            </a:ext>
          </a:extLst>
        </xdr:cNvPr>
        <xdr:cNvSpPr txBox="1"/>
      </xdr:nvSpPr>
      <xdr:spPr>
        <a:xfrm>
          <a:off x="9258300" y="142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0</xdr:rowOff>
    </xdr:from>
    <xdr:to>
      <xdr:col>50</xdr:col>
      <xdr:colOff>165100</xdr:colOff>
      <xdr:row>85</xdr:row>
      <xdr:rowOff>101600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844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48261</xdr:rowOff>
    </xdr:from>
    <xdr:to>
      <xdr:col>55</xdr:col>
      <xdr:colOff>0</xdr:colOff>
      <xdr:row>85</xdr:row>
      <xdr:rowOff>50800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8496300" y="14297661"/>
          <a:ext cx="7239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2539</xdr:rowOff>
    </xdr:from>
    <xdr:to>
      <xdr:col>46</xdr:col>
      <xdr:colOff>38100</xdr:colOff>
      <xdr:row>85</xdr:row>
      <xdr:rowOff>104139</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7670800" y="14251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50800</xdr:rowOff>
    </xdr:from>
    <xdr:to>
      <xdr:col>50</xdr:col>
      <xdr:colOff>114300</xdr:colOff>
      <xdr:row>85</xdr:row>
      <xdr:rowOff>53339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7713980" y="14300200"/>
          <a:ext cx="78232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336" name="n_1aveValue【福祉施設】&#10;一人当たり面積">
          <a:extLst>
            <a:ext uri="{FF2B5EF4-FFF2-40B4-BE49-F238E27FC236}">
              <a16:creationId xmlns:a16="http://schemas.microsoft.com/office/drawing/2014/main" id="{00000000-0008-0000-0200-000050010000}"/>
            </a:ext>
          </a:extLst>
        </xdr:cNvPr>
        <xdr:cNvSpPr txBox="1"/>
      </xdr:nvSpPr>
      <xdr:spPr>
        <a:xfrm>
          <a:off x="827158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337" name="n_2aveValue【福祉施設】&#10;一人当たり面積">
          <a:extLst>
            <a:ext uri="{FF2B5EF4-FFF2-40B4-BE49-F238E27FC236}">
              <a16:creationId xmlns:a16="http://schemas.microsoft.com/office/drawing/2014/main" id="{00000000-0008-0000-0200-000051010000}"/>
            </a:ext>
          </a:extLst>
        </xdr:cNvPr>
        <xdr:cNvSpPr txBox="1"/>
      </xdr:nvSpPr>
      <xdr:spPr>
        <a:xfrm>
          <a:off x="750958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338" name="n_3aveValue【福祉施設】&#10;一人当たり面積">
          <a:extLst>
            <a:ext uri="{FF2B5EF4-FFF2-40B4-BE49-F238E27FC236}">
              <a16:creationId xmlns:a16="http://schemas.microsoft.com/office/drawing/2014/main" id="{00000000-0008-0000-0200-000052010000}"/>
            </a:ext>
          </a:extLst>
        </xdr:cNvPr>
        <xdr:cNvSpPr txBox="1"/>
      </xdr:nvSpPr>
      <xdr:spPr>
        <a:xfrm>
          <a:off x="6712027" y="139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47007</xdr:rowOff>
    </xdr:from>
    <xdr:ext cx="469744" cy="259045"/>
    <xdr:sp macro="" textlink="">
      <xdr:nvSpPr>
        <xdr:cNvPr id="339" name="n_4aveValue【福祉施設】&#10;一人当たり面積">
          <a:extLst>
            <a:ext uri="{FF2B5EF4-FFF2-40B4-BE49-F238E27FC236}">
              <a16:creationId xmlns:a16="http://schemas.microsoft.com/office/drawing/2014/main" id="{00000000-0008-0000-0200-000053010000}"/>
            </a:ext>
          </a:extLst>
        </xdr:cNvPr>
        <xdr:cNvSpPr txBox="1"/>
      </xdr:nvSpPr>
      <xdr:spPr>
        <a:xfrm>
          <a:off x="59373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92727</xdr:rowOff>
    </xdr:from>
    <xdr:ext cx="469744" cy="259045"/>
    <xdr:sp macro="" textlink="">
      <xdr:nvSpPr>
        <xdr:cNvPr id="340" name="n_1mainValue【福祉施設】&#10;一人当たり面積">
          <a:extLst>
            <a:ext uri="{FF2B5EF4-FFF2-40B4-BE49-F238E27FC236}">
              <a16:creationId xmlns:a16="http://schemas.microsoft.com/office/drawing/2014/main" id="{00000000-0008-0000-0200-000054010000}"/>
            </a:ext>
          </a:extLst>
        </xdr:cNvPr>
        <xdr:cNvSpPr txBox="1"/>
      </xdr:nvSpPr>
      <xdr:spPr>
        <a:xfrm>
          <a:off x="827158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41" name="n_2mainValue【福祉施設】&#10;一人当たり面積">
          <a:extLst>
            <a:ext uri="{FF2B5EF4-FFF2-40B4-BE49-F238E27FC236}">
              <a16:creationId xmlns:a16="http://schemas.microsoft.com/office/drawing/2014/main" id="{00000000-0008-0000-0200-000055010000}"/>
            </a:ext>
          </a:extLst>
        </xdr:cNvPr>
        <xdr:cNvSpPr txBox="1"/>
      </xdr:nvSpPr>
      <xdr:spPr>
        <a:xfrm>
          <a:off x="750958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00000000-0008-0000-0200-00008C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98" name="【保健センター・保健所】&#10;有形固定資産減価償却率最小値テキスト">
          <a:extLst>
            <a:ext uri="{FF2B5EF4-FFF2-40B4-BE49-F238E27FC236}">
              <a16:creationId xmlns:a16="http://schemas.microsoft.com/office/drawing/2014/main" id="{00000000-0008-0000-0200-00008E010000}"/>
            </a:ext>
          </a:extLst>
        </xdr:cNvPr>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00" name="【保健センター・保健所】&#10;有形固定資産減価償却率最大値テキスト">
          <a:extLst>
            <a:ext uri="{FF2B5EF4-FFF2-40B4-BE49-F238E27FC236}">
              <a16:creationId xmlns:a16="http://schemas.microsoft.com/office/drawing/2014/main" id="{00000000-0008-0000-0200-000090010000}"/>
            </a:ext>
          </a:extLst>
        </xdr:cNvPr>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00000000-0008-0000-0200-000092010000}"/>
            </a:ext>
          </a:extLst>
        </xdr:cNvPr>
        <xdr:cNvSpPr txBox="1"/>
      </xdr:nvSpPr>
      <xdr:spPr>
        <a:xfrm>
          <a:off x="14414500" y="9804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4325600" y="9949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49530</xdr:rowOff>
    </xdr:from>
    <xdr:to>
      <xdr:col>81</xdr:col>
      <xdr:colOff>101600</xdr:colOff>
      <xdr:row>59</xdr:row>
      <xdr:rowOff>151130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357884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53340</xdr:rowOff>
    </xdr:from>
    <xdr:to>
      <xdr:col>76</xdr:col>
      <xdr:colOff>165100</xdr:colOff>
      <xdr:row>59</xdr:row>
      <xdr:rowOff>154940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280414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12700</xdr:rowOff>
    </xdr:from>
    <xdr:to>
      <xdr:col>72</xdr:col>
      <xdr:colOff>38100</xdr:colOff>
      <xdr:row>59</xdr:row>
      <xdr:rowOff>114300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2029440" y="9903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156210</xdr:rowOff>
    </xdr:from>
    <xdr:to>
      <xdr:col>67</xdr:col>
      <xdr:colOff>101600</xdr:colOff>
      <xdr:row>59</xdr:row>
      <xdr:rowOff>86360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1231880" y="987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4325600" y="10228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14" name="【保健センター・保健所】&#10;有形固定資産減価償却率該当値テキスト">
          <a:extLst>
            <a:ext uri="{FF2B5EF4-FFF2-40B4-BE49-F238E27FC236}">
              <a16:creationId xmlns:a16="http://schemas.microsoft.com/office/drawing/2014/main" id="{00000000-0008-0000-0200-00009E010000}"/>
            </a:ext>
          </a:extLst>
        </xdr:cNvPr>
        <xdr:cNvSpPr txBox="1"/>
      </xdr:nvSpPr>
      <xdr:spPr>
        <a:xfrm>
          <a:off x="144145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142240</xdr:rowOff>
    </xdr:from>
    <xdr:to>
      <xdr:col>81</xdr:col>
      <xdr:colOff>101600</xdr:colOff>
      <xdr:row>61</xdr:row>
      <xdr:rowOff>72390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3578840" y="10200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21590</xdr:rowOff>
    </xdr:from>
    <xdr:to>
      <xdr:col>85</xdr:col>
      <xdr:colOff>127000</xdr:colOff>
      <xdr:row>61</xdr:row>
      <xdr:rowOff>49530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3629640" y="10247630"/>
          <a:ext cx="74676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114300</xdr:rowOff>
    </xdr:from>
    <xdr:to>
      <xdr:col>76</xdr:col>
      <xdr:colOff>165100</xdr:colOff>
      <xdr:row>61</xdr:row>
      <xdr:rowOff>44450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2804140" y="1017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165100</xdr:rowOff>
    </xdr:from>
    <xdr:to>
      <xdr:col>81</xdr:col>
      <xdr:colOff>50800</xdr:colOff>
      <xdr:row>61</xdr:row>
      <xdr:rowOff>21590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854940" y="1022350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167657</xdr:rowOff>
    </xdr:from>
    <xdr:ext cx="405111" cy="259045"/>
    <xdr:sp macro="" textlink="">
      <xdr:nvSpPr>
        <xdr:cNvPr id="419" name="n_1aveValue【保健センター・保健所】&#10;有形固定資産減価償却率">
          <a:extLst>
            <a:ext uri="{FF2B5EF4-FFF2-40B4-BE49-F238E27FC236}">
              <a16:creationId xmlns:a16="http://schemas.microsoft.com/office/drawing/2014/main" id="{00000000-0008-0000-0200-0000A3010000}"/>
            </a:ext>
          </a:extLst>
        </xdr:cNvPr>
        <xdr:cNvSpPr txBox="1"/>
      </xdr:nvSpPr>
      <xdr:spPr>
        <a:xfrm>
          <a:off x="13437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xdr:rowOff>
    </xdr:from>
    <xdr:ext cx="405111" cy="259045"/>
    <xdr:sp macro="" textlink="">
      <xdr:nvSpPr>
        <xdr:cNvPr id="420" name="n_2aveValue【保健センター・保健所】&#10;有形固定資産減価償却率">
          <a:extLst>
            <a:ext uri="{FF2B5EF4-FFF2-40B4-BE49-F238E27FC236}">
              <a16:creationId xmlns:a16="http://schemas.microsoft.com/office/drawing/2014/main" id="{00000000-0008-0000-0200-0000A4010000}"/>
            </a:ext>
          </a:extLst>
        </xdr:cNvPr>
        <xdr:cNvSpPr txBox="1"/>
      </xdr:nvSpPr>
      <xdr:spPr>
        <a:xfrm>
          <a:off x="12675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130827</xdr:rowOff>
    </xdr:from>
    <xdr:ext cx="405111" cy="259045"/>
    <xdr:sp macro="" textlink="">
      <xdr:nvSpPr>
        <xdr:cNvPr id="421" name="n_3aveValue【保健センター・保健所】&#10;有形固定資産減価償却率">
          <a:extLst>
            <a:ext uri="{FF2B5EF4-FFF2-40B4-BE49-F238E27FC236}">
              <a16:creationId xmlns:a16="http://schemas.microsoft.com/office/drawing/2014/main" id="{00000000-0008-0000-0200-0000A5010000}"/>
            </a:ext>
          </a:extLst>
        </xdr:cNvPr>
        <xdr:cNvSpPr txBox="1"/>
      </xdr:nvSpPr>
      <xdr:spPr>
        <a:xfrm>
          <a:off x="11900544"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422" name="n_4aveValue【保健センター・保健所】&#10;有形固定資産減価償却率">
          <a:extLst>
            <a:ext uri="{FF2B5EF4-FFF2-40B4-BE49-F238E27FC236}">
              <a16:creationId xmlns:a16="http://schemas.microsoft.com/office/drawing/2014/main" id="{00000000-0008-0000-0200-0000A6010000}"/>
            </a:ext>
          </a:extLst>
        </xdr:cNvPr>
        <xdr:cNvSpPr txBox="1"/>
      </xdr:nvSpPr>
      <xdr:spPr>
        <a:xfrm>
          <a:off x="1110298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63517</xdr:rowOff>
    </xdr:from>
    <xdr:ext cx="405111" cy="259045"/>
    <xdr:sp macro="" textlink="">
      <xdr:nvSpPr>
        <xdr:cNvPr id="423" name="n_1mainValue【保健センター・保健所】&#10;有形固定資産減価償却率">
          <a:extLst>
            <a:ext uri="{FF2B5EF4-FFF2-40B4-BE49-F238E27FC236}">
              <a16:creationId xmlns:a16="http://schemas.microsoft.com/office/drawing/2014/main" id="{00000000-0008-0000-0200-0000A7010000}"/>
            </a:ext>
          </a:extLst>
        </xdr:cNvPr>
        <xdr:cNvSpPr txBox="1"/>
      </xdr:nvSpPr>
      <xdr:spPr>
        <a:xfrm>
          <a:off x="134372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35577</xdr:rowOff>
    </xdr:from>
    <xdr:ext cx="405111" cy="259045"/>
    <xdr:sp macro="" textlink="">
      <xdr:nvSpPr>
        <xdr:cNvPr id="424" name="n_2mainValue【保健センター・保健所】&#10;有形固定資産減価償却率">
          <a:extLst>
            <a:ext uri="{FF2B5EF4-FFF2-40B4-BE49-F238E27FC236}">
              <a16:creationId xmlns:a16="http://schemas.microsoft.com/office/drawing/2014/main" id="{00000000-0008-0000-0200-0000A8010000}"/>
            </a:ext>
          </a:extLst>
        </xdr:cNvPr>
        <xdr:cNvSpPr txBox="1"/>
      </xdr:nvSpPr>
      <xdr:spPr>
        <a:xfrm>
          <a:off x="126752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00000000-0008-0000-0200-0000BF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9509104" y="93764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00000000-0008-0000-0200-0000C1010000}"/>
            </a:ext>
          </a:extLst>
        </xdr:cNvPr>
        <xdr:cNvSpPr txBox="1"/>
      </xdr:nvSpPr>
      <xdr:spPr>
        <a:xfrm>
          <a:off x="1954784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944370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00000000-0008-0000-0200-0000C3010000}"/>
            </a:ext>
          </a:extLst>
        </xdr:cNvPr>
        <xdr:cNvSpPr txBox="1"/>
      </xdr:nvSpPr>
      <xdr:spPr>
        <a:xfrm>
          <a:off x="19547840" y="915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9443700" y="937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00000000-0008-0000-0200-0000C5010000}"/>
            </a:ext>
          </a:extLst>
        </xdr:cNvPr>
        <xdr:cNvSpPr txBox="1"/>
      </xdr:nvSpPr>
      <xdr:spPr>
        <a:xfrm>
          <a:off x="19547840" y="1021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945894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8735040" y="1035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71627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945894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465" name="【保健センター・保健所】&#10;一人当たり面積該当値テキスト">
          <a:extLst>
            <a:ext uri="{FF2B5EF4-FFF2-40B4-BE49-F238E27FC236}">
              <a16:creationId xmlns:a16="http://schemas.microsoft.com/office/drawing/2014/main" id="{00000000-0008-0000-0200-0000D1010000}"/>
            </a:ext>
          </a:extLst>
        </xdr:cNvPr>
        <xdr:cNvSpPr txBox="1"/>
      </xdr:nvSpPr>
      <xdr:spPr>
        <a:xfrm>
          <a:off x="1954784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873504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152400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8778220" y="1054227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793748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156210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7988280" y="105460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70" name="n_1aveValue【保健センター・保健所】&#10;一人当たり面積">
          <a:extLst>
            <a:ext uri="{FF2B5EF4-FFF2-40B4-BE49-F238E27FC236}">
              <a16:creationId xmlns:a16="http://schemas.microsoft.com/office/drawing/2014/main" id="{00000000-0008-0000-0200-0000D6010000}"/>
            </a:ext>
          </a:extLst>
        </xdr:cNvPr>
        <xdr:cNvSpPr txBox="1"/>
      </xdr:nvSpPr>
      <xdr:spPr>
        <a:xfrm>
          <a:off x="18561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71" name="n_2aveValue【保健センター・保健所】&#10;一人当たり面積">
          <a:extLst>
            <a:ext uri="{FF2B5EF4-FFF2-40B4-BE49-F238E27FC236}">
              <a16:creationId xmlns:a16="http://schemas.microsoft.com/office/drawing/2014/main" id="{00000000-0008-0000-0200-0000D7010000}"/>
            </a:ext>
          </a:extLst>
        </xdr:cNvPr>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72" name="n_3aveValue【保健センター・保健所】&#10;一人当たり面積">
          <a:extLst>
            <a:ext uri="{FF2B5EF4-FFF2-40B4-BE49-F238E27FC236}">
              <a16:creationId xmlns:a16="http://schemas.microsoft.com/office/drawing/2014/main" id="{00000000-0008-0000-0200-0000D8010000}"/>
            </a:ext>
          </a:extLst>
        </xdr:cNvPr>
        <xdr:cNvSpPr txBox="1"/>
      </xdr:nvSpPr>
      <xdr:spPr>
        <a:xfrm>
          <a:off x="170015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73" name="n_4aveValue【保健センター・保健所】&#10;一人当たり面積">
          <a:extLst>
            <a:ext uri="{FF2B5EF4-FFF2-40B4-BE49-F238E27FC236}">
              <a16:creationId xmlns:a16="http://schemas.microsoft.com/office/drawing/2014/main" id="{00000000-0008-0000-0200-0000D9010000}"/>
            </a:ext>
          </a:extLst>
        </xdr:cNvPr>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474" name="n_1mainValue【保健センター・保健所】&#10;一人当たり面積">
          <a:extLst>
            <a:ext uri="{FF2B5EF4-FFF2-40B4-BE49-F238E27FC236}">
              <a16:creationId xmlns:a16="http://schemas.microsoft.com/office/drawing/2014/main" id="{00000000-0008-0000-0200-0000DA010000}"/>
            </a:ext>
          </a:extLst>
        </xdr:cNvPr>
        <xdr:cNvSpPr txBox="1"/>
      </xdr:nvSpPr>
      <xdr:spPr>
        <a:xfrm>
          <a:off x="185611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475" name="n_2mainValue【保健センター・保健所】&#10;一人当たり面積">
          <a:extLst>
            <a:ext uri="{FF2B5EF4-FFF2-40B4-BE49-F238E27FC236}">
              <a16:creationId xmlns:a16="http://schemas.microsoft.com/office/drawing/2014/main" id="{00000000-0008-0000-0200-0000DB010000}"/>
            </a:ext>
          </a:extLst>
        </xdr:cNvPr>
        <xdr:cNvSpPr txBox="1"/>
      </xdr:nvSpPr>
      <xdr:spPr>
        <a:xfrm>
          <a:off x="1777626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a:extLst>
            <a:ext uri="{FF2B5EF4-FFF2-40B4-BE49-F238E27FC236}">
              <a16:creationId xmlns:a16="http://schemas.microsoft.com/office/drawing/2014/main" id="{00000000-0008-0000-0200-0000F3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01" name="【消防施設】&#10;有形固定資産減価償却率最小値テキスト">
          <a:extLst>
            <a:ext uri="{FF2B5EF4-FFF2-40B4-BE49-F238E27FC236}">
              <a16:creationId xmlns:a16="http://schemas.microsoft.com/office/drawing/2014/main" id="{00000000-0008-0000-0200-0000F5010000}"/>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03" name="【消防施設】&#10;有形固定資産減価償却率最大値テキスト">
          <a:extLst>
            <a:ext uri="{FF2B5EF4-FFF2-40B4-BE49-F238E27FC236}">
              <a16:creationId xmlns:a16="http://schemas.microsoft.com/office/drawing/2014/main" id="{00000000-0008-0000-0200-0000F7010000}"/>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05" name="【消防施設】&#10;有形固定資産減価償却率平均値テキスト">
          <a:extLst>
            <a:ext uri="{FF2B5EF4-FFF2-40B4-BE49-F238E27FC236}">
              <a16:creationId xmlns:a16="http://schemas.microsoft.com/office/drawing/2014/main" id="{00000000-0008-0000-0200-0000F9010000}"/>
            </a:ext>
          </a:extLst>
        </xdr:cNvPr>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28041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88264</xdr:rowOff>
    </xdr:from>
    <xdr:to>
      <xdr:col>85</xdr:col>
      <xdr:colOff>177800</xdr:colOff>
      <xdr:row>86</xdr:row>
      <xdr:rowOff>18414</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4325600" y="143376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3191</xdr:rowOff>
    </xdr:from>
    <xdr:ext cx="405111" cy="259045"/>
    <xdr:sp macro="" textlink="">
      <xdr:nvSpPr>
        <xdr:cNvPr id="517" name="【消防施設】&#10;有形固定資産減価償却率該当値テキスト">
          <a:extLst>
            <a:ext uri="{FF2B5EF4-FFF2-40B4-BE49-F238E27FC236}">
              <a16:creationId xmlns:a16="http://schemas.microsoft.com/office/drawing/2014/main" id="{00000000-0008-0000-0200-000005020000}"/>
            </a:ext>
          </a:extLst>
        </xdr:cNvPr>
        <xdr:cNvSpPr txBox="1"/>
      </xdr:nvSpPr>
      <xdr:spPr>
        <a:xfrm>
          <a:off x="14414500" y="1425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357884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85725</xdr:rowOff>
    </xdr:from>
    <xdr:to>
      <xdr:col>85</xdr:col>
      <xdr:colOff>127000</xdr:colOff>
      <xdr:row>85</xdr:row>
      <xdr:rowOff>139064</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3629640" y="14335125"/>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28041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85725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854940" y="14283689"/>
          <a:ext cx="7747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22" name="n_1aveValue【消防施設】&#10;有形固定資産減価償却率">
          <a:extLst>
            <a:ext uri="{FF2B5EF4-FFF2-40B4-BE49-F238E27FC236}">
              <a16:creationId xmlns:a16="http://schemas.microsoft.com/office/drawing/2014/main" id="{00000000-0008-0000-0200-00000A020000}"/>
            </a:ext>
          </a:extLst>
        </xdr:cNvPr>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23" name="n_2aveValue【消防施設】&#10;有形固定資産減価償却率">
          <a:extLst>
            <a:ext uri="{FF2B5EF4-FFF2-40B4-BE49-F238E27FC236}">
              <a16:creationId xmlns:a16="http://schemas.microsoft.com/office/drawing/2014/main" id="{00000000-0008-0000-0200-00000B020000}"/>
            </a:ext>
          </a:extLst>
        </xdr:cNvPr>
        <xdr:cNvSpPr txBox="1"/>
      </xdr:nvSpPr>
      <xdr:spPr>
        <a:xfrm>
          <a:off x="126752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24" name="n_3aveValue【消防施設】&#10;有形固定資産減価償却率">
          <a:extLst>
            <a:ext uri="{FF2B5EF4-FFF2-40B4-BE49-F238E27FC236}">
              <a16:creationId xmlns:a16="http://schemas.microsoft.com/office/drawing/2014/main" id="{00000000-0008-0000-0200-00000C020000}"/>
            </a:ext>
          </a:extLst>
        </xdr:cNvPr>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25" name="n_4aveValue【消防施設】&#10;有形固定資産減価償却率">
          <a:extLst>
            <a:ext uri="{FF2B5EF4-FFF2-40B4-BE49-F238E27FC236}">
              <a16:creationId xmlns:a16="http://schemas.microsoft.com/office/drawing/2014/main" id="{00000000-0008-0000-0200-00000D020000}"/>
            </a:ext>
          </a:extLst>
        </xdr:cNvPr>
        <xdr:cNvSpPr txBox="1"/>
      </xdr:nvSpPr>
      <xdr:spPr>
        <a:xfrm>
          <a:off x="1110298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526" name="n_1mainValue【消防施設】&#10;有形固定資産減価償却率">
          <a:extLst>
            <a:ext uri="{FF2B5EF4-FFF2-40B4-BE49-F238E27FC236}">
              <a16:creationId xmlns:a16="http://schemas.microsoft.com/office/drawing/2014/main" id="{00000000-0008-0000-0200-00000E020000}"/>
            </a:ext>
          </a:extLst>
        </xdr:cNvPr>
        <xdr:cNvSpPr txBox="1"/>
      </xdr:nvSpPr>
      <xdr:spPr>
        <a:xfrm>
          <a:off x="134372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527" name="n_2mainValue【消防施設】&#10;有形固定資産減価償却率">
          <a:extLst>
            <a:ext uri="{FF2B5EF4-FFF2-40B4-BE49-F238E27FC236}">
              <a16:creationId xmlns:a16="http://schemas.microsoft.com/office/drawing/2014/main" id="{00000000-0008-0000-0200-00000F020000}"/>
            </a:ext>
          </a:extLst>
        </xdr:cNvPr>
        <xdr:cNvSpPr txBox="1"/>
      </xdr:nvSpPr>
      <xdr:spPr>
        <a:xfrm>
          <a:off x="126752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a:extLst>
            <a:ext uri="{FF2B5EF4-FFF2-40B4-BE49-F238E27FC236}">
              <a16:creationId xmlns:a16="http://schemas.microsoft.com/office/drawing/2014/main" id="{00000000-0008-0000-0200-00002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消防施設】&#10;一人当たり面積最小値テキスト">
          <a:extLst>
            <a:ext uri="{FF2B5EF4-FFF2-40B4-BE49-F238E27FC236}">
              <a16:creationId xmlns:a16="http://schemas.microsoft.com/office/drawing/2014/main" id="{00000000-0008-0000-0200-000028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54" name="【消防施設】&#10;一人当たり面積最大値テキスト">
          <a:extLst>
            <a:ext uri="{FF2B5EF4-FFF2-40B4-BE49-F238E27FC236}">
              <a16:creationId xmlns:a16="http://schemas.microsoft.com/office/drawing/2014/main" id="{00000000-0008-0000-0200-00002A020000}"/>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56" name="【消防施設】&#10;一人当たり面積平均値テキスト">
          <a:extLst>
            <a:ext uri="{FF2B5EF4-FFF2-40B4-BE49-F238E27FC236}">
              <a16:creationId xmlns:a16="http://schemas.microsoft.com/office/drawing/2014/main" id="{00000000-0008-0000-0200-00002C020000}"/>
            </a:ext>
          </a:extLst>
        </xdr:cNvPr>
        <xdr:cNvSpPr txBox="1"/>
      </xdr:nvSpPr>
      <xdr:spPr>
        <a:xfrm>
          <a:off x="19547840" y="1407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873504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151130</xdr:rowOff>
    </xdr:from>
    <xdr:to>
      <xdr:col>107</xdr:col>
      <xdr:colOff>101600</xdr:colOff>
      <xdr:row>85</xdr:row>
      <xdr:rowOff>81280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7937480" y="1423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716278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6388080" y="14236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945894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568" name="【消防施設】&#10;一人当たり面積該当値テキスト">
          <a:extLst>
            <a:ext uri="{FF2B5EF4-FFF2-40B4-BE49-F238E27FC236}">
              <a16:creationId xmlns:a16="http://schemas.microsoft.com/office/drawing/2014/main" id="{00000000-0008-0000-0200-000038020000}"/>
            </a:ext>
          </a:extLst>
        </xdr:cNvPr>
        <xdr:cNvSpPr txBox="1"/>
      </xdr:nvSpPr>
      <xdr:spPr>
        <a:xfrm>
          <a:off x="19547840" y="1434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8735040" y="14425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59055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778220" y="1447609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793748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60961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7988280" y="14476095"/>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573" name="n_1aveValue【消防施設】&#10;一人当たり面積">
          <a:extLst>
            <a:ext uri="{FF2B5EF4-FFF2-40B4-BE49-F238E27FC236}">
              <a16:creationId xmlns:a16="http://schemas.microsoft.com/office/drawing/2014/main" id="{00000000-0008-0000-0200-00003D020000}"/>
            </a:ext>
          </a:extLst>
        </xdr:cNvPr>
        <xdr:cNvSpPr txBox="1"/>
      </xdr:nvSpPr>
      <xdr:spPr>
        <a:xfrm>
          <a:off x="185611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574" name="n_2aveValue【消防施設】&#10;一人当たり面積">
          <a:extLst>
            <a:ext uri="{FF2B5EF4-FFF2-40B4-BE49-F238E27FC236}">
              <a16:creationId xmlns:a16="http://schemas.microsoft.com/office/drawing/2014/main" id="{00000000-0008-0000-0200-00003E020000}"/>
            </a:ext>
          </a:extLst>
        </xdr:cNvPr>
        <xdr:cNvSpPr txBox="1"/>
      </xdr:nvSpPr>
      <xdr:spPr>
        <a:xfrm>
          <a:off x="1777626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575" name="n_3aveValue【消防施設】&#10;一人当たり面積">
          <a:extLst>
            <a:ext uri="{FF2B5EF4-FFF2-40B4-BE49-F238E27FC236}">
              <a16:creationId xmlns:a16="http://schemas.microsoft.com/office/drawing/2014/main" id="{00000000-0008-0000-0200-00003F020000}"/>
            </a:ext>
          </a:extLst>
        </xdr:cNvPr>
        <xdr:cNvSpPr txBox="1"/>
      </xdr:nvSpPr>
      <xdr:spPr>
        <a:xfrm>
          <a:off x="1700156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576" name="n_4aveValue【消防施設】&#10;一人当たり面積">
          <a:extLst>
            <a:ext uri="{FF2B5EF4-FFF2-40B4-BE49-F238E27FC236}">
              <a16:creationId xmlns:a16="http://schemas.microsoft.com/office/drawing/2014/main" id="{00000000-0008-0000-0200-000040020000}"/>
            </a:ext>
          </a:extLst>
        </xdr:cNvPr>
        <xdr:cNvSpPr txBox="1"/>
      </xdr:nvSpPr>
      <xdr:spPr>
        <a:xfrm>
          <a:off x="16226867" y="140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77" name="n_1mainValue【消防施設】&#10;一人当たり面積">
          <a:extLst>
            <a:ext uri="{FF2B5EF4-FFF2-40B4-BE49-F238E27FC236}">
              <a16:creationId xmlns:a16="http://schemas.microsoft.com/office/drawing/2014/main" id="{00000000-0008-0000-0200-000041020000}"/>
            </a:ext>
          </a:extLst>
        </xdr:cNvPr>
        <xdr:cNvSpPr txBox="1"/>
      </xdr:nvSpPr>
      <xdr:spPr>
        <a:xfrm>
          <a:off x="18561127" y="1451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578" name="n_2mainValue【消防施設】&#10;一人当たり面積">
          <a:extLst>
            <a:ext uri="{FF2B5EF4-FFF2-40B4-BE49-F238E27FC236}">
              <a16:creationId xmlns:a16="http://schemas.microsoft.com/office/drawing/2014/main" id="{00000000-0008-0000-0200-000042020000}"/>
            </a:ext>
          </a:extLst>
        </xdr:cNvPr>
        <xdr:cNvSpPr txBox="1"/>
      </xdr:nvSpPr>
      <xdr:spPr>
        <a:xfrm>
          <a:off x="177762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a:extLst>
            <a:ext uri="{FF2B5EF4-FFF2-40B4-BE49-F238E27FC236}">
              <a16:creationId xmlns:a16="http://schemas.microsoft.com/office/drawing/2014/main" id="{00000000-0008-0000-0200-00005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05" name="【庁舎】&#10;有形固定資産減価償却率最小値テキスト">
          <a:extLst>
            <a:ext uri="{FF2B5EF4-FFF2-40B4-BE49-F238E27FC236}">
              <a16:creationId xmlns:a16="http://schemas.microsoft.com/office/drawing/2014/main" id="{00000000-0008-0000-0200-00005D020000}"/>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07" name="【庁舎】&#10;有形固定資産減価償却率最大値テキスト">
          <a:extLst>
            <a:ext uri="{FF2B5EF4-FFF2-40B4-BE49-F238E27FC236}">
              <a16:creationId xmlns:a16="http://schemas.microsoft.com/office/drawing/2014/main" id="{00000000-0008-0000-0200-00005F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09" name="【庁舎】&#10;有形固定資産減価償却率平均値テキスト">
          <a:extLst>
            <a:ext uri="{FF2B5EF4-FFF2-40B4-BE49-F238E27FC236}">
              <a16:creationId xmlns:a16="http://schemas.microsoft.com/office/drawing/2014/main" id="{00000000-0008-0000-0200-000061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35788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123188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325600" y="177582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621" name="【庁舎】&#10;有形固定資産減価償却率該当値テキスト">
          <a:extLst>
            <a:ext uri="{FF2B5EF4-FFF2-40B4-BE49-F238E27FC236}">
              <a16:creationId xmlns:a16="http://schemas.microsoft.com/office/drawing/2014/main" id="{00000000-0008-0000-0200-00006D020000}"/>
            </a:ext>
          </a:extLst>
        </xdr:cNvPr>
        <xdr:cNvSpPr txBox="1"/>
      </xdr:nvSpPr>
      <xdr:spPr>
        <a:xfrm>
          <a:off x="144145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57884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35379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629640" y="17782359"/>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2804140" y="17712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12519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854940" y="17763308"/>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26" name="n_1aveValue【庁舎】&#10;有形固定資産減価償却率">
          <a:extLst>
            <a:ext uri="{FF2B5EF4-FFF2-40B4-BE49-F238E27FC236}">
              <a16:creationId xmlns:a16="http://schemas.microsoft.com/office/drawing/2014/main" id="{00000000-0008-0000-0200-000072020000}"/>
            </a:ext>
          </a:extLst>
        </xdr:cNvPr>
        <xdr:cNvSpPr txBox="1"/>
      </xdr:nvSpPr>
      <xdr:spPr>
        <a:xfrm>
          <a:off x="13437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27" name="n_2aveValue【庁舎】&#10;有形固定資産減価償却率">
          <a:extLst>
            <a:ext uri="{FF2B5EF4-FFF2-40B4-BE49-F238E27FC236}">
              <a16:creationId xmlns:a16="http://schemas.microsoft.com/office/drawing/2014/main" id="{00000000-0008-0000-0200-000073020000}"/>
            </a:ext>
          </a:extLst>
        </xdr:cNvPr>
        <xdr:cNvSpPr txBox="1"/>
      </xdr:nvSpPr>
      <xdr:spPr>
        <a:xfrm>
          <a:off x="126752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28" name="n_3aveValue【庁舎】&#10;有形固定資産減価償却率">
          <a:extLst>
            <a:ext uri="{FF2B5EF4-FFF2-40B4-BE49-F238E27FC236}">
              <a16:creationId xmlns:a16="http://schemas.microsoft.com/office/drawing/2014/main" id="{00000000-0008-0000-0200-000074020000}"/>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29" name="n_4aveValue【庁舎】&#10;有形固定資産減価償却率">
          <a:extLst>
            <a:ext uri="{FF2B5EF4-FFF2-40B4-BE49-F238E27FC236}">
              <a16:creationId xmlns:a16="http://schemas.microsoft.com/office/drawing/2014/main" id="{00000000-0008-0000-0200-000075020000}"/>
            </a:ext>
          </a:extLst>
        </xdr:cNvPr>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630" name="n_1mainValue【庁舎】&#10;有形固定資産減価償却率">
          <a:extLst>
            <a:ext uri="{FF2B5EF4-FFF2-40B4-BE49-F238E27FC236}">
              <a16:creationId xmlns:a16="http://schemas.microsoft.com/office/drawing/2014/main" id="{00000000-0008-0000-0200-000076020000}"/>
            </a:ext>
          </a:extLst>
        </xdr:cNvPr>
        <xdr:cNvSpPr txBox="1"/>
      </xdr:nvSpPr>
      <xdr:spPr>
        <a:xfrm>
          <a:off x="1343724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631" name="n_2mainValue【庁舎】&#10;有形固定資産減価償却率">
          <a:extLst>
            <a:ext uri="{FF2B5EF4-FFF2-40B4-BE49-F238E27FC236}">
              <a16:creationId xmlns:a16="http://schemas.microsoft.com/office/drawing/2014/main" id="{00000000-0008-0000-0200-000077020000}"/>
            </a:ext>
          </a:extLst>
        </xdr:cNvPr>
        <xdr:cNvSpPr txBox="1"/>
      </xdr:nvSpPr>
      <xdr:spPr>
        <a:xfrm>
          <a:off x="12675244"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a:extLst>
            <a:ext uri="{FF2B5EF4-FFF2-40B4-BE49-F238E27FC236}">
              <a16:creationId xmlns:a16="http://schemas.microsoft.com/office/drawing/2014/main" id="{00000000-0008-0000-0200-00008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54" name="【庁舎】&#10;一人当たり面積最小値テキスト">
          <a:extLst>
            <a:ext uri="{FF2B5EF4-FFF2-40B4-BE49-F238E27FC236}">
              <a16:creationId xmlns:a16="http://schemas.microsoft.com/office/drawing/2014/main" id="{00000000-0008-0000-0200-00008E020000}"/>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56" name="【庁舎】&#10;一人当たり面積最大値テキスト">
          <a:extLst>
            <a:ext uri="{FF2B5EF4-FFF2-40B4-BE49-F238E27FC236}">
              <a16:creationId xmlns:a16="http://schemas.microsoft.com/office/drawing/2014/main" id="{00000000-0008-0000-0200-000090020000}"/>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58" name="【庁舎】&#10;一人当たり面積平均値テキスト">
          <a:extLst>
            <a:ext uri="{FF2B5EF4-FFF2-40B4-BE49-F238E27FC236}">
              <a16:creationId xmlns:a16="http://schemas.microsoft.com/office/drawing/2014/main" id="{00000000-0008-0000-0200-000092020000}"/>
            </a:ext>
          </a:extLst>
        </xdr:cNvPr>
        <xdr:cNvSpPr txBox="1"/>
      </xdr:nvSpPr>
      <xdr:spPr>
        <a:xfrm>
          <a:off x="19547840" y="17780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11227</xdr:rowOff>
    </xdr:from>
    <xdr:to>
      <xdr:col>112</xdr:col>
      <xdr:colOff>38100</xdr:colOff>
      <xdr:row>107</xdr:row>
      <xdr:rowOff>112827</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735040" y="179487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7937480" y="1795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7162780" y="179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25857</xdr:rowOff>
    </xdr:from>
    <xdr:to>
      <xdr:col>98</xdr:col>
      <xdr:colOff>38100</xdr:colOff>
      <xdr:row>107</xdr:row>
      <xdr:rowOff>127457</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6388080" y="179633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73864</xdr:rowOff>
    </xdr:from>
    <xdr:to>
      <xdr:col>116</xdr:col>
      <xdr:colOff>114300</xdr:colOff>
      <xdr:row>108</xdr:row>
      <xdr:rowOff>4014</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9458940" y="18011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160241</xdr:rowOff>
    </xdr:from>
    <xdr:ext cx="469744" cy="259045"/>
    <xdr:sp macro="" textlink="">
      <xdr:nvSpPr>
        <xdr:cNvPr id="670" name="【庁舎】&#10;一人当たり面積該当値テキスト">
          <a:extLst>
            <a:ext uri="{FF2B5EF4-FFF2-40B4-BE49-F238E27FC236}">
              <a16:creationId xmlns:a16="http://schemas.microsoft.com/office/drawing/2014/main" id="{00000000-0008-0000-0200-00009E020000}"/>
            </a:ext>
          </a:extLst>
        </xdr:cNvPr>
        <xdr:cNvSpPr txBox="1"/>
      </xdr:nvSpPr>
      <xdr:spPr>
        <a:xfrm>
          <a:off x="19547840" y="179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75234</xdr:rowOff>
    </xdr:from>
    <xdr:to>
      <xdr:col>112</xdr:col>
      <xdr:colOff>38100</xdr:colOff>
      <xdr:row>108</xdr:row>
      <xdr:rowOff>5384</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8735040" y="18012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124664</xdr:rowOff>
    </xdr:from>
    <xdr:to>
      <xdr:col>116</xdr:col>
      <xdr:colOff>63500</xdr:colOff>
      <xdr:row>107</xdr:row>
      <xdr:rowOff>126034</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8778220" y="18062144"/>
          <a:ext cx="73152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76606</xdr:rowOff>
    </xdr:from>
    <xdr:to>
      <xdr:col>107</xdr:col>
      <xdr:colOff>101600</xdr:colOff>
      <xdr:row>108</xdr:row>
      <xdr:rowOff>6756</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7937480" y="18014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126034</xdr:rowOff>
    </xdr:from>
    <xdr:to>
      <xdr:col>111</xdr:col>
      <xdr:colOff>177800</xdr:colOff>
      <xdr:row>107</xdr:row>
      <xdr:rowOff>127406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7988280" y="18063514"/>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129354</xdr:rowOff>
    </xdr:from>
    <xdr:ext cx="469744" cy="259045"/>
    <xdr:sp macro="" textlink="">
      <xdr:nvSpPr>
        <xdr:cNvPr id="675" name="n_1aveValue【庁舎】&#10;一人当たり面積">
          <a:extLst>
            <a:ext uri="{FF2B5EF4-FFF2-40B4-BE49-F238E27FC236}">
              <a16:creationId xmlns:a16="http://schemas.microsoft.com/office/drawing/2014/main" id="{00000000-0008-0000-0200-0000A3020000}"/>
            </a:ext>
          </a:extLst>
        </xdr:cNvPr>
        <xdr:cNvSpPr txBox="1"/>
      </xdr:nvSpPr>
      <xdr:spPr>
        <a:xfrm>
          <a:off x="18561127" y="1773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130725</xdr:rowOff>
    </xdr:from>
    <xdr:ext cx="469744" cy="259045"/>
    <xdr:sp macro="" textlink="">
      <xdr:nvSpPr>
        <xdr:cNvPr id="676" name="n_2aveValue【庁舎】&#10;一人当たり面積">
          <a:extLst>
            <a:ext uri="{FF2B5EF4-FFF2-40B4-BE49-F238E27FC236}">
              <a16:creationId xmlns:a16="http://schemas.microsoft.com/office/drawing/2014/main" id="{00000000-0008-0000-0200-0000A4020000}"/>
            </a:ext>
          </a:extLst>
        </xdr:cNvPr>
        <xdr:cNvSpPr txBox="1"/>
      </xdr:nvSpPr>
      <xdr:spPr>
        <a:xfrm>
          <a:off x="17776267" y="177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131182</xdr:rowOff>
    </xdr:from>
    <xdr:ext cx="469744" cy="259045"/>
    <xdr:sp macro="" textlink="">
      <xdr:nvSpPr>
        <xdr:cNvPr id="677" name="n_3aveValue【庁舎】&#10;一人当たり面積">
          <a:extLst>
            <a:ext uri="{FF2B5EF4-FFF2-40B4-BE49-F238E27FC236}">
              <a16:creationId xmlns:a16="http://schemas.microsoft.com/office/drawing/2014/main" id="{00000000-0008-0000-0200-0000A5020000}"/>
            </a:ext>
          </a:extLst>
        </xdr:cNvPr>
        <xdr:cNvSpPr txBox="1"/>
      </xdr:nvSpPr>
      <xdr:spPr>
        <a:xfrm>
          <a:off x="17001567" y="177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143984</xdr:rowOff>
    </xdr:from>
    <xdr:ext cx="469744" cy="259045"/>
    <xdr:sp macro="" textlink="">
      <xdr:nvSpPr>
        <xdr:cNvPr id="678" name="n_4aveValue【庁舎】&#10;一人当たり面積">
          <a:extLst>
            <a:ext uri="{FF2B5EF4-FFF2-40B4-BE49-F238E27FC236}">
              <a16:creationId xmlns:a16="http://schemas.microsoft.com/office/drawing/2014/main" id="{00000000-0008-0000-0200-0000A6020000}"/>
            </a:ext>
          </a:extLst>
        </xdr:cNvPr>
        <xdr:cNvSpPr txBox="1"/>
      </xdr:nvSpPr>
      <xdr:spPr>
        <a:xfrm>
          <a:off x="16226867" y="1774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167961</xdr:rowOff>
    </xdr:from>
    <xdr:ext cx="469744" cy="259045"/>
    <xdr:sp macro="" textlink="">
      <xdr:nvSpPr>
        <xdr:cNvPr id="679" name="n_1mainValue【庁舎】&#10;一人当たり面積">
          <a:extLst>
            <a:ext uri="{FF2B5EF4-FFF2-40B4-BE49-F238E27FC236}">
              <a16:creationId xmlns:a16="http://schemas.microsoft.com/office/drawing/2014/main" id="{00000000-0008-0000-0200-0000A7020000}"/>
            </a:ext>
          </a:extLst>
        </xdr:cNvPr>
        <xdr:cNvSpPr txBox="1"/>
      </xdr:nvSpPr>
      <xdr:spPr>
        <a:xfrm>
          <a:off x="18561127" y="181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169333</xdr:rowOff>
    </xdr:from>
    <xdr:ext cx="469744" cy="259045"/>
    <xdr:sp macro="" textlink="">
      <xdr:nvSpPr>
        <xdr:cNvPr id="680" name="n_2mainValue【庁舎】&#10;一人当たり面積">
          <a:extLst>
            <a:ext uri="{FF2B5EF4-FFF2-40B4-BE49-F238E27FC236}">
              <a16:creationId xmlns:a16="http://schemas.microsoft.com/office/drawing/2014/main" id="{00000000-0008-0000-0200-0000A8020000}"/>
            </a:ext>
          </a:extLst>
        </xdr:cNvPr>
        <xdr:cNvSpPr txBox="1"/>
      </xdr:nvSpPr>
      <xdr:spPr>
        <a:xfrm>
          <a:off x="17776267" y="181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有形固定資産減価償却率は、体育館に関しては類似団体と同程度である</a:t>
          </a:r>
          <a:r>
            <a:rPr kumimoji="1" lang="ja-JP" altLang="en-US" sz="1100">
              <a:solidFill>
                <a:schemeClr val="dk1"/>
              </a:solidFill>
              <a:effectLst/>
              <a:latin typeface="+mn-lt"/>
              <a:ea typeface="+mn-ea"/>
              <a:cs typeface="+mn-cs"/>
            </a:rPr>
            <a:t>。図書館に関しては類似団体を下回っている。</a:t>
          </a:r>
          <a:r>
            <a:rPr kumimoji="1" lang="ja-JP" altLang="ja-JP" sz="1100">
              <a:solidFill>
                <a:schemeClr val="dk1"/>
              </a:solidFill>
              <a:effectLst/>
              <a:latin typeface="+mn-lt"/>
              <a:ea typeface="+mn-ea"/>
              <a:cs typeface="+mn-cs"/>
            </a:rPr>
            <a:t>福祉施設、保健センター、消防施設、庁舎に関しては類似団体を上回っている。</a:t>
          </a:r>
          <a:r>
            <a:rPr kumimoji="1" lang="ja-JP" altLang="en-US" sz="1100">
              <a:solidFill>
                <a:schemeClr val="dk1"/>
              </a:solidFill>
              <a:effectLst/>
              <a:latin typeface="+mn-lt"/>
              <a:ea typeface="+mn-ea"/>
              <a:cs typeface="+mn-cs"/>
            </a:rPr>
            <a:t>体育館、保健センター、庁舎の一人当たり面積は類似団体を下回っている。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図書館については、比較的新しい施設であるが、効率的な維持管理に努めている。</a:t>
          </a:r>
          <a:endParaRPr lang="ja-JP" altLang="ja-JP" sz="1400">
            <a:effectLst/>
          </a:endParaRPr>
        </a:p>
        <a:p>
          <a:r>
            <a:rPr kumimoji="1" lang="ja-JP" altLang="ja-JP" sz="1100">
              <a:solidFill>
                <a:schemeClr val="dk1"/>
              </a:solidFill>
              <a:effectLst/>
              <a:latin typeface="+mn-lt"/>
              <a:ea typeface="+mn-ea"/>
              <a:cs typeface="+mn-cs"/>
            </a:rPr>
            <a:t>保健センターと公民館に関しては、今後改修に合わせて複合化について検討している。</a:t>
          </a:r>
          <a:endParaRPr lang="ja-JP" altLang="ja-JP" sz="1400">
            <a:effectLst/>
          </a:endParaRPr>
        </a:p>
        <a:p>
          <a:r>
            <a:rPr kumimoji="1" lang="ja-JP" altLang="ja-JP" sz="1100">
              <a:solidFill>
                <a:schemeClr val="dk1"/>
              </a:solidFill>
              <a:effectLst/>
              <a:latin typeface="+mn-lt"/>
              <a:ea typeface="+mn-ea"/>
              <a:cs typeface="+mn-cs"/>
            </a:rPr>
            <a:t>庁舎については、旧耐震基準で建築した北庁舎の耐震補強工事が必要であるため、令和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年度から耐震改修事業を進めている。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扶助費の増加、公債費の増大により、経常経費は高止まりの状況にある。今のところ、類似団体平均や県平均を下回っているが、こども園の統合などにより、経常経費の削減に努める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138684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2339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83058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357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12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26832</xdr:rowOff>
    </xdr:from>
    <xdr:to>
      <xdr:col>23</xdr:col>
      <xdr:colOff>133350</xdr:colOff>
      <xdr:row>81</xdr:row>
      <xdr:rowOff>71262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4282"/>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167469</xdr:rowOff>
    </xdr:from>
    <xdr:to>
      <xdr:col>19</xdr:col>
      <xdr:colOff>133350</xdr:colOff>
      <xdr:row>81</xdr:row>
      <xdr:rowOff>26832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83469"/>
          <a:ext cx="889000" cy="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160598</xdr:rowOff>
    </xdr:from>
    <xdr:to>
      <xdr:col>15</xdr:col>
      <xdr:colOff>82550</xdr:colOff>
      <xdr:row>80</xdr:row>
      <xdr:rowOff>167469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76598"/>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149529</xdr:rowOff>
    </xdr:from>
    <xdr:to>
      <xdr:col>11</xdr:col>
      <xdr:colOff>31750</xdr:colOff>
      <xdr:row>80</xdr:row>
      <xdr:rowOff>160598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5529"/>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20462</xdr:rowOff>
    </xdr:from>
    <xdr:to>
      <xdr:col>23</xdr:col>
      <xdr:colOff>184150</xdr:colOff>
      <xdr:row>81</xdr:row>
      <xdr:rowOff>122062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36989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147482</xdr:rowOff>
    </xdr:from>
    <xdr:to>
      <xdr:col>19</xdr:col>
      <xdr:colOff>184150</xdr:colOff>
      <xdr:row>81</xdr:row>
      <xdr:rowOff>77632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87809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2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116669</xdr:rowOff>
    </xdr:from>
    <xdr:to>
      <xdr:col>15</xdr:col>
      <xdr:colOff>133350</xdr:colOff>
      <xdr:row>81</xdr:row>
      <xdr:rowOff>46819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56996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0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109798</xdr:rowOff>
    </xdr:from>
    <xdr:to>
      <xdr:col>11</xdr:col>
      <xdr:colOff>82550</xdr:colOff>
      <xdr:row>81</xdr:row>
      <xdr:rowOff>39948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9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98729</xdr:rowOff>
    </xdr:from>
    <xdr:to>
      <xdr:col>7</xdr:col>
      <xdr:colOff>31750</xdr:colOff>
      <xdr:row>81</xdr:row>
      <xdr:rowOff>28879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39056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475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219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53746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33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52171</xdr:rowOff>
    </xdr:from>
    <xdr:to>
      <xdr:col>77</xdr:col>
      <xdr:colOff>95250</xdr:colOff>
      <xdr:row>61</xdr:row>
      <xdr:rowOff>153771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138548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41681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93375"/>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41681</xdr:rowOff>
    </xdr:from>
    <xdr:to>
      <xdr:col>68</xdr:col>
      <xdr:colOff>152400</xdr:colOff>
      <xdr:row>61</xdr:row>
      <xdr:rowOff>59537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013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162331</xdr:rowOff>
    </xdr:from>
    <xdr:to>
      <xdr:col>68</xdr:col>
      <xdr:colOff>203200</xdr:colOff>
      <xdr:row>61</xdr:row>
      <xdr:rowOff>92481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102658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8737</xdr:rowOff>
    </xdr:from>
    <xdr:to>
      <xdr:col>64</xdr:col>
      <xdr:colOff>152400</xdr:colOff>
      <xdr:row>61</xdr:row>
      <xdr:rowOff>110337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52494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078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1694</xdr:rowOff>
    </xdr:from>
    <xdr:to>
      <xdr:col>81</xdr:col>
      <xdr:colOff>95250</xdr:colOff>
      <xdr:row>44</xdr:row>
      <xdr:rowOff>103294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145221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将来負担額について、充当基金残高の増加等により、前年度より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た。依然として類似団体平均を大きく上回っている。しばらくは、同水準で推移すると予測している。今後は、第六次総合計画のもと、事業精査により新規発行債を抑制するなど、将来の負担軽減のた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163588</xdr:rowOff>
    </xdr:from>
    <xdr:to>
      <xdr:col>81</xdr:col>
      <xdr:colOff>44450</xdr:colOff>
      <xdr:row>19</xdr:row>
      <xdr:rowOff>51889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49688"/>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20</xdr:row>
      <xdr:rowOff>82671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9439"/>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73478</xdr:rowOff>
    </xdr:from>
    <xdr:to>
      <xdr:col>72</xdr:col>
      <xdr:colOff>203200</xdr:colOff>
      <xdr:row>20</xdr:row>
      <xdr:rowOff>82671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024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1089</xdr:rowOff>
    </xdr:from>
    <xdr:to>
      <xdr:col>68</xdr:col>
      <xdr:colOff>152400</xdr:colOff>
      <xdr:row>20</xdr:row>
      <xdr:rowOff>73478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112788</xdr:rowOff>
    </xdr:from>
    <xdr:to>
      <xdr:col>81</xdr:col>
      <xdr:colOff>95250</xdr:colOff>
      <xdr:row>19</xdr:row>
      <xdr:rowOff>42938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84865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31871</xdr:rowOff>
    </xdr:from>
    <xdr:to>
      <xdr:col>73</xdr:col>
      <xdr:colOff>44450</xdr:colOff>
      <xdr:row>20</xdr:row>
      <xdr:rowOff>133471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118248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22678</xdr:rowOff>
    </xdr:from>
    <xdr:to>
      <xdr:col>68</xdr:col>
      <xdr:colOff>203200</xdr:colOff>
      <xdr:row>20</xdr:row>
      <xdr:rowOff>124278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109055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36666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岐阜県平均と比較して同程度の数値となっている。温泉、こども園、生涯学習複合施設などの直営施設があるために、職員数が類似団体平均と比較して多い。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34</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968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962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39624</xdr:rowOff>
    </xdr:from>
    <xdr:to>
      <xdr:col>20</xdr:col>
      <xdr:colOff>38100</xdr:colOff>
      <xdr:row>34</xdr:row>
      <xdr:rowOff>141224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34</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128778</xdr:rowOff>
    </xdr:from>
    <xdr:to>
      <xdr:col>15</xdr:col>
      <xdr:colOff>149225</xdr:colOff>
      <xdr:row>34</xdr:row>
      <xdr:rowOff>58928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78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43705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420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147066</xdr:rowOff>
    </xdr:from>
    <xdr:to>
      <xdr:col>11</xdr:col>
      <xdr:colOff>60325</xdr:colOff>
      <xdr:row>34</xdr:row>
      <xdr:rowOff>77216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xdr:rowOff>
    </xdr:from>
    <xdr:to>
      <xdr:col>24</xdr:col>
      <xdr:colOff>76200</xdr:colOff>
      <xdr:row>34</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施設の維持管理経費が嵩み、類似団体平均と比較しても高い。こども園の廃合などを推進し、コスト削減を進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21</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95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156936</xdr:rowOff>
    </xdr:from>
    <xdr:to>
      <xdr:col>73</xdr:col>
      <xdr:colOff>180975</xdr:colOff>
      <xdr:row>22</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757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87086</xdr:rowOff>
    </xdr:from>
    <xdr:to>
      <xdr:col>74</xdr:col>
      <xdr:colOff>31750</xdr:colOff>
      <xdr:row>19</xdr:row>
      <xdr:rowOff>17236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22</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070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46463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106136</xdr:rowOff>
    </xdr:from>
    <xdr:to>
      <xdr:col>74</xdr:col>
      <xdr:colOff>31750</xdr:colOff>
      <xdr:row>22</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21063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9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10886</xdr:rowOff>
    </xdr:from>
    <xdr:to>
      <xdr:col>69</xdr:col>
      <xdr:colOff>142875</xdr:colOff>
      <xdr:row>22</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に近づき、減少傾向にある。少子化などが主な原因として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101600</xdr:rowOff>
    </xdr:from>
    <xdr:to>
      <xdr:col>20</xdr:col>
      <xdr:colOff>38100</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xdr:rowOff>
    </xdr:from>
    <xdr:to>
      <xdr:col>78</xdr:col>
      <xdr:colOff>120650</xdr:colOff>
      <xdr:row>59</xdr:row>
      <xdr:rowOff>113030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87630</xdr:rowOff>
    </xdr:from>
    <xdr:to>
      <xdr:col>69</xdr:col>
      <xdr:colOff>142875</xdr:colOff>
      <xdr:row>60</xdr:row>
      <xdr:rowOff>17780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137160</xdr:rowOff>
    </xdr:from>
    <xdr:to>
      <xdr:col>74</xdr:col>
      <xdr:colOff>31750</xdr:colOff>
      <xdr:row>37</xdr:row>
      <xdr:rowOff>67310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スマートインターチェンジ建設事業、小中学校の施設整備事業に集中投資したものの償還が始まり、償還額が増加傾向である。今後、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56135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142239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048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5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22299</xdr:rowOff>
    </xdr:from>
    <xdr:to>
      <xdr:col>29</xdr:col>
      <xdr:colOff>127000</xdr:colOff>
      <xdr:row>19</xdr:row>
      <xdr:rowOff>31397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7474"/>
          <a:ext cx="6477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31397</xdr:rowOff>
    </xdr:from>
    <xdr:to>
      <xdr:col>26</xdr:col>
      <xdr:colOff>50800</xdr:colOff>
      <xdr:row>19</xdr:row>
      <xdr:rowOff>33618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6572"/>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9349</xdr:rowOff>
    </xdr:from>
    <xdr:to>
      <xdr:col>26</xdr:col>
      <xdr:colOff>101600</xdr:colOff>
      <xdr:row>18</xdr:row>
      <xdr:rowOff>110949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43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121126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33618</xdr:rowOff>
    </xdr:from>
    <xdr:to>
      <xdr:col>22</xdr:col>
      <xdr:colOff>114300</xdr:colOff>
      <xdr:row>19</xdr:row>
      <xdr:rowOff>36244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8793"/>
          <a:ext cx="698500" cy="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13731</xdr:rowOff>
    </xdr:from>
    <xdr:to>
      <xdr:col>22</xdr:col>
      <xdr:colOff>165100</xdr:colOff>
      <xdr:row>18</xdr:row>
      <xdr:rowOff>115331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4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125508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22945</xdr:rowOff>
    </xdr:from>
    <xdr:to>
      <xdr:col>18</xdr:col>
      <xdr:colOff>177800</xdr:colOff>
      <xdr:row>19</xdr:row>
      <xdr:rowOff>36244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8120"/>
          <a:ext cx="698500" cy="1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33410</xdr:rowOff>
    </xdr:from>
    <xdr:to>
      <xdr:col>19</xdr:col>
      <xdr:colOff>38100</xdr:colOff>
      <xdr:row>18</xdr:row>
      <xdr:rowOff>135010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145187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46356</xdr:rowOff>
    </xdr:from>
    <xdr:to>
      <xdr:col>15</xdr:col>
      <xdr:colOff>101600</xdr:colOff>
      <xdr:row>18</xdr:row>
      <xdr:rowOff>147956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0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142949</xdr:rowOff>
    </xdr:from>
    <xdr:to>
      <xdr:col>29</xdr:col>
      <xdr:colOff>177800</xdr:colOff>
      <xdr:row>19</xdr:row>
      <xdr:rowOff>73099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115026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152047</xdr:rowOff>
    </xdr:from>
    <xdr:to>
      <xdr:col>26</xdr:col>
      <xdr:colOff>101600</xdr:colOff>
      <xdr:row>19</xdr:row>
      <xdr:rowOff>82197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154268</xdr:rowOff>
    </xdr:from>
    <xdr:to>
      <xdr:col>22</xdr:col>
      <xdr:colOff>165100</xdr:colOff>
      <xdr:row>19</xdr:row>
      <xdr:rowOff>84418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7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69195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156894</xdr:rowOff>
    </xdr:from>
    <xdr:to>
      <xdr:col>19</xdr:col>
      <xdr:colOff>38100</xdr:colOff>
      <xdr:row>19</xdr:row>
      <xdr:rowOff>87044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71821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143595</xdr:rowOff>
    </xdr:from>
    <xdr:to>
      <xdr:col>15</xdr:col>
      <xdr:colOff>101600</xdr:colOff>
      <xdr:row>19</xdr:row>
      <xdr:rowOff>73745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58522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89559</xdr:rowOff>
    </xdr:from>
    <xdr:to>
      <xdr:col>29</xdr:col>
      <xdr:colOff>127000</xdr:colOff>
      <xdr:row>35</xdr:row>
      <xdr:rowOff>191906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99909"/>
          <a:ext cx="647700" cy="10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191906</xdr:rowOff>
    </xdr:from>
    <xdr:to>
      <xdr:col>26</xdr:col>
      <xdr:colOff>50800</xdr:colOff>
      <xdr:row>35</xdr:row>
      <xdr:rowOff>230148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02256"/>
          <a:ext cx="698500" cy="3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210519</xdr:rowOff>
    </xdr:from>
    <xdr:to>
      <xdr:col>26</xdr:col>
      <xdr:colOff>101600</xdr:colOff>
      <xdr:row>35</xdr:row>
      <xdr:rowOff>312119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20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296896</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230148</xdr:rowOff>
    </xdr:from>
    <xdr:to>
      <xdr:col>22</xdr:col>
      <xdr:colOff>114300</xdr:colOff>
      <xdr:row>35</xdr:row>
      <xdr:rowOff>284391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40498"/>
          <a:ext cx="6985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177454</xdr:rowOff>
    </xdr:from>
    <xdr:to>
      <xdr:col>22</xdr:col>
      <xdr:colOff>165100</xdr:colOff>
      <xdr:row>35</xdr:row>
      <xdr:rowOff>279054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87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207418</xdr:rowOff>
    </xdr:from>
    <xdr:to>
      <xdr:col>18</xdr:col>
      <xdr:colOff>177800</xdr:colOff>
      <xdr:row>35</xdr:row>
      <xdr:rowOff>284391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17768"/>
          <a:ext cx="698500" cy="7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193357</xdr:rowOff>
    </xdr:from>
    <xdr:to>
      <xdr:col>19</xdr:col>
      <xdr:colOff>38100</xdr:colOff>
      <xdr:row>35</xdr:row>
      <xdr:rowOff>294957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3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305134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185977</xdr:rowOff>
    </xdr:from>
    <xdr:to>
      <xdr:col>15</xdr:col>
      <xdr:colOff>101600</xdr:colOff>
      <xdr:row>35</xdr:row>
      <xdr:rowOff>287577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272354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38759</xdr:rowOff>
    </xdr:from>
    <xdr:to>
      <xdr:col>29</xdr:col>
      <xdr:colOff>177800</xdr:colOff>
      <xdr:row>35</xdr:row>
      <xdr:rowOff>140359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4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226736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141106</xdr:rowOff>
    </xdr:from>
    <xdr:to>
      <xdr:col>26</xdr:col>
      <xdr:colOff>101600</xdr:colOff>
      <xdr:row>35</xdr:row>
      <xdr:rowOff>242706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5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252883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2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179348</xdr:rowOff>
    </xdr:from>
    <xdr:to>
      <xdr:col>22</xdr:col>
      <xdr:colOff>165100</xdr:colOff>
      <xdr:row>35</xdr:row>
      <xdr:rowOff>280948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265725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7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233591</xdr:rowOff>
    </xdr:from>
    <xdr:to>
      <xdr:col>19</xdr:col>
      <xdr:colOff>38100</xdr:colOff>
      <xdr:row>35</xdr:row>
      <xdr:rowOff>335191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319968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156618</xdr:rowOff>
    </xdr:from>
    <xdr:to>
      <xdr:col>15</xdr:col>
      <xdr:colOff>101600</xdr:colOff>
      <xdr:row>35</xdr:row>
      <xdr:rowOff>258218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268395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95814</xdr:rowOff>
    </xdr:from>
    <xdr:to>
      <xdr:col>24</xdr:col>
      <xdr:colOff>63500</xdr:colOff>
      <xdr:row>36</xdr:row>
      <xdr:rowOff>99690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8014"/>
          <a:ext cx="8382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99690</xdr:rowOff>
    </xdr:from>
    <xdr:to>
      <xdr:col>19</xdr:col>
      <xdr:colOff>177800</xdr:colOff>
      <xdr:row>37</xdr:row>
      <xdr:rowOff>4108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1890"/>
          <a:ext cx="889000" cy="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150622</xdr:rowOff>
    </xdr:from>
    <xdr:to>
      <xdr:col>20</xdr:col>
      <xdr:colOff>38100</xdr:colOff>
      <xdr:row>36</xdr:row>
      <xdr:rowOff>80772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97299</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4108</xdr:rowOff>
    </xdr:from>
    <xdr:to>
      <xdr:col>15</xdr:col>
      <xdr:colOff>50800</xdr:colOff>
      <xdr:row>37</xdr:row>
      <xdr:rowOff>4854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4775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24613</xdr:rowOff>
    </xdr:from>
    <xdr:to>
      <xdr:col>15</xdr:col>
      <xdr:colOff>101600</xdr:colOff>
      <xdr:row>36</xdr:row>
      <xdr:rowOff>126213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142740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171411</xdr:rowOff>
    </xdr:from>
    <xdr:to>
      <xdr:col>10</xdr:col>
      <xdr:colOff>114300</xdr:colOff>
      <xdr:row>37</xdr:row>
      <xdr:rowOff>4854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3611"/>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31151</xdr:rowOff>
    </xdr:from>
    <xdr:to>
      <xdr:col>10</xdr:col>
      <xdr:colOff>165100</xdr:colOff>
      <xdr:row>36</xdr:row>
      <xdr:rowOff>132751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34329</xdr:rowOff>
    </xdr:from>
    <xdr:to>
      <xdr:col>6</xdr:col>
      <xdr:colOff>38100</xdr:colOff>
      <xdr:row>36</xdr:row>
      <xdr:rowOff>135929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152456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45014</xdr:rowOff>
    </xdr:from>
    <xdr:to>
      <xdr:col>24</xdr:col>
      <xdr:colOff>114300</xdr:colOff>
      <xdr:row>36</xdr:row>
      <xdr:rowOff>146614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131391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48890</xdr:rowOff>
    </xdr:from>
    <xdr:to>
      <xdr:col>20</xdr:col>
      <xdr:colOff>38100</xdr:colOff>
      <xdr:row>36</xdr:row>
      <xdr:rowOff>150490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141617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124758</xdr:rowOff>
    </xdr:from>
    <xdr:to>
      <xdr:col>15</xdr:col>
      <xdr:colOff>101600</xdr:colOff>
      <xdr:row>37</xdr:row>
      <xdr:rowOff>54908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46035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125504</xdr:rowOff>
    </xdr:from>
    <xdr:to>
      <xdr:col>10</xdr:col>
      <xdr:colOff>165100</xdr:colOff>
      <xdr:row>37</xdr:row>
      <xdr:rowOff>55654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46781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120611</xdr:rowOff>
    </xdr:from>
    <xdr:to>
      <xdr:col>6</xdr:col>
      <xdr:colOff>38100</xdr:colOff>
      <xdr:row>37</xdr:row>
      <xdr:rowOff>50761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41888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159466</xdr:rowOff>
    </xdr:from>
    <xdr:to>
      <xdr:col>24</xdr:col>
      <xdr:colOff>63500</xdr:colOff>
      <xdr:row>58</xdr:row>
      <xdr:rowOff>76302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32116"/>
          <a:ext cx="8382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10267</xdr:rowOff>
    </xdr:from>
    <xdr:to>
      <xdr:col>19</xdr:col>
      <xdr:colOff>177800</xdr:colOff>
      <xdr:row>58</xdr:row>
      <xdr:rowOff>76302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4367"/>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10267</xdr:rowOff>
    </xdr:from>
    <xdr:to>
      <xdr:col>15</xdr:col>
      <xdr:colOff>50800</xdr:colOff>
      <xdr:row>58</xdr:row>
      <xdr:rowOff>32403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4367"/>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143665</xdr:rowOff>
    </xdr:from>
    <xdr:to>
      <xdr:col>15</xdr:col>
      <xdr:colOff>101600</xdr:colOff>
      <xdr:row>57</xdr:row>
      <xdr:rowOff>73815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4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90342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32403</xdr:rowOff>
    </xdr:from>
    <xdr:to>
      <xdr:col>10</xdr:col>
      <xdr:colOff>114300</xdr:colOff>
      <xdr:row>58</xdr:row>
      <xdr:rowOff>69947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76503"/>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64379</xdr:rowOff>
    </xdr:from>
    <xdr:to>
      <xdr:col>10</xdr:col>
      <xdr:colOff>165100</xdr:colOff>
      <xdr:row>57</xdr:row>
      <xdr:rowOff>165979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108666</xdr:rowOff>
    </xdr:from>
    <xdr:to>
      <xdr:col>24</xdr:col>
      <xdr:colOff>114300</xdr:colOff>
      <xdr:row>58</xdr:row>
      <xdr:rowOff>38816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87093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25502</xdr:rowOff>
    </xdr:from>
    <xdr:to>
      <xdr:col>20</xdr:col>
      <xdr:colOff>38100</xdr:colOff>
      <xdr:row>58</xdr:row>
      <xdr:rowOff>127102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118229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130917</xdr:rowOff>
    </xdr:from>
    <xdr:to>
      <xdr:col>15</xdr:col>
      <xdr:colOff>101600</xdr:colOff>
      <xdr:row>58</xdr:row>
      <xdr:rowOff>61067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153053</xdr:rowOff>
    </xdr:from>
    <xdr:to>
      <xdr:col>10</xdr:col>
      <xdr:colOff>165100</xdr:colOff>
      <xdr:row>58</xdr:row>
      <xdr:rowOff>83203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19147</xdr:rowOff>
    </xdr:from>
    <xdr:to>
      <xdr:col>6</xdr:col>
      <xdr:colOff>38100</xdr:colOff>
      <xdr:row>58</xdr:row>
      <xdr:rowOff>120747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111874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144653</xdr:rowOff>
    </xdr:from>
    <xdr:to>
      <xdr:col>24</xdr:col>
      <xdr:colOff>63500</xdr:colOff>
      <xdr:row>78</xdr:row>
      <xdr:rowOff>154826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17753"/>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144653</xdr:rowOff>
    </xdr:from>
    <xdr:to>
      <xdr:col>19</xdr:col>
      <xdr:colOff>177800</xdr:colOff>
      <xdr:row>79</xdr:row>
      <xdr:rowOff>6007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775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1360</xdr:rowOff>
    </xdr:from>
    <xdr:to>
      <xdr:col>15</xdr:col>
      <xdr:colOff>50800</xdr:colOff>
      <xdr:row>79</xdr:row>
      <xdr:rowOff>6007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45910"/>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102730</xdr:rowOff>
    </xdr:from>
    <xdr:to>
      <xdr:col>15</xdr:col>
      <xdr:colOff>101600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xdr:rowOff>
    </xdr:from>
    <xdr:to>
      <xdr:col>10</xdr:col>
      <xdr:colOff>114300</xdr:colOff>
      <xdr:row>79</xdr:row>
      <xdr:rowOff>11912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45910"/>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79108</xdr:rowOff>
    </xdr:from>
    <xdr:to>
      <xdr:col>10</xdr:col>
      <xdr:colOff>165100</xdr:colOff>
      <xdr:row>78</xdr:row>
      <xdr:rowOff>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25785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xdr:rowOff>
    </xdr:from>
    <xdr:to>
      <xdr:col>6</xdr:col>
      <xdr:colOff>38100</xdr:colOff>
      <xdr:row>77</xdr:row>
      <xdr:rowOff>106108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122635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104026</xdr:rowOff>
    </xdr:from>
    <xdr:to>
      <xdr:col>24</xdr:col>
      <xdr:colOff>114300</xdr:colOff>
      <xdr:row>79</xdr:row>
      <xdr:rowOff>34176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18953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93853</xdr:rowOff>
    </xdr:from>
    <xdr:to>
      <xdr:col>20</xdr:col>
      <xdr:colOff>38100</xdr:colOff>
      <xdr:row>79</xdr:row>
      <xdr:rowOff>24003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15130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126657</xdr:rowOff>
    </xdr:from>
    <xdr:to>
      <xdr:col>15</xdr:col>
      <xdr:colOff>101600</xdr:colOff>
      <xdr:row>79</xdr:row>
      <xdr:rowOff>56807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47934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122010</xdr:rowOff>
    </xdr:from>
    <xdr:to>
      <xdr:col>10</xdr:col>
      <xdr:colOff>165100</xdr:colOff>
      <xdr:row>79</xdr:row>
      <xdr:rowOff>52160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132562</xdr:rowOff>
    </xdr:from>
    <xdr:to>
      <xdr:col>6</xdr:col>
      <xdr:colOff>38100</xdr:colOff>
      <xdr:row>79</xdr:row>
      <xdr:rowOff>62712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53839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10878</xdr:rowOff>
    </xdr:from>
    <xdr:to>
      <xdr:col>24</xdr:col>
      <xdr:colOff>63500</xdr:colOff>
      <xdr:row>98</xdr:row>
      <xdr:rowOff>87764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1528"/>
          <a:ext cx="8382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86632</xdr:rowOff>
    </xdr:from>
    <xdr:to>
      <xdr:col>19</xdr:col>
      <xdr:colOff>177800</xdr:colOff>
      <xdr:row>98</xdr:row>
      <xdr:rowOff>87764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88732"/>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11111</xdr:rowOff>
    </xdr:from>
    <xdr:to>
      <xdr:col>20</xdr:col>
      <xdr:colOff>38100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86632</xdr:rowOff>
    </xdr:from>
    <xdr:to>
      <xdr:col>15</xdr:col>
      <xdr:colOff>50800</xdr:colOff>
      <xdr:row>98</xdr:row>
      <xdr:rowOff>94841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88732"/>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73396</xdr:rowOff>
    </xdr:from>
    <xdr:to>
      <xdr:col>10</xdr:col>
      <xdr:colOff>114300</xdr:colOff>
      <xdr:row>98</xdr:row>
      <xdr:rowOff>94841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75496"/>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131528</xdr:rowOff>
    </xdr:from>
    <xdr:to>
      <xdr:col>24</xdr:col>
      <xdr:colOff>114300</xdr:colOff>
      <xdr:row>97</xdr:row>
      <xdr:rowOff>61678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109955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36964</xdr:rowOff>
    </xdr:from>
    <xdr:to>
      <xdr:col>20</xdr:col>
      <xdr:colOff>38100</xdr:colOff>
      <xdr:row>98</xdr:row>
      <xdr:rowOff>138564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129691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35832</xdr:rowOff>
    </xdr:from>
    <xdr:to>
      <xdr:col>15</xdr:col>
      <xdr:colOff>101600</xdr:colOff>
      <xdr:row>98</xdr:row>
      <xdr:rowOff>137432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128559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44041</xdr:rowOff>
    </xdr:from>
    <xdr:to>
      <xdr:col>10</xdr:col>
      <xdr:colOff>165100</xdr:colOff>
      <xdr:row>98</xdr:row>
      <xdr:rowOff>145641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136768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22596</xdr:rowOff>
    </xdr:from>
    <xdr:to>
      <xdr:col>6</xdr:col>
      <xdr:colOff>38100</xdr:colOff>
      <xdr:row>98</xdr:row>
      <xdr:rowOff>124196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115323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147651</xdr:rowOff>
    </xdr:from>
    <xdr:to>
      <xdr:col>55</xdr:col>
      <xdr:colOff>0</xdr:colOff>
      <xdr:row>37</xdr:row>
      <xdr:rowOff>97889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76951"/>
          <a:ext cx="838200" cy="4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147651</xdr:rowOff>
    </xdr:from>
    <xdr:to>
      <xdr:col>50</xdr:col>
      <xdr:colOff>114300</xdr:colOff>
      <xdr:row>37</xdr:row>
      <xdr:rowOff>99951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76951"/>
          <a:ext cx="889000" cy="4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99951</xdr:rowOff>
    </xdr:from>
    <xdr:to>
      <xdr:col>45</xdr:col>
      <xdr:colOff>177800</xdr:colOff>
      <xdr:row>37</xdr:row>
      <xdr:rowOff>121700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360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103215</xdr:rowOff>
    </xdr:from>
    <xdr:to>
      <xdr:col>41</xdr:col>
      <xdr:colOff>50800</xdr:colOff>
      <xdr:row>37</xdr:row>
      <xdr:rowOff>121700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46865"/>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47089</xdr:rowOff>
    </xdr:from>
    <xdr:to>
      <xdr:col>55</xdr:col>
      <xdr:colOff>50800</xdr:colOff>
      <xdr:row>37</xdr:row>
      <xdr:rowOff>148689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133466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96851</xdr:rowOff>
    </xdr:from>
    <xdr:to>
      <xdr:col>50</xdr:col>
      <xdr:colOff>165100</xdr:colOff>
      <xdr:row>35</xdr:row>
      <xdr:rowOff>27001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18128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49151</xdr:rowOff>
    </xdr:from>
    <xdr:to>
      <xdr:col>46</xdr:col>
      <xdr:colOff>38100</xdr:colOff>
      <xdr:row>37</xdr:row>
      <xdr:rowOff>150751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141878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70900</xdr:rowOff>
    </xdr:from>
    <xdr:to>
      <xdr:col>41</xdr:col>
      <xdr:colOff>101600</xdr:colOff>
      <xdr:row>38</xdr:row>
      <xdr:rowOff>1050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163627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52415</xdr:rowOff>
    </xdr:from>
    <xdr:to>
      <xdr:col>36</xdr:col>
      <xdr:colOff>165100</xdr:colOff>
      <xdr:row>37</xdr:row>
      <xdr:rowOff>154015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145142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165993</xdr:rowOff>
    </xdr:from>
    <xdr:to>
      <xdr:col>55</xdr:col>
      <xdr:colOff>0</xdr:colOff>
      <xdr:row>58</xdr:row>
      <xdr:rowOff>88669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8643"/>
          <a:ext cx="8382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74758</xdr:rowOff>
    </xdr:from>
    <xdr:to>
      <xdr:col>50</xdr:col>
      <xdr:colOff>114300</xdr:colOff>
      <xdr:row>58</xdr:row>
      <xdr:rowOff>88669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8858"/>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93504</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135936</xdr:rowOff>
    </xdr:from>
    <xdr:to>
      <xdr:col>45</xdr:col>
      <xdr:colOff>177800</xdr:colOff>
      <xdr:row>58</xdr:row>
      <xdr:rowOff>74758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08586"/>
          <a:ext cx="8890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151795</xdr:rowOff>
    </xdr:from>
    <xdr:to>
      <xdr:col>46</xdr:col>
      <xdr:colOff>38100</xdr:colOff>
      <xdr:row>57</xdr:row>
      <xdr:rowOff>81945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98472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100118</xdr:rowOff>
    </xdr:from>
    <xdr:to>
      <xdr:col>41</xdr:col>
      <xdr:colOff>50800</xdr:colOff>
      <xdr:row>57</xdr:row>
      <xdr:rowOff>135936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1318"/>
          <a:ext cx="889000" cy="20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95560</xdr:rowOff>
    </xdr:from>
    <xdr:to>
      <xdr:col>41</xdr:col>
      <xdr:colOff>101600</xdr:colOff>
      <xdr:row>57</xdr:row>
      <xdr:rowOff>25710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42237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20347</xdr:rowOff>
    </xdr:from>
    <xdr:to>
      <xdr:col>36</xdr:col>
      <xdr:colOff>165100</xdr:colOff>
      <xdr:row>57</xdr:row>
      <xdr:rowOff>121947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115193</xdr:rowOff>
    </xdr:from>
    <xdr:to>
      <xdr:col>55</xdr:col>
      <xdr:colOff>50800</xdr:colOff>
      <xdr:row>58</xdr:row>
      <xdr:rowOff>45343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93620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37869</xdr:rowOff>
    </xdr:from>
    <xdr:to>
      <xdr:col>50</xdr:col>
      <xdr:colOff>165100</xdr:colOff>
      <xdr:row>58</xdr:row>
      <xdr:rowOff>139469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130596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23958</xdr:rowOff>
    </xdr:from>
    <xdr:to>
      <xdr:col>46</xdr:col>
      <xdr:colOff>38100</xdr:colOff>
      <xdr:row>58</xdr:row>
      <xdr:rowOff>125558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116685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85136</xdr:rowOff>
    </xdr:from>
    <xdr:to>
      <xdr:col>41</xdr:col>
      <xdr:colOff>101600</xdr:colOff>
      <xdr:row>58</xdr:row>
      <xdr:rowOff>15286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49318</xdr:rowOff>
    </xdr:from>
    <xdr:to>
      <xdr:col>36</xdr:col>
      <xdr:colOff>165100</xdr:colOff>
      <xdr:row>56</xdr:row>
      <xdr:rowOff>150918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167445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53408</xdr:rowOff>
    </xdr:from>
    <xdr:to>
      <xdr:col>55</xdr:col>
      <xdr:colOff>0</xdr:colOff>
      <xdr:row>78</xdr:row>
      <xdr:rowOff>68276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6508"/>
          <a:ext cx="8382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68276</xdr:rowOff>
    </xdr:from>
    <xdr:to>
      <xdr:col>50</xdr:col>
      <xdr:colOff>114300</xdr:colOff>
      <xdr:row>78</xdr:row>
      <xdr:rowOff>124671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1376"/>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142909</xdr:rowOff>
    </xdr:from>
    <xdr:to>
      <xdr:col>45</xdr:col>
      <xdr:colOff>177800</xdr:colOff>
      <xdr:row>78</xdr:row>
      <xdr:rowOff>124671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4455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64865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62291</xdr:rowOff>
    </xdr:from>
    <xdr:to>
      <xdr:col>41</xdr:col>
      <xdr:colOff>50800</xdr:colOff>
      <xdr:row>77</xdr:row>
      <xdr:rowOff>142909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92491"/>
          <a:ext cx="889000" cy="2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32639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2608</xdr:rowOff>
    </xdr:from>
    <xdr:to>
      <xdr:col>55</xdr:col>
      <xdr:colOff>50800</xdr:colOff>
      <xdr:row>78</xdr:row>
      <xdr:rowOff>104208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88985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17476</xdr:rowOff>
    </xdr:from>
    <xdr:to>
      <xdr:col>50</xdr:col>
      <xdr:colOff>165100</xdr:colOff>
      <xdr:row>78</xdr:row>
      <xdr:rowOff>119076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110203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73871</xdr:rowOff>
    </xdr:from>
    <xdr:to>
      <xdr:col>46</xdr:col>
      <xdr:colOff>38100</xdr:colOff>
      <xdr:row>79</xdr:row>
      <xdr:rowOff>4021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166598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92109</xdr:rowOff>
    </xdr:from>
    <xdr:to>
      <xdr:col>41</xdr:col>
      <xdr:colOff>101600</xdr:colOff>
      <xdr:row>78</xdr:row>
      <xdr:rowOff>22259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11491</xdr:rowOff>
    </xdr:from>
    <xdr:to>
      <xdr:col>36</xdr:col>
      <xdr:colOff>165100</xdr:colOff>
      <xdr:row>76</xdr:row>
      <xdr:rowOff>113091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129619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114264</xdr:rowOff>
    </xdr:from>
    <xdr:to>
      <xdr:col>55</xdr:col>
      <xdr:colOff>0</xdr:colOff>
      <xdr:row>98</xdr:row>
      <xdr:rowOff>91328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4914"/>
          <a:ext cx="838200" cy="1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152540</xdr:rowOff>
    </xdr:from>
    <xdr:to>
      <xdr:col>50</xdr:col>
      <xdr:colOff>114300</xdr:colOff>
      <xdr:row>98</xdr:row>
      <xdr:rowOff>91328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83190"/>
          <a:ext cx="889000" cy="1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100482</xdr:rowOff>
    </xdr:from>
    <xdr:to>
      <xdr:col>50</xdr:col>
      <xdr:colOff>165100</xdr:colOff>
      <xdr:row>97</xdr:row>
      <xdr:rowOff>30632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47159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152540</xdr:rowOff>
    </xdr:from>
    <xdr:to>
      <xdr:col>45</xdr:col>
      <xdr:colOff>177800</xdr:colOff>
      <xdr:row>98</xdr:row>
      <xdr:rowOff>33720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3190"/>
          <a:ext cx="889000" cy="5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115616</xdr:rowOff>
    </xdr:from>
    <xdr:to>
      <xdr:col>46</xdr:col>
      <xdr:colOff>38100</xdr:colOff>
      <xdr:row>97</xdr:row>
      <xdr:rowOff>45766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62293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33720</xdr:rowOff>
    </xdr:from>
    <xdr:to>
      <xdr:col>41</xdr:col>
      <xdr:colOff>50800</xdr:colOff>
      <xdr:row>98</xdr:row>
      <xdr:rowOff>51225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5820"/>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22241</xdr:rowOff>
    </xdr:from>
    <xdr:to>
      <xdr:col>41</xdr:col>
      <xdr:colOff>101600</xdr:colOff>
      <xdr:row>96</xdr:row>
      <xdr:rowOff>123841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8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136120</xdr:rowOff>
    </xdr:from>
    <xdr:to>
      <xdr:col>36</xdr:col>
      <xdr:colOff>165100</xdr:colOff>
      <xdr:row>97</xdr:row>
      <xdr:rowOff>66270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63464</xdr:rowOff>
    </xdr:from>
    <xdr:to>
      <xdr:col>55</xdr:col>
      <xdr:colOff>50800</xdr:colOff>
      <xdr:row>97</xdr:row>
      <xdr:rowOff>165064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40528</xdr:rowOff>
    </xdr:from>
    <xdr:to>
      <xdr:col>50</xdr:col>
      <xdr:colOff>165100</xdr:colOff>
      <xdr:row>98</xdr:row>
      <xdr:rowOff>142128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133255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101740</xdr:rowOff>
    </xdr:from>
    <xdr:to>
      <xdr:col>46</xdr:col>
      <xdr:colOff>38100</xdr:colOff>
      <xdr:row>98</xdr:row>
      <xdr:rowOff>31890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154370</xdr:rowOff>
    </xdr:from>
    <xdr:to>
      <xdr:col>41</xdr:col>
      <xdr:colOff>101600</xdr:colOff>
      <xdr:row>98</xdr:row>
      <xdr:rowOff>84520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75647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xdr:rowOff>
    </xdr:from>
    <xdr:to>
      <xdr:col>36</xdr:col>
      <xdr:colOff>165100</xdr:colOff>
      <xdr:row>98</xdr:row>
      <xdr:rowOff>102025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38341</xdr:rowOff>
    </xdr:from>
    <xdr:to>
      <xdr:col>81</xdr:col>
      <xdr:colOff>101600</xdr:colOff>
      <xdr:row>37</xdr:row>
      <xdr:rowOff>139941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156468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78918</xdr:rowOff>
    </xdr:from>
    <xdr:to>
      <xdr:col>76</xdr:col>
      <xdr:colOff>165100</xdr:colOff>
      <xdr:row>38</xdr:row>
      <xdr:rowOff>9068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160300</xdr:rowOff>
    </xdr:from>
    <xdr:to>
      <xdr:col>72</xdr:col>
      <xdr:colOff>38100</xdr:colOff>
      <xdr:row>38</xdr:row>
      <xdr:rowOff>90450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106977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73355</xdr:rowOff>
    </xdr:from>
    <xdr:to>
      <xdr:col>67</xdr:col>
      <xdr:colOff>101600</xdr:colOff>
      <xdr:row>39</xdr:row>
      <xdr:rowOff>3505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20032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65898</xdr:rowOff>
    </xdr:from>
    <xdr:to>
      <xdr:col>85</xdr:col>
      <xdr:colOff>127000</xdr:colOff>
      <xdr:row>76</xdr:row>
      <xdr:rowOff>116365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96098"/>
          <a:ext cx="8382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116365</xdr:rowOff>
    </xdr:from>
    <xdr:to>
      <xdr:col>81</xdr:col>
      <xdr:colOff>50800</xdr:colOff>
      <xdr:row>76</xdr:row>
      <xdr:rowOff>134936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46565"/>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67759</xdr:rowOff>
    </xdr:from>
    <xdr:to>
      <xdr:col>81</xdr:col>
      <xdr:colOff>101600</xdr:colOff>
      <xdr:row>75</xdr:row>
      <xdr:rowOff>169360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26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14436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134936</xdr:rowOff>
    </xdr:from>
    <xdr:to>
      <xdr:col>76</xdr:col>
      <xdr:colOff>114300</xdr:colOff>
      <xdr:row>76</xdr:row>
      <xdr:rowOff>153819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513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53229</xdr:rowOff>
    </xdr:from>
    <xdr:to>
      <xdr:col>76</xdr:col>
      <xdr:colOff>165100</xdr:colOff>
      <xdr:row>75</xdr:row>
      <xdr:rowOff>154829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1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171356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116008</xdr:rowOff>
    </xdr:from>
    <xdr:to>
      <xdr:col>71</xdr:col>
      <xdr:colOff>177800</xdr:colOff>
      <xdr:row>76</xdr:row>
      <xdr:rowOff>153819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6208"/>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86715</xdr:rowOff>
    </xdr:from>
    <xdr:to>
      <xdr:col>72</xdr:col>
      <xdr:colOff>38100</xdr:colOff>
      <xdr:row>76</xdr:row>
      <xdr:rowOff>16864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454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33392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71682</xdr:rowOff>
    </xdr:from>
    <xdr:to>
      <xdr:col>67</xdr:col>
      <xdr:colOff>101600</xdr:colOff>
      <xdr:row>76</xdr:row>
      <xdr:rowOff>1832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3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18359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15098</xdr:rowOff>
    </xdr:from>
    <xdr:to>
      <xdr:col>85</xdr:col>
      <xdr:colOff>177800</xdr:colOff>
      <xdr:row>76</xdr:row>
      <xdr:rowOff>116698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164975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65565</xdr:rowOff>
    </xdr:from>
    <xdr:to>
      <xdr:col>81</xdr:col>
      <xdr:colOff>101600</xdr:colOff>
      <xdr:row>76</xdr:row>
      <xdr:rowOff>167165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84136</xdr:rowOff>
    </xdr:from>
    <xdr:to>
      <xdr:col>76</xdr:col>
      <xdr:colOff>165100</xdr:colOff>
      <xdr:row>77</xdr:row>
      <xdr:rowOff>14286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103019</xdr:rowOff>
    </xdr:from>
    <xdr:to>
      <xdr:col>72</xdr:col>
      <xdr:colOff>38100</xdr:colOff>
      <xdr:row>77</xdr:row>
      <xdr:rowOff>33169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24296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65208</xdr:rowOff>
    </xdr:from>
    <xdr:to>
      <xdr:col>67</xdr:col>
      <xdr:colOff>101600</xdr:colOff>
      <xdr:row>76</xdr:row>
      <xdr:rowOff>166808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157935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84905</xdr:rowOff>
    </xdr:from>
    <xdr:to>
      <xdr:col>85</xdr:col>
      <xdr:colOff>127000</xdr:colOff>
      <xdr:row>98</xdr:row>
      <xdr:rowOff>100761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87005"/>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100761</xdr:rowOff>
    </xdr:from>
    <xdr:to>
      <xdr:col>81</xdr:col>
      <xdr:colOff>50800</xdr:colOff>
      <xdr:row>99</xdr:row>
      <xdr:rowOff>1366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2861"/>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39341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1366</xdr:rowOff>
    </xdr:from>
    <xdr:to>
      <xdr:col>76</xdr:col>
      <xdr:colOff>114300</xdr:colOff>
      <xdr:row>99</xdr:row>
      <xdr:rowOff>14495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4916"/>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128135</xdr:rowOff>
    </xdr:from>
    <xdr:to>
      <xdr:col>76</xdr:col>
      <xdr:colOff>165100</xdr:colOff>
      <xdr:row>98</xdr:row>
      <xdr:rowOff>58285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14495</xdr:rowOff>
    </xdr:from>
    <xdr:to>
      <xdr:col>71</xdr:col>
      <xdr:colOff>177800</xdr:colOff>
      <xdr:row>99</xdr:row>
      <xdr:rowOff>18526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8045"/>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143193</xdr:rowOff>
    </xdr:from>
    <xdr:to>
      <xdr:col>72</xdr:col>
      <xdr:colOff>38100</xdr:colOff>
      <xdr:row>98</xdr:row>
      <xdr:rowOff>73343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152268</xdr:rowOff>
    </xdr:from>
    <xdr:to>
      <xdr:col>67</xdr:col>
      <xdr:colOff>101600</xdr:colOff>
      <xdr:row>98</xdr:row>
      <xdr:rowOff>82418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34105</xdr:rowOff>
    </xdr:from>
    <xdr:to>
      <xdr:col>85</xdr:col>
      <xdr:colOff>177800</xdr:colOff>
      <xdr:row>98</xdr:row>
      <xdr:rowOff>135705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120482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49961</xdr:rowOff>
    </xdr:from>
    <xdr:to>
      <xdr:col>81</xdr:col>
      <xdr:colOff>101600</xdr:colOff>
      <xdr:row>98</xdr:row>
      <xdr:rowOff>151561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142688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122016</xdr:rowOff>
    </xdr:from>
    <xdr:to>
      <xdr:col>76</xdr:col>
      <xdr:colOff>165100</xdr:colOff>
      <xdr:row>99</xdr:row>
      <xdr:rowOff>52166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135145</xdr:rowOff>
    </xdr:from>
    <xdr:to>
      <xdr:col>72</xdr:col>
      <xdr:colOff>38100</xdr:colOff>
      <xdr:row>99</xdr:row>
      <xdr:rowOff>65295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56422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139176</xdr:rowOff>
    </xdr:from>
    <xdr:to>
      <xdr:col>67</xdr:col>
      <xdr:colOff>101600</xdr:colOff>
      <xdr:row>99</xdr:row>
      <xdr:rowOff>69326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60453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71481</xdr:rowOff>
    </xdr:from>
    <xdr:to>
      <xdr:col>112</xdr:col>
      <xdr:colOff>38100</xdr:colOff>
      <xdr:row>38</xdr:row>
      <xdr:rowOff>1631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18158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109611</xdr:rowOff>
    </xdr:from>
    <xdr:to>
      <xdr:col>107</xdr:col>
      <xdr:colOff>101600</xdr:colOff>
      <xdr:row>38</xdr:row>
      <xdr:rowOff>39761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5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56288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150165</xdr:rowOff>
    </xdr:from>
    <xdr:to>
      <xdr:col>102</xdr:col>
      <xdr:colOff>165100</xdr:colOff>
      <xdr:row>38</xdr:row>
      <xdr:rowOff>80314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3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96842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160726</xdr:rowOff>
    </xdr:from>
    <xdr:to>
      <xdr:col>98</xdr:col>
      <xdr:colOff>38100</xdr:colOff>
      <xdr:row>38</xdr:row>
      <xdr:rowOff>90876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107403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68065</xdr:rowOff>
    </xdr:from>
    <xdr:to>
      <xdr:col>112</xdr:col>
      <xdr:colOff>38100</xdr:colOff>
      <xdr:row>58</xdr:row>
      <xdr:rowOff>169665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14742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63036</xdr:rowOff>
    </xdr:from>
    <xdr:to>
      <xdr:col>107</xdr:col>
      <xdr:colOff>101600</xdr:colOff>
      <xdr:row>58</xdr:row>
      <xdr:rowOff>164636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98454</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69012</xdr:rowOff>
    </xdr:from>
    <xdr:to>
      <xdr:col>102</xdr:col>
      <xdr:colOff>165100</xdr:colOff>
      <xdr:row>58</xdr:row>
      <xdr:rowOff>170612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47654</xdr:rowOff>
    </xdr:from>
    <xdr:to>
      <xdr:col>98</xdr:col>
      <xdr:colOff>38100</xdr:colOff>
      <xdr:row>59</xdr:row>
      <xdr:rowOff>149254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140381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71991</xdr:rowOff>
    </xdr:from>
    <xdr:to>
      <xdr:col>116</xdr:col>
      <xdr:colOff>63500</xdr:colOff>
      <xdr:row>75</xdr:row>
      <xdr:rowOff>94100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3074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94100</xdr:rowOff>
    </xdr:from>
    <xdr:to>
      <xdr:col>111</xdr:col>
      <xdr:colOff>177800</xdr:colOff>
      <xdr:row>75</xdr:row>
      <xdr:rowOff>149780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528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80986</xdr:rowOff>
    </xdr:from>
    <xdr:to>
      <xdr:col>112</xdr:col>
      <xdr:colOff>38100</xdr:colOff>
      <xdr:row>76</xdr:row>
      <xdr:rowOff>11136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149780</xdr:rowOff>
    </xdr:from>
    <xdr:to>
      <xdr:col>107</xdr:col>
      <xdr:colOff>50800</xdr:colOff>
      <xdr:row>76</xdr:row>
      <xdr:rowOff>9649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08530"/>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51181</xdr:rowOff>
    </xdr:from>
    <xdr:to>
      <xdr:col>107</xdr:col>
      <xdr:colOff>101600</xdr:colOff>
      <xdr:row>75</xdr:row>
      <xdr:rowOff>152781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169308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168329</xdr:rowOff>
    </xdr:from>
    <xdr:to>
      <xdr:col>102</xdr:col>
      <xdr:colOff>114300</xdr:colOff>
      <xdr:row>76</xdr:row>
      <xdr:rowOff>9649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7079"/>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52825</xdr:rowOff>
    </xdr:from>
    <xdr:to>
      <xdr:col>102</xdr:col>
      <xdr:colOff>165100</xdr:colOff>
      <xdr:row>75</xdr:row>
      <xdr:rowOff>154425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170952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65768</xdr:rowOff>
    </xdr:from>
    <xdr:to>
      <xdr:col>98</xdr:col>
      <xdr:colOff>38100</xdr:colOff>
      <xdr:row>75</xdr:row>
      <xdr:rowOff>167368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21191</xdr:rowOff>
    </xdr:from>
    <xdr:to>
      <xdr:col>116</xdr:col>
      <xdr:colOff>114300</xdr:colOff>
      <xdr:row>75</xdr:row>
      <xdr:rowOff>122791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44068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43300</xdr:rowOff>
    </xdr:from>
    <xdr:to>
      <xdr:col>112</xdr:col>
      <xdr:colOff>38100</xdr:colOff>
      <xdr:row>75</xdr:row>
      <xdr:rowOff>144900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161427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98980</xdr:rowOff>
    </xdr:from>
    <xdr:to>
      <xdr:col>107</xdr:col>
      <xdr:colOff>101600</xdr:colOff>
      <xdr:row>76</xdr:row>
      <xdr:rowOff>29130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20257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130298</xdr:rowOff>
    </xdr:from>
    <xdr:to>
      <xdr:col>102</xdr:col>
      <xdr:colOff>165100</xdr:colOff>
      <xdr:row>76</xdr:row>
      <xdr:rowOff>60449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9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51576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117529</xdr:rowOff>
    </xdr:from>
    <xdr:to>
      <xdr:col>98</xdr:col>
      <xdr:colOff>38100</xdr:colOff>
      <xdr:row>76</xdr:row>
      <xdr:rowOff>47679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38806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あたり５８，０９９円であり、前年度比２４，７０５円増となった。また、類似団体と比較して、普通建設事業費は低い状況であった。これは、平成２９年度に、スマートインターチェンジ建設及びその周辺整備に投資し、平成３０年度以降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p>
        <a:p>
          <a:r>
            <a:rPr kumimoji="1" lang="ja-JP" altLang="en-US" sz="1300">
              <a:latin typeface="ＭＳ Ｐゴシック" panose="020B0600070205080204" pitchFamily="50" charset="-128"/>
              <a:ea typeface="ＭＳ Ｐゴシック" panose="020B0600070205080204" pitchFamily="50" charset="-128"/>
            </a:rPr>
            <a:t>補助費については、前年度は急増したが、当年度は例年並みにとなっている。これは、コロナウイルス感染症対策として実施した事業により前年度に増加したものが減少したためである。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扶助費については、前年比２２，８１３円の増となった。これは、子育て世帯等臨時特別給付金等の新型コロナウイルス感染症対策にかかる事業の増によるものである。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公債費については、住民一人あたり４５，５７１円、前年比５，５１９円の増であり、４年続けての増加となっている。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14,623
14,241
18.16
7,414,121
6,853,334
457,369
4,442,729
6,105,539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111125</xdr:rowOff>
    </xdr:from>
    <xdr:to>
      <xdr:col>24</xdr:col>
      <xdr:colOff>63500</xdr:colOff>
      <xdr:row>37</xdr:row>
      <xdr:rowOff>112497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547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112497</xdr:rowOff>
    </xdr:from>
    <xdr:to>
      <xdr:col>19</xdr:col>
      <xdr:colOff>177800</xdr:colOff>
      <xdr:row>38</xdr:row>
      <xdr:rowOff>18542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56147"/>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24435</xdr:rowOff>
    </xdr:from>
    <xdr:to>
      <xdr:col>20</xdr:col>
      <xdr:colOff>38100</xdr:colOff>
      <xdr:row>35</xdr:row>
      <xdr:rowOff>126035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142562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109525</xdr:rowOff>
    </xdr:from>
    <xdr:to>
      <xdr:col>15</xdr:col>
      <xdr:colOff>50800</xdr:colOff>
      <xdr:row>38</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53175"/>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120904</xdr:rowOff>
    </xdr:from>
    <xdr:to>
      <xdr:col>15</xdr:col>
      <xdr:colOff>101600</xdr:colOff>
      <xdr:row>35</xdr:row>
      <xdr:rowOff>51054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103581</xdr:rowOff>
    </xdr:from>
    <xdr:to>
      <xdr:col>10</xdr:col>
      <xdr:colOff>114300</xdr:colOff>
      <xdr:row>37</xdr:row>
      <xdr:rowOff>109525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4723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158394</xdr:rowOff>
    </xdr:from>
    <xdr:to>
      <xdr:col>10</xdr:col>
      <xdr:colOff>165100</xdr:colOff>
      <xdr:row>35</xdr:row>
      <xdr:rowOff>88544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105071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60325</xdr:rowOff>
    </xdr:from>
    <xdr:to>
      <xdr:col>24</xdr:col>
      <xdr:colOff>114300</xdr:colOff>
      <xdr:row>37</xdr:row>
      <xdr:rowOff>161925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61697</xdr:rowOff>
    </xdr:from>
    <xdr:to>
      <xdr:col>20</xdr:col>
      <xdr:colOff>38100</xdr:colOff>
      <xdr:row>37</xdr:row>
      <xdr:rowOff>163297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154423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139192</xdr:rowOff>
    </xdr:from>
    <xdr:to>
      <xdr:col>15</xdr:col>
      <xdr:colOff>101600</xdr:colOff>
      <xdr:row>38</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60469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58725</xdr:rowOff>
    </xdr:from>
    <xdr:to>
      <xdr:col>10</xdr:col>
      <xdr:colOff>165100</xdr:colOff>
      <xdr:row>37</xdr:row>
      <xdr:rowOff>160325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151452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52781</xdr:rowOff>
    </xdr:from>
    <xdr:to>
      <xdr:col>6</xdr:col>
      <xdr:colOff>38100</xdr:colOff>
      <xdr:row>37</xdr:row>
      <xdr:rowOff>154381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145508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107868</xdr:rowOff>
    </xdr:from>
    <xdr:to>
      <xdr:col>24</xdr:col>
      <xdr:colOff>63500</xdr:colOff>
      <xdr:row>57</xdr:row>
      <xdr:rowOff>85671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7618"/>
          <a:ext cx="838200" cy="3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107868</xdr:rowOff>
    </xdr:from>
    <xdr:to>
      <xdr:col>19</xdr:col>
      <xdr:colOff>177800</xdr:colOff>
      <xdr:row>58</xdr:row>
      <xdr:rowOff>18115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37618"/>
          <a:ext cx="889000" cy="4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18115</xdr:rowOff>
    </xdr:from>
    <xdr:to>
      <xdr:col>15</xdr:col>
      <xdr:colOff>50800</xdr:colOff>
      <xdr:row>58</xdr:row>
      <xdr:rowOff>40316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62215"/>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29294</xdr:rowOff>
    </xdr:from>
    <xdr:to>
      <xdr:col>10</xdr:col>
      <xdr:colOff>114300</xdr:colOff>
      <xdr:row>58</xdr:row>
      <xdr:rowOff>40316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3394"/>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34871</xdr:rowOff>
    </xdr:from>
    <xdr:to>
      <xdr:col>24</xdr:col>
      <xdr:colOff>114300</xdr:colOff>
      <xdr:row>57</xdr:row>
      <xdr:rowOff>136471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57068</xdr:rowOff>
    </xdr:from>
    <xdr:to>
      <xdr:col>20</xdr:col>
      <xdr:colOff>38100</xdr:colOff>
      <xdr:row>55</xdr:row>
      <xdr:rowOff>158668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149795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7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138765</xdr:rowOff>
    </xdr:from>
    <xdr:to>
      <xdr:col>15</xdr:col>
      <xdr:colOff>101600</xdr:colOff>
      <xdr:row>58</xdr:row>
      <xdr:rowOff>68915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160966</xdr:rowOff>
    </xdr:from>
    <xdr:to>
      <xdr:col>10</xdr:col>
      <xdr:colOff>165100</xdr:colOff>
      <xdr:row>58</xdr:row>
      <xdr:rowOff>91116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82243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149944</xdr:rowOff>
    </xdr:from>
    <xdr:to>
      <xdr:col>6</xdr:col>
      <xdr:colOff>38100</xdr:colOff>
      <xdr:row>58</xdr:row>
      <xdr:rowOff>80094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71221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94872</xdr:rowOff>
    </xdr:from>
    <xdr:to>
      <xdr:col>24</xdr:col>
      <xdr:colOff>63500</xdr:colOff>
      <xdr:row>78</xdr:row>
      <xdr:rowOff>7378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96522"/>
          <a:ext cx="8382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7378</xdr:rowOff>
    </xdr:from>
    <xdr:to>
      <xdr:col>19</xdr:col>
      <xdr:colOff>177800</xdr:colOff>
      <xdr:row>78</xdr:row>
      <xdr:rowOff>31353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80478"/>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23763</xdr:rowOff>
    </xdr:from>
    <xdr:to>
      <xdr:col>20</xdr:col>
      <xdr:colOff>38100</xdr:colOff>
      <xdr:row>77</xdr:row>
      <xdr:rowOff>125363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141890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31353</xdr:rowOff>
    </xdr:from>
    <xdr:to>
      <xdr:col>15</xdr:col>
      <xdr:colOff>50800</xdr:colOff>
      <xdr:row>78</xdr:row>
      <xdr:rowOff>32843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04453"/>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29573</xdr:rowOff>
    </xdr:from>
    <xdr:to>
      <xdr:col>15</xdr:col>
      <xdr:colOff>101600</xdr:colOff>
      <xdr:row>77</xdr:row>
      <xdr:rowOff>131173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147700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20974</xdr:rowOff>
    </xdr:from>
    <xdr:to>
      <xdr:col>10</xdr:col>
      <xdr:colOff>114300</xdr:colOff>
      <xdr:row>78</xdr:row>
      <xdr:rowOff>32843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94074"/>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50285</xdr:rowOff>
    </xdr:from>
    <xdr:to>
      <xdr:col>10</xdr:col>
      <xdr:colOff>165100</xdr:colOff>
      <xdr:row>77</xdr:row>
      <xdr:rowOff>151885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168412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2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46134</xdr:rowOff>
    </xdr:from>
    <xdr:to>
      <xdr:col>6</xdr:col>
      <xdr:colOff>38100</xdr:colOff>
      <xdr:row>77</xdr:row>
      <xdr:rowOff>147734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44072</xdr:rowOff>
    </xdr:from>
    <xdr:to>
      <xdr:col>24</xdr:col>
      <xdr:colOff>114300</xdr:colOff>
      <xdr:row>77</xdr:row>
      <xdr:rowOff>145672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130449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128028</xdr:rowOff>
    </xdr:from>
    <xdr:to>
      <xdr:col>20</xdr:col>
      <xdr:colOff>38100</xdr:colOff>
      <xdr:row>78</xdr:row>
      <xdr:rowOff>58178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49305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152003</xdr:rowOff>
    </xdr:from>
    <xdr:to>
      <xdr:col>15</xdr:col>
      <xdr:colOff>101600</xdr:colOff>
      <xdr:row>78</xdr:row>
      <xdr:rowOff>82153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4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153493</xdr:rowOff>
    </xdr:from>
    <xdr:to>
      <xdr:col>10</xdr:col>
      <xdr:colOff>165100</xdr:colOff>
      <xdr:row>78</xdr:row>
      <xdr:rowOff>83643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74770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141624</xdr:rowOff>
    </xdr:from>
    <xdr:to>
      <xdr:col>6</xdr:col>
      <xdr:colOff>38100</xdr:colOff>
      <xdr:row>78</xdr:row>
      <xdr:rowOff>71774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11764</xdr:rowOff>
    </xdr:from>
    <xdr:to>
      <xdr:col>24</xdr:col>
      <xdr:colOff>63500</xdr:colOff>
      <xdr:row>97</xdr:row>
      <xdr:rowOff>69314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42414"/>
          <a:ext cx="8382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69314</xdr:rowOff>
    </xdr:from>
    <xdr:to>
      <xdr:col>19</xdr:col>
      <xdr:colOff>177800</xdr:colOff>
      <xdr:row>97</xdr:row>
      <xdr:rowOff>70658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99964"/>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141242</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69652</xdr:rowOff>
    </xdr:from>
    <xdr:to>
      <xdr:col>15</xdr:col>
      <xdr:colOff>50800</xdr:colOff>
      <xdr:row>97</xdr:row>
      <xdr:rowOff>70658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70030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36590</xdr:rowOff>
    </xdr:from>
    <xdr:to>
      <xdr:col>15</xdr:col>
      <xdr:colOff>101600</xdr:colOff>
      <xdr:row>96</xdr:row>
      <xdr:rowOff>138190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154717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69652</xdr:rowOff>
    </xdr:from>
    <xdr:to>
      <xdr:col>10</xdr:col>
      <xdr:colOff>114300</xdr:colOff>
      <xdr:row>97</xdr:row>
      <xdr:rowOff>70879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70030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49952</xdr:rowOff>
    </xdr:from>
    <xdr:to>
      <xdr:col>10</xdr:col>
      <xdr:colOff>165100</xdr:colOff>
      <xdr:row>96</xdr:row>
      <xdr:rowOff>151552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168079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51043</xdr:rowOff>
    </xdr:from>
    <xdr:to>
      <xdr:col>6</xdr:col>
      <xdr:colOff>38100</xdr:colOff>
      <xdr:row>96</xdr:row>
      <xdr:rowOff>152643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169170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132414</xdr:rowOff>
    </xdr:from>
    <xdr:to>
      <xdr:col>24</xdr:col>
      <xdr:colOff>114300</xdr:colOff>
      <xdr:row>97</xdr:row>
      <xdr:rowOff>62564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47341</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18514</xdr:rowOff>
    </xdr:from>
    <xdr:to>
      <xdr:col>20</xdr:col>
      <xdr:colOff>38100</xdr:colOff>
      <xdr:row>97</xdr:row>
      <xdr:rowOff>120114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6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111241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19858</xdr:rowOff>
    </xdr:from>
    <xdr:to>
      <xdr:col>15</xdr:col>
      <xdr:colOff>101600</xdr:colOff>
      <xdr:row>97</xdr:row>
      <xdr:rowOff>121458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112585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18852</xdr:rowOff>
    </xdr:from>
    <xdr:to>
      <xdr:col>10</xdr:col>
      <xdr:colOff>165100</xdr:colOff>
      <xdr:row>97</xdr:row>
      <xdr:rowOff>120452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111579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4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20079</xdr:rowOff>
    </xdr:from>
    <xdr:to>
      <xdr:col>6</xdr:col>
      <xdr:colOff>38100</xdr:colOff>
      <xdr:row>97</xdr:row>
      <xdr:rowOff>121679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76073</xdr:rowOff>
    </xdr:from>
    <xdr:to>
      <xdr:col>50</xdr:col>
      <xdr:colOff>165100</xdr:colOff>
      <xdr:row>39</xdr:row>
      <xdr:rowOff>6223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5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22750</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6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73152</xdr:rowOff>
    </xdr:from>
    <xdr:to>
      <xdr:col>46</xdr:col>
      <xdr:colOff>38100</xdr:colOff>
      <xdr:row>39</xdr:row>
      <xdr:rowOff>3302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19829</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63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169037</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8413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75057</xdr:rowOff>
    </xdr:from>
    <xdr:to>
      <xdr:col>41</xdr:col>
      <xdr:colOff>101600</xdr:colOff>
      <xdr:row>39</xdr:row>
      <xdr:rowOff>5207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21734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42562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118237</xdr:rowOff>
    </xdr:from>
    <xdr:to>
      <xdr:col>36</xdr:col>
      <xdr:colOff>165100</xdr:colOff>
      <xdr:row>39</xdr:row>
      <xdr:rowOff>48387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39514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88212</xdr:rowOff>
    </xdr:from>
    <xdr:to>
      <xdr:col>55</xdr:col>
      <xdr:colOff>0</xdr:colOff>
      <xdr:row>58</xdr:row>
      <xdr:rowOff>110568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2312"/>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110568</xdr:rowOff>
    </xdr:from>
    <xdr:to>
      <xdr:col>50</xdr:col>
      <xdr:colOff>114300</xdr:colOff>
      <xdr:row>58</xdr:row>
      <xdr:rowOff>116329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466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57810</xdr:rowOff>
    </xdr:from>
    <xdr:to>
      <xdr:col>50</xdr:col>
      <xdr:colOff>165100</xdr:colOff>
      <xdr:row>57</xdr:row>
      <xdr:rowOff>159410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4487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116200</xdr:rowOff>
    </xdr:from>
    <xdr:to>
      <xdr:col>45</xdr:col>
      <xdr:colOff>177800</xdr:colOff>
      <xdr:row>58</xdr:row>
      <xdr:rowOff>116329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030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46807</xdr:rowOff>
    </xdr:from>
    <xdr:to>
      <xdr:col>46</xdr:col>
      <xdr:colOff>38100</xdr:colOff>
      <xdr:row>57</xdr:row>
      <xdr:rowOff>148407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164934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98789</xdr:rowOff>
    </xdr:from>
    <xdr:to>
      <xdr:col>41</xdr:col>
      <xdr:colOff>50800</xdr:colOff>
      <xdr:row>58</xdr:row>
      <xdr:rowOff>116200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28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44979</xdr:rowOff>
    </xdr:from>
    <xdr:to>
      <xdr:col>41</xdr:col>
      <xdr:colOff>101600</xdr:colOff>
      <xdr:row>57</xdr:row>
      <xdr:rowOff>146579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163106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74368</xdr:rowOff>
    </xdr:from>
    <xdr:to>
      <xdr:col>36</xdr:col>
      <xdr:colOff>165100</xdr:colOff>
      <xdr:row>58</xdr:row>
      <xdr:rowOff>4518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37412</xdr:rowOff>
    </xdr:from>
    <xdr:to>
      <xdr:col>55</xdr:col>
      <xdr:colOff>50800</xdr:colOff>
      <xdr:row>58</xdr:row>
      <xdr:rowOff>139012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123789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9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59768</xdr:rowOff>
    </xdr:from>
    <xdr:to>
      <xdr:col>50</xdr:col>
      <xdr:colOff>165100</xdr:colOff>
      <xdr:row>58</xdr:row>
      <xdr:rowOff>161368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152495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65529</xdr:rowOff>
    </xdr:from>
    <xdr:to>
      <xdr:col>46</xdr:col>
      <xdr:colOff>38100</xdr:colOff>
      <xdr:row>58</xdr:row>
      <xdr:rowOff>167129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65400</xdr:rowOff>
    </xdr:from>
    <xdr:to>
      <xdr:col>41</xdr:col>
      <xdr:colOff>101600</xdr:colOff>
      <xdr:row>58</xdr:row>
      <xdr:rowOff>167000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158127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47989</xdr:rowOff>
    </xdr:from>
    <xdr:to>
      <xdr:col>36</xdr:col>
      <xdr:colOff>165100</xdr:colOff>
      <xdr:row>58</xdr:row>
      <xdr:rowOff>149589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140716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37156</xdr:rowOff>
    </xdr:from>
    <xdr:to>
      <xdr:col>55</xdr:col>
      <xdr:colOff>0</xdr:colOff>
      <xdr:row>79</xdr:row>
      <xdr:rowOff>64404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81706"/>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37156</xdr:rowOff>
    </xdr:from>
    <xdr:to>
      <xdr:col>50</xdr:col>
      <xdr:colOff>114300</xdr:colOff>
      <xdr:row>79</xdr:row>
      <xdr:rowOff>54008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1706"/>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169428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45321</xdr:rowOff>
    </xdr:from>
    <xdr:to>
      <xdr:col>45</xdr:col>
      <xdr:colOff>177800</xdr:colOff>
      <xdr:row>79</xdr:row>
      <xdr:rowOff>54008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898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6583</xdr:rowOff>
    </xdr:from>
    <xdr:to>
      <xdr:col>46</xdr:col>
      <xdr:colOff>38100</xdr:colOff>
      <xdr:row>78</xdr:row>
      <xdr:rowOff>108183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124710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44483</xdr:rowOff>
    </xdr:from>
    <xdr:to>
      <xdr:col>41</xdr:col>
      <xdr:colOff>50800</xdr:colOff>
      <xdr:row>79</xdr:row>
      <xdr:rowOff>45321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890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31576</xdr:rowOff>
    </xdr:from>
    <xdr:to>
      <xdr:col>41</xdr:col>
      <xdr:colOff>101600</xdr:colOff>
      <xdr:row>78</xdr:row>
      <xdr:rowOff>133176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149703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133907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13604</xdr:rowOff>
    </xdr:from>
    <xdr:to>
      <xdr:col>55</xdr:col>
      <xdr:colOff>50800</xdr:colOff>
      <xdr:row>79</xdr:row>
      <xdr:rowOff>115204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99981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157806</xdr:rowOff>
    </xdr:from>
    <xdr:to>
      <xdr:col>50</xdr:col>
      <xdr:colOff>165100</xdr:colOff>
      <xdr:row>79</xdr:row>
      <xdr:rowOff>87956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79083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3208</xdr:rowOff>
    </xdr:from>
    <xdr:to>
      <xdr:col>46</xdr:col>
      <xdr:colOff>38100</xdr:colOff>
      <xdr:row>79</xdr:row>
      <xdr:rowOff>104808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95935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165971</xdr:rowOff>
    </xdr:from>
    <xdr:to>
      <xdr:col>41</xdr:col>
      <xdr:colOff>101600</xdr:colOff>
      <xdr:row>79</xdr:row>
      <xdr:rowOff>96121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87248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165133</xdr:rowOff>
    </xdr:from>
    <xdr:to>
      <xdr:col>36</xdr:col>
      <xdr:colOff>165100</xdr:colOff>
      <xdr:row>79</xdr:row>
      <xdr:rowOff>95283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86410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62959</xdr:rowOff>
    </xdr:from>
    <xdr:to>
      <xdr:col>55</xdr:col>
      <xdr:colOff>0</xdr:colOff>
      <xdr:row>97</xdr:row>
      <xdr:rowOff>31603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22159"/>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64399</xdr:rowOff>
    </xdr:from>
    <xdr:to>
      <xdr:col>50</xdr:col>
      <xdr:colOff>114300</xdr:colOff>
      <xdr:row>97</xdr:row>
      <xdr:rowOff>31603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23599"/>
          <a:ext cx="889000" cy="1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164857</xdr:rowOff>
    </xdr:from>
    <xdr:to>
      <xdr:col>50</xdr:col>
      <xdr:colOff>165100</xdr:colOff>
      <xdr:row>96</xdr:row>
      <xdr:rowOff>95007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72241</xdr:rowOff>
    </xdr:from>
    <xdr:to>
      <xdr:col>45</xdr:col>
      <xdr:colOff>177800</xdr:colOff>
      <xdr:row>96</xdr:row>
      <xdr:rowOff>64399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59991"/>
          <a:ext cx="889000" cy="1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118740</xdr:rowOff>
    </xdr:from>
    <xdr:to>
      <xdr:col>46</xdr:col>
      <xdr:colOff>38100</xdr:colOff>
      <xdr:row>96</xdr:row>
      <xdr:rowOff>48890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65417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59043</xdr:rowOff>
    </xdr:from>
    <xdr:to>
      <xdr:col>41</xdr:col>
      <xdr:colOff>50800</xdr:colOff>
      <xdr:row>95</xdr:row>
      <xdr:rowOff>72241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175343"/>
          <a:ext cx="889000" cy="18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36672</xdr:rowOff>
    </xdr:from>
    <xdr:to>
      <xdr:col>41</xdr:col>
      <xdr:colOff>101600</xdr:colOff>
      <xdr:row>95</xdr:row>
      <xdr:rowOff>138272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129399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26988</xdr:rowOff>
    </xdr:from>
    <xdr:to>
      <xdr:col>36</xdr:col>
      <xdr:colOff>165100</xdr:colOff>
      <xdr:row>96</xdr:row>
      <xdr:rowOff>128588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8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119715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12159</xdr:rowOff>
    </xdr:from>
    <xdr:to>
      <xdr:col>55</xdr:col>
      <xdr:colOff>50800</xdr:colOff>
      <xdr:row>96</xdr:row>
      <xdr:rowOff>113759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35036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152253</xdr:rowOff>
    </xdr:from>
    <xdr:to>
      <xdr:col>50</xdr:col>
      <xdr:colOff>165100</xdr:colOff>
      <xdr:row>97</xdr:row>
      <xdr:rowOff>82403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73530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0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13599</xdr:rowOff>
    </xdr:from>
    <xdr:to>
      <xdr:col>46</xdr:col>
      <xdr:colOff>38100</xdr:colOff>
      <xdr:row>96</xdr:row>
      <xdr:rowOff>115199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106326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21441</xdr:rowOff>
    </xdr:from>
    <xdr:to>
      <xdr:col>41</xdr:col>
      <xdr:colOff>101600</xdr:colOff>
      <xdr:row>95</xdr:row>
      <xdr:rowOff>123041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139568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8243</xdr:rowOff>
    </xdr:from>
    <xdr:to>
      <xdr:col>36</xdr:col>
      <xdr:colOff>165100</xdr:colOff>
      <xdr:row>94</xdr:row>
      <xdr:rowOff>109843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126370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14411</xdr:rowOff>
    </xdr:from>
    <xdr:to>
      <xdr:col>85</xdr:col>
      <xdr:colOff>127000</xdr:colOff>
      <xdr:row>37</xdr:row>
      <xdr:rowOff>52652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58061"/>
          <a:ext cx="8382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52652</xdr:rowOff>
    </xdr:from>
    <xdr:to>
      <xdr:col>81</xdr:col>
      <xdr:colOff>50800</xdr:colOff>
      <xdr:row>38</xdr:row>
      <xdr:rowOff>19717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6302"/>
          <a:ext cx="889000" cy="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61289</xdr:rowOff>
    </xdr:from>
    <xdr:to>
      <xdr:col>81</xdr:col>
      <xdr:colOff>101600</xdr:colOff>
      <xdr:row>36</xdr:row>
      <xdr:rowOff>162889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7966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19717</xdr:rowOff>
    </xdr:from>
    <xdr:to>
      <xdr:col>76</xdr:col>
      <xdr:colOff>114300</xdr:colOff>
      <xdr:row>38</xdr:row>
      <xdr:rowOff>36258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4817"/>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81242</xdr:rowOff>
    </xdr:from>
    <xdr:to>
      <xdr:col>76</xdr:col>
      <xdr:colOff>165100</xdr:colOff>
      <xdr:row>37</xdr:row>
      <xdr:rowOff>11392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27919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27360</xdr:rowOff>
    </xdr:from>
    <xdr:to>
      <xdr:col>71</xdr:col>
      <xdr:colOff>177800</xdr:colOff>
      <xdr:row>38</xdr:row>
      <xdr:rowOff>36258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246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154427</xdr:rowOff>
    </xdr:from>
    <xdr:to>
      <xdr:col>72</xdr:col>
      <xdr:colOff>38100</xdr:colOff>
      <xdr:row>37</xdr:row>
      <xdr:rowOff>84577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101104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129672</xdr:rowOff>
    </xdr:from>
    <xdr:to>
      <xdr:col>67</xdr:col>
      <xdr:colOff>101600</xdr:colOff>
      <xdr:row>37</xdr:row>
      <xdr:rowOff>59822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76349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135061</xdr:rowOff>
    </xdr:from>
    <xdr:to>
      <xdr:col>85</xdr:col>
      <xdr:colOff>177800</xdr:colOff>
      <xdr:row>37</xdr:row>
      <xdr:rowOff>65211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113488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1852</xdr:rowOff>
    </xdr:from>
    <xdr:to>
      <xdr:col>81</xdr:col>
      <xdr:colOff>101600</xdr:colOff>
      <xdr:row>37</xdr:row>
      <xdr:rowOff>103452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94579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140368</xdr:rowOff>
    </xdr:from>
    <xdr:to>
      <xdr:col>76</xdr:col>
      <xdr:colOff>165100</xdr:colOff>
      <xdr:row>38</xdr:row>
      <xdr:rowOff>70518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61644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156909</xdr:rowOff>
    </xdr:from>
    <xdr:to>
      <xdr:col>72</xdr:col>
      <xdr:colOff>38100</xdr:colOff>
      <xdr:row>38</xdr:row>
      <xdr:rowOff>87058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148010</xdr:rowOff>
    </xdr:from>
    <xdr:to>
      <xdr:col>67</xdr:col>
      <xdr:colOff>101600</xdr:colOff>
      <xdr:row>38</xdr:row>
      <xdr:rowOff>78160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69287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76035</xdr:rowOff>
    </xdr:from>
    <xdr:to>
      <xdr:col>85</xdr:col>
      <xdr:colOff>127000</xdr:colOff>
      <xdr:row>57</xdr:row>
      <xdr:rowOff>90862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48685"/>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76035</xdr:rowOff>
    </xdr:from>
    <xdr:to>
      <xdr:col>81</xdr:col>
      <xdr:colOff>50800</xdr:colOff>
      <xdr:row>57</xdr:row>
      <xdr:rowOff>130066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48685"/>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49257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129001</xdr:rowOff>
    </xdr:from>
    <xdr:to>
      <xdr:col>76</xdr:col>
      <xdr:colOff>114300</xdr:colOff>
      <xdr:row>57</xdr:row>
      <xdr:rowOff>130066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01651"/>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18661</xdr:rowOff>
    </xdr:from>
    <xdr:to>
      <xdr:col>71</xdr:col>
      <xdr:colOff>177800</xdr:colOff>
      <xdr:row>57</xdr:row>
      <xdr:rowOff>129001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91311"/>
          <a:ext cx="889000" cy="1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90745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40062</xdr:rowOff>
    </xdr:from>
    <xdr:to>
      <xdr:col>85</xdr:col>
      <xdr:colOff>177800</xdr:colOff>
      <xdr:row>57</xdr:row>
      <xdr:rowOff>141662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126439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25235</xdr:rowOff>
    </xdr:from>
    <xdr:to>
      <xdr:col>81</xdr:col>
      <xdr:colOff>101600</xdr:colOff>
      <xdr:row>57</xdr:row>
      <xdr:rowOff>126835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79266</xdr:rowOff>
    </xdr:from>
    <xdr:to>
      <xdr:col>76</xdr:col>
      <xdr:colOff>165100</xdr:colOff>
      <xdr:row>58</xdr:row>
      <xdr:rowOff>9416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78201</xdr:rowOff>
    </xdr:from>
    <xdr:to>
      <xdr:col>72</xdr:col>
      <xdr:colOff>38100</xdr:colOff>
      <xdr:row>58</xdr:row>
      <xdr:rowOff>8351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139311</xdr:rowOff>
    </xdr:from>
    <xdr:to>
      <xdr:col>67</xdr:col>
      <xdr:colOff>101600</xdr:colOff>
      <xdr:row>57</xdr:row>
      <xdr:rowOff>69461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85988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38018</xdr:rowOff>
    </xdr:from>
    <xdr:to>
      <xdr:col>81</xdr:col>
      <xdr:colOff>101600</xdr:colOff>
      <xdr:row>77</xdr:row>
      <xdr:rowOff>139618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156145</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78880</xdr:rowOff>
    </xdr:from>
    <xdr:to>
      <xdr:col>76</xdr:col>
      <xdr:colOff>165100</xdr:colOff>
      <xdr:row>78</xdr:row>
      <xdr:rowOff>9030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25557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160299</xdr:rowOff>
    </xdr:from>
    <xdr:to>
      <xdr:col>72</xdr:col>
      <xdr:colOff>38100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73355</xdr:rowOff>
    </xdr:from>
    <xdr:to>
      <xdr:col>67</xdr:col>
      <xdr:colOff>101600</xdr:colOff>
      <xdr:row>79</xdr:row>
      <xdr:rowOff>3505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20032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65898</xdr:rowOff>
    </xdr:from>
    <xdr:to>
      <xdr:col>85</xdr:col>
      <xdr:colOff>127000</xdr:colOff>
      <xdr:row>96</xdr:row>
      <xdr:rowOff>116365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25098"/>
          <a:ext cx="8382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116365</xdr:rowOff>
    </xdr:from>
    <xdr:to>
      <xdr:col>81</xdr:col>
      <xdr:colOff>50800</xdr:colOff>
      <xdr:row>96</xdr:row>
      <xdr:rowOff>134936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75565"/>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67759</xdr:rowOff>
    </xdr:from>
    <xdr:to>
      <xdr:col>81</xdr:col>
      <xdr:colOff>101600</xdr:colOff>
      <xdr:row>95</xdr:row>
      <xdr:rowOff>169359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14436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134936</xdr:rowOff>
    </xdr:from>
    <xdr:to>
      <xdr:col>76</xdr:col>
      <xdr:colOff>114300</xdr:colOff>
      <xdr:row>96</xdr:row>
      <xdr:rowOff>153819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9413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53220</xdr:rowOff>
    </xdr:from>
    <xdr:to>
      <xdr:col>76</xdr:col>
      <xdr:colOff>165100</xdr:colOff>
      <xdr:row>95</xdr:row>
      <xdr:rowOff>154820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171347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116008</xdr:rowOff>
    </xdr:from>
    <xdr:to>
      <xdr:col>71</xdr:col>
      <xdr:colOff>177800</xdr:colOff>
      <xdr:row>96</xdr:row>
      <xdr:rowOff>153819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75208"/>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86697</xdr:rowOff>
    </xdr:from>
    <xdr:to>
      <xdr:col>72</xdr:col>
      <xdr:colOff>38100</xdr:colOff>
      <xdr:row>96</xdr:row>
      <xdr:rowOff>16847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33374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71673</xdr:rowOff>
    </xdr:from>
    <xdr:to>
      <xdr:col>67</xdr:col>
      <xdr:colOff>101600</xdr:colOff>
      <xdr:row>96</xdr:row>
      <xdr:rowOff>1823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3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18350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15098</xdr:rowOff>
    </xdr:from>
    <xdr:to>
      <xdr:col>85</xdr:col>
      <xdr:colOff>177800</xdr:colOff>
      <xdr:row>96</xdr:row>
      <xdr:rowOff>116698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164975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5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65565</xdr:rowOff>
    </xdr:from>
    <xdr:to>
      <xdr:col>81</xdr:col>
      <xdr:colOff>101600</xdr:colOff>
      <xdr:row>96</xdr:row>
      <xdr:rowOff>167165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158292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84136</xdr:rowOff>
    </xdr:from>
    <xdr:to>
      <xdr:col>76</xdr:col>
      <xdr:colOff>165100</xdr:colOff>
      <xdr:row>97</xdr:row>
      <xdr:rowOff>14286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103019</xdr:rowOff>
    </xdr:from>
    <xdr:to>
      <xdr:col>72</xdr:col>
      <xdr:colOff>38100</xdr:colOff>
      <xdr:row>97</xdr:row>
      <xdr:rowOff>33169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24296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65208</xdr:rowOff>
    </xdr:from>
    <xdr:to>
      <xdr:col>67</xdr:col>
      <xdr:colOff>101600</xdr:colOff>
      <xdr:row>96</xdr:row>
      <xdr:rowOff>166808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157935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132987</xdr:rowOff>
    </xdr:from>
    <xdr:to>
      <xdr:col>112</xdr:col>
      <xdr:colOff>38100</xdr:colOff>
      <xdr:row>39</xdr:row>
      <xdr:rowOff>63137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79664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47752</xdr:rowOff>
    </xdr:from>
    <xdr:to>
      <xdr:col>107</xdr:col>
      <xdr:colOff>101600</xdr:colOff>
      <xdr:row>39</xdr:row>
      <xdr:rowOff>149352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165879</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47752</xdr:rowOff>
    </xdr:from>
    <xdr:to>
      <xdr:col>102</xdr:col>
      <xdr:colOff>165100</xdr:colOff>
      <xdr:row>39</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165879</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165226</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0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あたり６５，０７１円であり、前年度と比較し、１８，３８５円の増となった。公債費は、住民一人あたり４５，５７１円であり、前年度と比較し、５，５１９円の増となった。これらは、スマートインターチェンジ建設関連事業にかかる償還がはじまったことによりしばらくは高止まり傾向となる。全体的に見ても、類似団体と比較してコストも低コストでの運用であるといえるが、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たが、徐々に回復しつつある。実質収支については、財政調整基金の取崩しがあるため黒字となっている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普通会計に含まれる児童発達支援事業特別会計は赤字額が計上されているが、普通会計としては黒字である。全会計とも黒字化にて推移している。今後も、引き続き健全化に努める。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7414121</v>
      </c>
      <c r="BO4" s="375"/>
      <c r="BP4" s="375"/>
      <c r="BQ4" s="375"/>
      <c r="BR4" s="375"/>
      <c r="BS4" s="375"/>
      <c r="BT4" s="375"/>
      <c r="BU4" s="376"/>
      <c r="BV4" s="374">
        <v>7832192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10.3</v>
      </c>
      <c r="CU4" s="381"/>
      <c r="CV4" s="381"/>
      <c r="CW4" s="381"/>
      <c r="CX4" s="381"/>
      <c r="CY4" s="381"/>
      <c r="CZ4" s="381"/>
      <c r="DA4" s="382"/>
      <c r="DB4" s="380">
        <v>9.1999999999999993</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6853334</v>
      </c>
      <c r="BO5" s="412"/>
      <c r="BP5" s="412"/>
      <c r="BQ5" s="412"/>
      <c r="BR5" s="412"/>
      <c r="BS5" s="412"/>
      <c r="BT5" s="412"/>
      <c r="BU5" s="413"/>
      <c r="BV5" s="411">
        <v>7401322</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77.3</v>
      </c>
      <c r="CU5" s="409"/>
      <c r="CV5" s="409"/>
      <c r="CW5" s="409"/>
      <c r="CX5" s="409"/>
      <c r="CY5" s="409"/>
      <c r="CZ5" s="409"/>
      <c r="DA5" s="410"/>
      <c r="DB5" s="408">
        <v>80.900000000000006</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560787</v>
      </c>
      <c r="BO6" s="412"/>
      <c r="BP6" s="412"/>
      <c r="BQ6" s="412"/>
      <c r="BR6" s="412"/>
      <c r="BS6" s="412"/>
      <c r="BT6" s="412"/>
      <c r="BU6" s="413"/>
      <c r="BV6" s="411">
        <v>430870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82.9</v>
      </c>
      <c r="CU6" s="449"/>
      <c r="CV6" s="449"/>
      <c r="CW6" s="449"/>
      <c r="CX6" s="449"/>
      <c r="CY6" s="449"/>
      <c r="CZ6" s="449"/>
      <c r="DA6" s="450"/>
      <c r="DB6" s="448">
        <v>85.7</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103418</v>
      </c>
      <c r="BO7" s="412"/>
      <c r="BP7" s="412"/>
      <c r="BQ7" s="412"/>
      <c r="BR7" s="412"/>
      <c r="BS7" s="412"/>
      <c r="BT7" s="412"/>
      <c r="BU7" s="413"/>
      <c r="BV7" s="411">
        <v>39959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4442729</v>
      </c>
      <c r="CU7" s="412"/>
      <c r="CV7" s="412"/>
      <c r="CW7" s="412"/>
      <c r="CX7" s="412"/>
      <c r="CY7" s="412"/>
      <c r="CZ7" s="412"/>
      <c r="DA7" s="413"/>
      <c r="DB7" s="411">
        <v>4231985</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102</v>
      </c>
      <c r="AV8" s="444"/>
      <c r="AW8" s="444"/>
      <c r="AX8" s="444"/>
      <c r="AY8" s="445" t="s">
        <v>109</v>
      </c>
      <c r="AZ8" s="446"/>
      <c r="BA8" s="446"/>
      <c r="BB8" s="446"/>
      <c r="BC8" s="446"/>
      <c r="BD8" s="446"/>
      <c r="BE8" s="446"/>
      <c r="BF8" s="446"/>
      <c r="BG8" s="446"/>
      <c r="BH8" s="446"/>
      <c r="BI8" s="446"/>
      <c r="BJ8" s="446"/>
      <c r="BK8" s="446"/>
      <c r="BL8" s="446"/>
      <c r="BM8" s="447"/>
      <c r="BN8" s="411">
        <v>457369</v>
      </c>
      <c r="BO8" s="412"/>
      <c r="BP8" s="412"/>
      <c r="BQ8" s="412"/>
      <c r="BR8" s="412"/>
      <c r="BS8" s="412"/>
      <c r="BT8" s="412"/>
      <c r="BU8" s="413"/>
      <c r="BV8" s="411">
        <v>390911</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0.61</v>
      </c>
      <c r="CU8" s="452"/>
      <c r="CV8" s="452"/>
      <c r="CW8" s="452"/>
      <c r="CX8" s="452"/>
      <c r="CY8" s="452"/>
      <c r="CZ8" s="452"/>
      <c r="DA8" s="453"/>
      <c r="DB8" s="451">
        <v>0.63</v>
      </c>
      <c r="DC8" s="452"/>
      <c r="DD8" s="452"/>
      <c r="DE8" s="452"/>
      <c r="DF8" s="452"/>
      <c r="DG8" s="452"/>
      <c r="DH8" s="452"/>
      <c r="DI8" s="453"/>
    </row>
    <row r="9" spans="1:119" ht="18.75" customHeight="1" thickBot="1" x14ac:dyDescent="0.25">
      <c r="A9" s="178"/>
      <c r="B9" s="405" t="s">
        <v>111</v>
      </c>
      <c r="C9" s="406"/>
      <c r="D9" s="406"/>
      <c r="E9" s="406"/>
      <c r="F9" s="406"/>
      <c r="G9" s="406"/>
      <c r="H9" s="406"/>
      <c r="I9" s="406"/>
      <c r="J9" s="406"/>
      <c r="K9" s="454"/>
      <c r="L9" s="455" t="s">
        <v>112</v>
      </c>
      <c r="M9" s="456"/>
      <c r="N9" s="456"/>
      <c r="O9" s="456"/>
      <c r="P9" s="456"/>
      <c r="Q9" s="457"/>
      <c r="R9" s="458">
        <v>14355</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66458</v>
      </c>
      <c r="BO9" s="412"/>
      <c r="BP9" s="412"/>
      <c r="BQ9" s="412"/>
      <c r="BR9" s="412"/>
      <c r="BS9" s="412"/>
      <c r="BT9" s="412"/>
      <c r="BU9" s="413"/>
      <c r="BV9" s="411">
        <v>-19639</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12.3</v>
      </c>
      <c r="CU9" s="409"/>
      <c r="CV9" s="409"/>
      <c r="CW9" s="409"/>
      <c r="CX9" s="409"/>
      <c r="CY9" s="409"/>
      <c r="CZ9" s="409"/>
      <c r="DA9" s="410"/>
      <c r="DB9" s="408">
        <v>11.6</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14752</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102</v>
      </c>
      <c r="AV10" s="444"/>
      <c r="AW10" s="444"/>
      <c r="AX10" s="444"/>
      <c r="AY10" s="445" t="s">
        <v>120</v>
      </c>
      <c r="AZ10" s="446"/>
      <c r="BA10" s="446"/>
      <c r="BB10" s="446"/>
      <c r="BC10" s="446"/>
      <c r="BD10" s="446"/>
      <c r="BE10" s="446"/>
      <c r="BF10" s="446"/>
      <c r="BG10" s="446"/>
      <c r="BH10" s="446"/>
      <c r="BI10" s="446"/>
      <c r="BJ10" s="446"/>
      <c r="BK10" s="446"/>
      <c r="BL10" s="446"/>
      <c r="BM10" s="447"/>
      <c r="BN10" s="411">
        <v>97748</v>
      </c>
      <c r="BO10" s="412"/>
      <c r="BP10" s="412"/>
      <c r="BQ10" s="412"/>
      <c r="BR10" s="412"/>
      <c r="BS10" s="412"/>
      <c r="BT10" s="412"/>
      <c r="BU10" s="413"/>
      <c r="BV10" s="411">
        <v>200818</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14623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134</v>
      </c>
      <c r="AV12" s="444"/>
      <c r="AW12" s="444"/>
      <c r="AX12" s="444"/>
      <c r="AY12" s="445" t="s">
        <v>135</v>
      </c>
      <c r="AZ12" s="446"/>
      <c r="BA12" s="446"/>
      <c r="BB12" s="446"/>
      <c r="BC12" s="446"/>
      <c r="BD12" s="446"/>
      <c r="BE12" s="446"/>
      <c r="BF12" s="446"/>
      <c r="BG12" s="446"/>
      <c r="BH12" s="446"/>
      <c r="BI12" s="446"/>
      <c r="BJ12" s="446"/>
      <c r="BK12" s="446"/>
      <c r="BL12" s="446"/>
      <c r="BM12" s="447"/>
      <c r="BN12" s="411">
        <v>259838</v>
      </c>
      <c r="BO12" s="412"/>
      <c r="BP12" s="412"/>
      <c r="BQ12" s="412"/>
      <c r="BR12" s="412"/>
      <c r="BS12" s="412"/>
      <c r="BT12" s="412"/>
      <c r="BU12" s="413"/>
      <c r="BV12" s="411">
        <v>120475</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128</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137</v>
      </c>
      <c r="N13" s="503"/>
      <c r="O13" s="503"/>
      <c r="P13" s="503"/>
      <c r="Q13" s="504"/>
      <c r="R13" s="495">
        <v>14241</v>
      </c>
      <c r="S13" s="496"/>
      <c r="T13" s="496"/>
      <c r="U13" s="496"/>
      <c r="V13" s="497"/>
      <c r="W13" s="427" t="s">
        <v>138</v>
      </c>
      <c r="X13" s="428"/>
      <c r="Y13" s="428"/>
      <c r="Z13" s="428"/>
      <c r="AA13" s="428"/>
      <c r="AB13" s="418"/>
      <c r="AC13" s="462">
        <v>188</v>
      </c>
      <c r="AD13" s="463"/>
      <c r="AE13" s="463"/>
      <c r="AF13" s="463"/>
      <c r="AG13" s="505"/>
      <c r="AH13" s="462">
        <v>230</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-95632</v>
      </c>
      <c r="BO13" s="412"/>
      <c r="BP13" s="412"/>
      <c r="BQ13" s="412"/>
      <c r="BR13" s="412"/>
      <c r="BS13" s="412"/>
      <c r="BT13" s="412"/>
      <c r="BU13" s="413"/>
      <c r="BV13" s="411">
        <v>60704</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12.6</v>
      </c>
      <c r="CU13" s="409"/>
      <c r="CV13" s="409"/>
      <c r="CW13" s="409"/>
      <c r="CX13" s="409"/>
      <c r="CY13" s="409"/>
      <c r="CZ13" s="409"/>
      <c r="DA13" s="410"/>
      <c r="DB13" s="408">
        <v>11.5</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14774</v>
      </c>
      <c r="S14" s="496"/>
      <c r="T14" s="496"/>
      <c r="U14" s="496"/>
      <c r="V14" s="497"/>
      <c r="W14" s="401"/>
      <c r="X14" s="402"/>
      <c r="Y14" s="402"/>
      <c r="Z14" s="402"/>
      <c r="AA14" s="402"/>
      <c r="AB14" s="391"/>
      <c r="AC14" s="498">
        <v>2.6</v>
      </c>
      <c r="AD14" s="499"/>
      <c r="AE14" s="499"/>
      <c r="AF14" s="499"/>
      <c r="AG14" s="500"/>
      <c r="AH14" s="498">
        <v>3.2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81.5</v>
      </c>
      <c r="CU14" s="510"/>
      <c r="CV14" s="510"/>
      <c r="CW14" s="510"/>
      <c r="CX14" s="510"/>
      <c r="CY14" s="510"/>
      <c r="CZ14" s="510"/>
      <c r="DA14" s="511"/>
      <c r="DB14" s="509">
        <v>86.7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145</v>
      </c>
      <c r="N15" s="503"/>
      <c r="O15" s="503"/>
      <c r="P15" s="503"/>
      <c r="Q15" s="504"/>
      <c r="R15" s="495">
        <v>14436</v>
      </c>
      <c r="S15" s="496"/>
      <c r="T15" s="496"/>
      <c r="U15" s="496"/>
      <c r="V15" s="497"/>
      <c r="W15" s="427" t="s">
        <v>146</v>
      </c>
      <c r="X15" s="428"/>
      <c r="Y15" s="428"/>
      <c r="Z15" s="428"/>
      <c r="AA15" s="428"/>
      <c r="AB15" s="418"/>
      <c r="AC15" s="462">
        <v>2574</v>
      </c>
      <c r="AD15" s="463"/>
      <c r="AE15" s="463"/>
      <c r="AF15" s="463"/>
      <c r="AG15" s="505"/>
      <c r="AH15" s="462">
        <v>2537</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2033073</v>
      </c>
      <c r="BO15" s="375"/>
      <c r="BP15" s="375"/>
      <c r="BQ15" s="375"/>
      <c r="BR15" s="375"/>
      <c r="BS15" s="375"/>
      <c r="BT15" s="375"/>
      <c r="BU15" s="376"/>
      <c r="BV15" s="374">
        <v>2117688</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36.1</v>
      </c>
      <c r="AD16" s="499"/>
      <c r="AE16" s="499"/>
      <c r="AF16" s="499"/>
      <c r="AG16" s="500"/>
      <c r="AH16" s="498">
        <v>35.799999999999997</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3589301</v>
      </c>
      <c r="BO16" s="412"/>
      <c r="BP16" s="412"/>
      <c r="BQ16" s="412"/>
      <c r="BR16" s="412"/>
      <c r="BS16" s="412"/>
      <c r="BT16" s="412"/>
      <c r="BU16" s="413"/>
      <c r="BV16" s="411">
        <v>3430846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4374</v>
      </c>
      <c r="AD17" s="463"/>
      <c r="AE17" s="463"/>
      <c r="AF17" s="463"/>
      <c r="AG17" s="505"/>
      <c r="AH17" s="462">
        <v>4316</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2569537</v>
      </c>
      <c r="BO17" s="412"/>
      <c r="BP17" s="412"/>
      <c r="BQ17" s="412"/>
      <c r="BR17" s="412"/>
      <c r="BS17" s="412"/>
      <c r="BT17" s="412"/>
      <c r="BU17" s="413"/>
      <c r="BV17" s="411">
        <v>2684698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18.16</v>
      </c>
      <c r="M18" s="535"/>
      <c r="N18" s="535"/>
      <c r="O18" s="535"/>
      <c r="P18" s="535"/>
      <c r="Q18" s="535"/>
      <c r="R18" s="536"/>
      <c r="S18" s="536"/>
      <c r="T18" s="536"/>
      <c r="U18" s="536"/>
      <c r="V18" s="537"/>
      <c r="W18" s="429"/>
      <c r="X18" s="430"/>
      <c r="Y18" s="430"/>
      <c r="Z18" s="430"/>
      <c r="AA18" s="430"/>
      <c r="AB18" s="421"/>
      <c r="AC18" s="538">
        <v>61.3</v>
      </c>
      <c r="AD18" s="539"/>
      <c r="AE18" s="539"/>
      <c r="AF18" s="539"/>
      <c r="AG18" s="540"/>
      <c r="AH18" s="538">
        <v>60.9</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3492747</v>
      </c>
      <c r="BO18" s="412"/>
      <c r="BP18" s="412"/>
      <c r="BQ18" s="412"/>
      <c r="BR18" s="412"/>
      <c r="BS18" s="412"/>
      <c r="BT18" s="412"/>
      <c r="BU18" s="413"/>
      <c r="BV18" s="411">
        <v>3429473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790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5234116</v>
      </c>
      <c r="BO19" s="412"/>
      <c r="BP19" s="412"/>
      <c r="BQ19" s="412"/>
      <c r="BR19" s="412"/>
      <c r="BS19" s="412"/>
      <c r="BT19" s="412"/>
      <c r="BU19" s="413"/>
      <c r="BV19" s="411">
        <v>4929892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5013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605</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6105539</v>
      </c>
      <c r="BO22" s="375"/>
      <c r="BP22" s="375"/>
      <c r="BQ22" s="375"/>
      <c r="BR22" s="375"/>
      <c r="BS22" s="375"/>
      <c r="BT22" s="375"/>
      <c r="BU22" s="376"/>
      <c r="BV22" s="374">
        <v>6182539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1847953</v>
      </c>
      <c r="BO23" s="412"/>
      <c r="BP23" s="412"/>
      <c r="BQ23" s="412"/>
      <c r="BR23" s="412"/>
      <c r="BS23" s="412"/>
      <c r="BT23" s="412"/>
      <c r="BU23" s="413"/>
      <c r="BV23" s="411">
        <v>1702027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7200</v>
      </c>
      <c r="R24" s="463"/>
      <c r="S24" s="463"/>
      <c r="T24" s="463"/>
      <c r="U24" s="463"/>
      <c r="V24" s="505"/>
      <c r="W24" s="557"/>
      <c r="X24" s="558"/>
      <c r="Y24" s="559"/>
      <c r="Z24" s="461" t="s">
        <v>170</v>
      </c>
      <c r="AA24" s="441"/>
      <c r="AB24" s="441"/>
      <c r="AC24" s="441"/>
      <c r="AD24" s="441"/>
      <c r="AE24" s="441"/>
      <c r="AF24" s="441"/>
      <c r="AG24" s="442"/>
      <c r="AH24" s="462">
        <v>134</v>
      </c>
      <c r="AI24" s="463"/>
      <c r="AJ24" s="463"/>
      <c r="AK24" s="463"/>
      <c r="AL24" s="505"/>
      <c r="AM24" s="462">
        <v>381632</v>
      </c>
      <c r="AN24" s="463"/>
      <c r="AO24" s="463"/>
      <c r="AP24" s="463"/>
      <c r="AQ24" s="463"/>
      <c r="AR24" s="505"/>
      <c r="AS24" s="462">
        <v>2848</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2644822</v>
      </c>
      <c r="BO24" s="412"/>
      <c r="BP24" s="412"/>
      <c r="BQ24" s="412"/>
      <c r="BR24" s="412"/>
      <c r="BS24" s="412"/>
      <c r="BT24" s="412"/>
      <c r="BU24" s="413"/>
      <c r="BV24" s="411">
        <v>2674634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1</v>
      </c>
      <c r="M25" s="463"/>
      <c r="N25" s="463"/>
      <c r="O25" s="463"/>
      <c r="P25" s="505"/>
      <c r="Q25" s="462">
        <v>5900</v>
      </c>
      <c r="R25" s="463"/>
      <c r="S25" s="463"/>
      <c r="T25" s="463"/>
      <c r="U25" s="463"/>
      <c r="V25" s="505"/>
      <c r="W25" s="557"/>
      <c r="X25" s="558"/>
      <c r="Y25" s="559"/>
      <c r="Z25" s="461" t="s">
        <v>173</v>
      </c>
      <c r="AA25" s="441"/>
      <c r="AB25" s="441"/>
      <c r="AC25" s="441"/>
      <c r="AD25" s="441"/>
      <c r="AE25" s="441"/>
      <c r="AF25" s="441"/>
      <c r="AG25" s="442"/>
      <c r="AH25" s="462" t="s">
        <v>174</v>
      </c>
      <c r="AI25" s="463"/>
      <c r="AJ25" s="463"/>
      <c r="AK25" s="463"/>
      <c r="AL25" s="505"/>
      <c r="AM25" s="462" t="s">
        <v>127</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t="s">
        <v>128</v>
      </c>
      <c r="BO25" s="375"/>
      <c r="BP25" s="375"/>
      <c r="BQ25" s="375"/>
      <c r="BR25" s="375"/>
      <c r="BS25" s="375"/>
      <c r="BT25" s="375"/>
      <c r="BU25" s="376"/>
      <c r="BV25" s="374" t="s">
        <v>174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177</v>
      </c>
      <c r="F26" s="441"/>
      <c r="G26" s="441"/>
      <c r="H26" s="441"/>
      <c r="I26" s="441"/>
      <c r="J26" s="441"/>
      <c r="K26" s="442"/>
      <c r="L26" s="462">
        <v>1</v>
      </c>
      <c r="M26" s="463"/>
      <c r="N26" s="463"/>
      <c r="O26" s="463"/>
      <c r="P26" s="505"/>
      <c r="Q26" s="462">
        <v>5400</v>
      </c>
      <c r="R26" s="463"/>
      <c r="S26" s="463"/>
      <c r="T26" s="463"/>
      <c r="U26" s="463"/>
      <c r="V26" s="505"/>
      <c r="W26" s="557"/>
      <c r="X26" s="558"/>
      <c r="Y26" s="559"/>
      <c r="Z26" s="461" t="s">
        <v>178</v>
      </c>
      <c r="AA26" s="563"/>
      <c r="AB26" s="563"/>
      <c r="AC26" s="563"/>
      <c r="AD26" s="563"/>
      <c r="AE26" s="563"/>
      <c r="AF26" s="563"/>
      <c r="AG26" s="564"/>
      <c r="AH26" s="462" t="s">
        <v>174</v>
      </c>
      <c r="AI26" s="463"/>
      <c r="AJ26" s="463"/>
      <c r="AK26" s="463"/>
      <c r="AL26" s="505"/>
      <c r="AM26" s="462" t="s">
        <v>128</v>
      </c>
      <c r="AN26" s="463"/>
      <c r="AO26" s="463"/>
      <c r="AP26" s="463"/>
      <c r="AQ26" s="463"/>
      <c r="AR26" s="505"/>
      <c r="AS26" s="462" t="s">
        <v>174</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174</v>
      </c>
      <c r="BO26" s="412"/>
      <c r="BP26" s="412"/>
      <c r="BQ26" s="412"/>
      <c r="BR26" s="412"/>
      <c r="BS26" s="412"/>
      <c r="BT26" s="412"/>
      <c r="BU26" s="413"/>
      <c r="BV26" s="411" t="s">
        <v>174</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3050</v>
      </c>
      <c r="R27" s="463"/>
      <c r="S27" s="463"/>
      <c r="T27" s="463"/>
      <c r="U27" s="463"/>
      <c r="V27" s="505"/>
      <c r="W27" s="557"/>
      <c r="X27" s="558"/>
      <c r="Y27" s="559"/>
      <c r="Z27" s="461" t="s">
        <v>181</v>
      </c>
      <c r="AA27" s="441"/>
      <c r="AB27" s="441"/>
      <c r="AC27" s="441"/>
      <c r="AD27" s="441"/>
      <c r="AE27" s="441"/>
      <c r="AF27" s="441"/>
      <c r="AG27" s="442"/>
      <c r="AH27" s="462">
        <v>1</v>
      </c>
      <c r="AI27" s="463"/>
      <c r="AJ27" s="463"/>
      <c r="AK27" s="463"/>
      <c r="AL27" s="505"/>
      <c r="AM27" s="462" t="s">
        <v>182</v>
      </c>
      <c r="AN27" s="463"/>
      <c r="AO27" s="463"/>
      <c r="AP27" s="463"/>
      <c r="AQ27" s="463"/>
      <c r="AR27" s="505"/>
      <c r="AS27" s="462" t="s">
        <v>183</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t="s">
        <v>128</v>
      </c>
      <c r="BO27" s="531"/>
      <c r="BP27" s="531"/>
      <c r="BQ27" s="531"/>
      <c r="BR27" s="531"/>
      <c r="BS27" s="531"/>
      <c r="BT27" s="531"/>
      <c r="BU27" s="532"/>
      <c r="BV27" s="530" t="s">
        <v>174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185</v>
      </c>
      <c r="F28" s="441"/>
      <c r="G28" s="441"/>
      <c r="H28" s="441"/>
      <c r="I28" s="441"/>
      <c r="J28" s="441"/>
      <c r="K28" s="442"/>
      <c r="L28" s="462">
        <v>1</v>
      </c>
      <c r="M28" s="463"/>
      <c r="N28" s="463"/>
      <c r="O28" s="463"/>
      <c r="P28" s="505"/>
      <c r="Q28" s="462">
        <v>2640</v>
      </c>
      <c r="R28" s="463"/>
      <c r="S28" s="463"/>
      <c r="T28" s="463"/>
      <c r="U28" s="463"/>
      <c r="V28" s="505"/>
      <c r="W28" s="557"/>
      <c r="X28" s="558"/>
      <c r="Y28" s="559"/>
      <c r="Z28" s="461" t="s">
        <v>186</v>
      </c>
      <c r="AA28" s="441"/>
      <c r="AB28" s="441"/>
      <c r="AC28" s="441"/>
      <c r="AD28" s="441"/>
      <c r="AE28" s="441"/>
      <c r="AF28" s="441"/>
      <c r="AG28" s="442"/>
      <c r="AH28" s="462" t="s">
        <v>174</v>
      </c>
      <c r="AI28" s="463"/>
      <c r="AJ28" s="463"/>
      <c r="AK28" s="463"/>
      <c r="AL28" s="505"/>
      <c r="AM28" s="462" t="s">
        <v>174</v>
      </c>
      <c r="AN28" s="463"/>
      <c r="AO28" s="463"/>
      <c r="AP28" s="463"/>
      <c r="AQ28" s="463"/>
      <c r="AR28" s="505"/>
      <c r="AS28" s="462" t="s">
        <v>174</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736625</v>
      </c>
      <c r="BO28" s="375"/>
      <c r="BP28" s="375"/>
      <c r="BQ28" s="375"/>
      <c r="BR28" s="375"/>
      <c r="BS28" s="375"/>
      <c r="BT28" s="375"/>
      <c r="BU28" s="376"/>
      <c r="BV28" s="374">
        <v>685715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188</v>
      </c>
      <c r="F29" s="441"/>
      <c r="G29" s="441"/>
      <c r="H29" s="441"/>
      <c r="I29" s="441"/>
      <c r="J29" s="441"/>
      <c r="K29" s="442"/>
      <c r="L29" s="462">
        <v>8</v>
      </c>
      <c r="M29" s="463"/>
      <c r="N29" s="463"/>
      <c r="O29" s="463"/>
      <c r="P29" s="505"/>
      <c r="Q29" s="462">
        <v>2430</v>
      </c>
      <c r="R29" s="463"/>
      <c r="S29" s="463"/>
      <c r="T29" s="463"/>
      <c r="U29" s="463"/>
      <c r="V29" s="505"/>
      <c r="W29" s="560"/>
      <c r="X29" s="561"/>
      <c r="Y29" s="562"/>
      <c r="Z29" s="461" t="s">
        <v>189</v>
      </c>
      <c r="AA29" s="441"/>
      <c r="AB29" s="441"/>
      <c r="AC29" s="441"/>
      <c r="AD29" s="441"/>
      <c r="AE29" s="441"/>
      <c r="AF29" s="441"/>
      <c r="AG29" s="442"/>
      <c r="AH29" s="462">
        <v>135</v>
      </c>
      <c r="AI29" s="463"/>
      <c r="AJ29" s="463"/>
      <c r="AK29" s="463"/>
      <c r="AL29" s="505"/>
      <c r="AM29" s="462">
        <v>385558</v>
      </c>
      <c r="AN29" s="463"/>
      <c r="AO29" s="463"/>
      <c r="AP29" s="463"/>
      <c r="AQ29" s="463"/>
      <c r="AR29" s="505"/>
      <c r="AS29" s="462">
        <v>2856</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87507</v>
      </c>
      <c r="BO29" s="412"/>
      <c r="BP29" s="412"/>
      <c r="BQ29" s="412"/>
      <c r="BR29" s="412"/>
      <c r="BS29" s="412"/>
      <c r="BT29" s="412"/>
      <c r="BU29" s="413"/>
      <c r="BV29" s="411">
        <v>659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93.9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103234</v>
      </c>
      <c r="BO30" s="531"/>
      <c r="BP30" s="531"/>
      <c r="BQ30" s="531"/>
      <c r="BR30" s="531"/>
      <c r="BS30" s="531"/>
      <c r="BT30" s="531"/>
      <c r="BU30" s="532"/>
      <c r="BV30" s="530">
        <v>42632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202</v>
      </c>
      <c r="AN33" s="435"/>
      <c r="AO33" s="400" t="s">
        <v>201</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202</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IF('各会計、関係団体の財政状況及び健全化判断比率'!B30="","",'各会計、関係団体の財政状況及び健全化判断比率'!B30)</f>
        <v>水道事業会計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IF('各会計、関係団体の財政状況及び健全化判断比率'!B31="","",'各会計、関係団体の財政状況及び健全化判断比率'!B31)</f>
        <v>公共下水道事業特別会計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西濃環境整備組合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安八町土地開発公社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児童発達支援事業特別会計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大垣消防組合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t="str">
        <f t="shared" ref="U36:U43" si="4">IF(W36="","",U35+1)</f>
        <v/>
      </c>
      <c r="V36" s="601"/>
      <c r="W36" s="602"/>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大垣衛生施設組合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西南濃粗大廃棄物処理組合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大垣市・安八郡安八町東安中学校組合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安八郡広域連合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あすわ苑老人福祉施設事務組合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岐阜県市町村会館組合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15</v>
      </c>
      <c r="BX42" s="601"/>
      <c r="BY42" s="602" t="str">
        <f>IF('各会計、関係団体の財政状況及び健全化判断比率'!B76="","",'各会計、関係団体の財政状況及び健全化判断比率'!B76)</f>
        <v>岐阜県市町村職員退職手当組合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16</v>
      </c>
      <c r="BX43" s="601"/>
      <c r="BY43" s="602" t="str">
        <f>IF('各会計、関係団体の財政状況及び健全化判断比率'!B77="","",'各会計、関係団体の財政状況及び健全化判断比率'!B77)</f>
        <v>岐阜県後期高齢者医療広域連合（一般会計分）</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606</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88" t="s">
        <v>562</v>
      </c>
      <c r="D34" s="1188"/>
      <c r="E34" s="1189"/>
      <c r="F34" s="32" t="s">
        <v>512</v>
      </c>
      <c r="G34" s="33">
        <v>0.09</v>
      </c>
      <c r="H34" s="33">
        <v>0.01</v>
      </c>
      <c r="I34" s="33" t="s">
        <v>563</v>
      </c>
      <c r="J34" s="34" t="s">
        <v>564</v>
      </c>
      <c r="K34" s="22"/>
      <c r="L34" s="22"/>
      <c r="M34" s="22"/>
      <c r="N34" s="22"/>
      <c r="O34" s="22"/>
      <c r="P34" s="22"/>
    </row>
    <row r="35" spans="1:16" ht="39" customHeight="1" x14ac:dyDescent="0.2">
      <c r="A35" s="22"/>
      <c r="B35" s="35"/>
      <c r="C35" s="1182" t="s">
        <v>565</v>
      </c>
      <c r="D35" s="1183"/>
      <c r="E35" s="1184"/>
      <c r="F35" s="36">
        <v>17.63</v>
      </c>
      <c r="G35" s="37">
        <v>18.93</v>
      </c>
      <c r="H35" s="37">
        <v>21.74</v>
      </c>
      <c r="I35" s="37">
        <v>22.14</v>
      </c>
      <c r="J35" s="38">
        <v>21.65</v>
      </c>
      <c r="K35" s="22"/>
      <c r="L35" s="22"/>
      <c r="M35" s="22"/>
      <c r="N35" s="22"/>
      <c r="O35" s="22"/>
      <c r="P35" s="22"/>
    </row>
    <row r="36" spans="1:16" ht="39" customHeight="1" x14ac:dyDescent="0.2">
      <c r="A36" s="22"/>
      <c r="B36" s="35"/>
      <c r="C36" s="1182" t="s">
        <v>566</v>
      </c>
      <c r="D36" s="1183"/>
      <c r="E36" s="1184"/>
      <c r="F36" s="36">
        <v>10.56</v>
      </c>
      <c r="G36" s="37">
        <v>8.7200000000000006</v>
      </c>
      <c r="H36" s="37">
        <v>10.41</v>
      </c>
      <c r="I36" s="37">
        <v>9.41</v>
      </c>
      <c r="J36" s="38">
        <v>10.47</v>
      </c>
      <c r="K36" s="22"/>
      <c r="L36" s="22"/>
      <c r="M36" s="22"/>
      <c r="N36" s="22"/>
      <c r="O36" s="22"/>
      <c r="P36" s="22"/>
    </row>
    <row r="37" spans="1:16" ht="39" customHeight="1" x14ac:dyDescent="0.2">
      <c r="A37" s="22"/>
      <c r="B37" s="35"/>
      <c r="C37" s="1182" t="s">
        <v>567</v>
      </c>
      <c r="D37" s="1183"/>
      <c r="E37" s="1184"/>
      <c r="F37" s="36">
        <v>1.08</v>
      </c>
      <c r="G37" s="37">
        <v>0.61</v>
      </c>
      <c r="H37" s="37">
        <v>1.39</v>
      </c>
      <c r="I37" s="37">
        <v>2.4900000000000002</v>
      </c>
      <c r="J37" s="38">
        <v>1.03</v>
      </c>
      <c r="K37" s="22"/>
      <c r="L37" s="22"/>
      <c r="M37" s="22"/>
      <c r="N37" s="22"/>
      <c r="O37" s="22"/>
      <c r="P37" s="22"/>
    </row>
    <row r="38" spans="1:16" ht="39" customHeight="1" x14ac:dyDescent="0.2">
      <c r="A38" s="22"/>
      <c r="B38" s="35"/>
      <c r="C38" s="1182" t="s">
        <v>568</v>
      </c>
      <c r="D38" s="1183"/>
      <c r="E38" s="1184"/>
      <c r="F38" s="36">
        <v>0.09</v>
      </c>
      <c r="G38" s="37">
        <v>0.11</v>
      </c>
      <c r="H38" s="37">
        <v>0.1</v>
      </c>
      <c r="I38" s="37">
        <v>0.09</v>
      </c>
      <c r="J38" s="38">
        <v>0.08</v>
      </c>
      <c r="K38" s="22"/>
      <c r="L38" s="22"/>
      <c r="M38" s="22"/>
      <c r="N38" s="22"/>
      <c r="O38" s="22"/>
      <c r="P38" s="22"/>
    </row>
    <row r="39" spans="1:16" ht="39" customHeight="1" x14ac:dyDescent="0.2">
      <c r="A39" s="22"/>
      <c r="B39" s="35"/>
      <c r="C39" s="1182" t="s">
        <v>569</v>
      </c>
      <c r="D39" s="1183"/>
      <c r="E39" s="1184"/>
      <c r="F39" s="36">
        <v>0.77</v>
      </c>
      <c r="G39" s="37">
        <v>0.08</v>
      </c>
      <c r="H39" s="37">
        <v>0.3</v>
      </c>
      <c r="I39" s="37">
        <v>0.6</v>
      </c>
      <c r="J39" s="38">
        <v>7.0000000000000007E-2</v>
      </c>
      <c r="K39" s="22"/>
      <c r="L39" s="22"/>
      <c r="M39" s="22"/>
      <c r="N39" s="22"/>
      <c r="O39" s="22"/>
      <c r="P39" s="22"/>
    </row>
    <row r="40" spans="1:16" ht="39" customHeight="1" x14ac:dyDescent="0.2">
      <c r="A40" s="22"/>
      <c r="B40" s="35"/>
      <c r="C40" s="1182"/>
      <c r="D40" s="1183"/>
      <c r="E40" s="1184"/>
      <c r="F40" s="36"/>
      <c r="G40" s="37"/>
      <c r="H40" s="37"/>
      <c r="I40" s="37"/>
      <c r="J40" s="38"/>
      <c r="K40" s="22"/>
      <c r="L40" s="22"/>
      <c r="M40" s="22"/>
      <c r="N40" s="22"/>
      <c r="O40" s="22"/>
      <c r="P40" s="22"/>
    </row>
    <row r="41" spans="1:16" ht="39" customHeight="1" x14ac:dyDescent="0.2">
      <c r="A41" s="22"/>
      <c r="B41" s="35"/>
      <c r="C41" s="1182"/>
      <c r="D41" s="1183"/>
      <c r="E41" s="1184"/>
      <c r="F41" s="36"/>
      <c r="G41" s="37"/>
      <c r="H41" s="37"/>
      <c r="I41" s="37"/>
      <c r="J41" s="38"/>
      <c r="K41" s="22"/>
      <c r="L41" s="22"/>
      <c r="M41" s="22"/>
      <c r="N41" s="22"/>
      <c r="O41" s="22"/>
      <c r="P41" s="22"/>
    </row>
    <row r="42" spans="1:16" ht="39" customHeight="1" x14ac:dyDescent="0.2">
      <c r="A42" s="22"/>
      <c r="B42" s="39"/>
      <c r="C42" s="1182" t="s">
        <v>570</v>
      </c>
      <c r="D42" s="1183"/>
      <c r="E42" s="1184"/>
      <c r="F42" s="36" t="s">
        <v>512</v>
      </c>
      <c r="G42" s="37" t="s">
        <v>512</v>
      </c>
      <c r="H42" s="37" t="s">
        <v>512</v>
      </c>
      <c r="I42" s="37" t="s">
        <v>512</v>
      </c>
      <c r="J42" s="38" t="s">
        <v>512</v>
      </c>
      <c r="K42" s="22"/>
      <c r="L42" s="22"/>
      <c r="M42" s="22"/>
      <c r="N42" s="22"/>
      <c r="O42" s="22"/>
      <c r="P42" s="22"/>
    </row>
    <row r="43" spans="1:16" ht="39" customHeight="1" thickBot="1" x14ac:dyDescent="0.25">
      <c r="A43" s="22"/>
      <c r="B43" s="40"/>
      <c r="C43" s="1185" t="s">
        <v>571</v>
      </c>
      <c r="D43" s="1186"/>
      <c r="E43" s="1187"/>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9g+lwqkGuX3+9w3Hrkf/AFJxreeSAu+OAVj6WheeLHm/TmmXXoYuMZlS4WvhHvSo1PMBWmKGq63orJyYTmOfA==" saltValue="+gxRr0UyNe8FBcfddq8g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90" t="s">
        <v>11</v>
      </c>
      <c r="C45" s="1191"/>
      <c r="D45" s="58"/>
      <c r="E45" s="1196" t="s">
        <v>12</v>
      </c>
      <c r="F45" s="1196"/>
      <c r="G45" s="1196"/>
      <c r="H45" s="1196"/>
      <c r="I45" s="1196"/>
      <c r="J45" s="1197"/>
      <c r="K45" s="59">
        <v>606</v>
      </c>
      <c r="L45" s="60">
        <v>542</v>
      </c>
      <c r="M45" s="60">
        <v>569</v>
      </c>
      <c r="N45" s="60">
        <v>592</v>
      </c>
      <c r="O45" s="61">
        <v>666</v>
      </c>
      <c r="P45" s="48"/>
      <c r="Q45" s="48"/>
      <c r="R45" s="48"/>
      <c r="S45" s="48"/>
      <c r="T45" s="48"/>
      <c r="U45" s="48"/>
    </row>
    <row r="46" spans="1:21" ht="30.75" customHeight="1" x14ac:dyDescent="0.2">
      <c r="A46" s="48"/>
      <c r="B46" s="1192"/>
      <c r="C46" s="1193"/>
      <c r="D46" s="62"/>
      <c r="E46" s="1198" t="s">
        <v>13</v>
      </c>
      <c r="F46" s="1198"/>
      <c r="G46" s="1198"/>
      <c r="H46" s="1198"/>
      <c r="I46" s="1198"/>
      <c r="J46" s="1199"/>
      <c r="K46" s="63" t="s">
        <v>512</v>
      </c>
      <c r="L46" s="64" t="s">
        <v>512</v>
      </c>
      <c r="M46" s="64" t="s">
        <v>512</v>
      </c>
      <c r="N46" s="64" t="s">
        <v>512</v>
      </c>
      <c r="O46" s="65" t="s">
        <v>512</v>
      </c>
      <c r="P46" s="48"/>
      <c r="Q46" s="48"/>
      <c r="R46" s="48"/>
      <c r="S46" s="48"/>
      <c r="T46" s="48"/>
      <c r="U46" s="48"/>
    </row>
    <row r="47" spans="1:21" ht="30.75" customHeight="1" x14ac:dyDescent="0.2">
      <c r="A47" s="48"/>
      <c r="B47" s="1192"/>
      <c r="C47" s="1193"/>
      <c r="D47" s="62"/>
      <c r="E47" s="1198" t="s">
        <v>14</v>
      </c>
      <c r="F47" s="1198"/>
      <c r="G47" s="1198"/>
      <c r="H47" s="1198"/>
      <c r="I47" s="1198"/>
      <c r="J47" s="1199"/>
      <c r="K47" s="63" t="s">
        <v>512</v>
      </c>
      <c r="L47" s="64" t="s">
        <v>512</v>
      </c>
      <c r="M47" s="64" t="s">
        <v>512</v>
      </c>
      <c r="N47" s="64" t="s">
        <v>512</v>
      </c>
      <c r="O47" s="65" t="s">
        <v>512</v>
      </c>
      <c r="P47" s="48"/>
      <c r="Q47" s="48"/>
      <c r="R47" s="48"/>
      <c r="S47" s="48"/>
      <c r="T47" s="48"/>
      <c r="U47" s="48"/>
    </row>
    <row r="48" spans="1:21" ht="30.75" customHeight="1" x14ac:dyDescent="0.2">
      <c r="A48" s="48"/>
      <c r="B48" s="1192"/>
      <c r="C48" s="1193"/>
      <c r="D48" s="62"/>
      <c r="E48" s="1198" t="s">
        <v>15</v>
      </c>
      <c r="F48" s="1198"/>
      <c r="G48" s="1198"/>
      <c r="H48" s="1198"/>
      <c r="I48" s="1198"/>
      <c r="J48" s="1199"/>
      <c r="K48" s="63">
        <v>368</v>
      </c>
      <c r="L48" s="64">
        <v>378</v>
      </c>
      <c r="M48" s="64">
        <v>413</v>
      </c>
      <c r="N48" s="64">
        <v>441</v>
      </c>
      <c r="O48" s="65">
        <v>460</v>
      </c>
      <c r="P48" s="48"/>
      <c r="Q48" s="48"/>
      <c r="R48" s="48"/>
      <c r="S48" s="48"/>
      <c r="T48" s="48"/>
      <c r="U48" s="48"/>
    </row>
    <row r="49" spans="1:21" ht="30.75" customHeight="1" x14ac:dyDescent="0.2">
      <c r="A49" s="48"/>
      <c r="B49" s="1192"/>
      <c r="C49" s="1193"/>
      <c r="D49" s="62"/>
      <c r="E49" s="1198" t="s">
        <v>16</v>
      </c>
      <c r="F49" s="1198"/>
      <c r="G49" s="1198"/>
      <c r="H49" s="1198"/>
      <c r="I49" s="1198"/>
      <c r="J49" s="1199"/>
      <c r="K49" s="63">
        <v>46</v>
      </c>
      <c r="L49" s="64">
        <v>27</v>
      </c>
      <c r="M49" s="64">
        <v>24</v>
      </c>
      <c r="N49" s="64">
        <v>24</v>
      </c>
      <c r="O49" s="65">
        <v>28</v>
      </c>
      <c r="P49" s="48"/>
      <c r="Q49" s="48"/>
      <c r="R49" s="48"/>
      <c r="S49" s="48"/>
      <c r="T49" s="48"/>
      <c r="U49" s="48"/>
    </row>
    <row r="50" spans="1:21" ht="30.75" customHeight="1" x14ac:dyDescent="0.2">
      <c r="A50" s="48"/>
      <c r="B50" s="1192"/>
      <c r="C50" s="1193"/>
      <c r="D50" s="62"/>
      <c r="E50" s="1198" t="s">
        <v>17</v>
      </c>
      <c r="F50" s="1198"/>
      <c r="G50" s="1198"/>
      <c r="H50" s="1198"/>
      <c r="I50" s="1198"/>
      <c r="J50" s="1199"/>
      <c r="K50" s="63" t="s">
        <v>512</v>
      </c>
      <c r="L50" s="64" t="s">
        <v>512</v>
      </c>
      <c r="M50" s="64" t="s">
        <v>512</v>
      </c>
      <c r="N50" s="64" t="s">
        <v>512</v>
      </c>
      <c r="O50" s="65" t="s">
        <v>512</v>
      </c>
      <c r="P50" s="48"/>
      <c r="Q50" s="48"/>
      <c r="R50" s="48"/>
      <c r="S50" s="48"/>
      <c r="T50" s="48"/>
      <c r="U50" s="48"/>
    </row>
    <row r="51" spans="1:21" ht="30.75" customHeight="1" x14ac:dyDescent="0.2">
      <c r="A51" s="48"/>
      <c r="B51" s="1194"/>
      <c r="C51" s="1195"/>
      <c r="D51" s="66"/>
      <c r="E51" s="1198" t="s">
        <v>18</v>
      </c>
      <c r="F51" s="1198"/>
      <c r="G51" s="1198"/>
      <c r="H51" s="1198"/>
      <c r="I51" s="1198"/>
      <c r="J51" s="1199"/>
      <c r="K51" s="63">
        <v>0</v>
      </c>
      <c r="L51" s="64">
        <v>0</v>
      </c>
      <c r="M51" s="64">
        <v>0</v>
      </c>
      <c r="N51" s="64" t="s">
        <v>512</v>
      </c>
      <c r="O51" s="65" t="s">
        <v>512</v>
      </c>
      <c r="P51" s="48"/>
      <c r="Q51" s="48"/>
      <c r="R51" s="48"/>
      <c r="S51" s="48"/>
      <c r="T51" s="48"/>
      <c r="U51" s="48"/>
    </row>
    <row r="52" spans="1:21" ht="30.75" customHeight="1" x14ac:dyDescent="0.2">
      <c r="A52" s="48"/>
      <c r="B52" s="1200" t="s">
        <v>19</v>
      </c>
      <c r="C52" s="1201"/>
      <c r="D52" s="66"/>
      <c r="E52" s="1198" t="s">
        <v>20</v>
      </c>
      <c r="F52" s="1198"/>
      <c r="G52" s="1198"/>
      <c r="H52" s="1198"/>
      <c r="I52" s="1198"/>
      <c r="J52" s="1199"/>
      <c r="K52" s="63">
        <v>588</v>
      </c>
      <c r="L52" s="64">
        <v>587</v>
      </c>
      <c r="M52" s="64">
        <v>600</v>
      </c>
      <c r="N52" s="64">
        <v>622</v>
      </c>
      <c r="O52" s="65">
        <v>631</v>
      </c>
      <c r="P52" s="48"/>
      <c r="Q52" s="48"/>
      <c r="R52" s="48"/>
      <c r="S52" s="48"/>
      <c r="T52" s="48"/>
      <c r="U52" s="48"/>
    </row>
    <row r="53" spans="1:21" ht="30.75" customHeight="1" thickBot="1" x14ac:dyDescent="0.25">
      <c r="A53" s="48"/>
      <c r="B53" s="1202" t="s">
        <v>21</v>
      </c>
      <c r="C53" s="1203"/>
      <c r="D53" s="67"/>
      <c r="E53" s="1204" t="s">
        <v>22</v>
      </c>
      <c r="F53" s="1204"/>
      <c r="G53" s="1204"/>
      <c r="H53" s="1204"/>
      <c r="I53" s="1204"/>
      <c r="J53" s="1205"/>
      <c r="K53" s="68">
        <v>432</v>
      </c>
      <c r="L53" s="69">
        <v>360</v>
      </c>
      <c r="M53" s="69">
        <v>406</v>
      </c>
      <c r="N53" s="69">
        <v>435</v>
      </c>
      <c r="O53" s="70">
        <v>523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06" t="s">
        <v>25</v>
      </c>
      <c r="C57" s="1207"/>
      <c r="D57" s="1210" t="s">
        <v>26</v>
      </c>
      <c r="E57" s="1211"/>
      <c r="F57" s="1211"/>
      <c r="G57" s="1211"/>
      <c r="H57" s="1211"/>
      <c r="I57" s="1211"/>
      <c r="J57" s="1212"/>
      <c r="K57" s="83" t="s">
        <v>604</v>
      </c>
      <c r="L57" s="84" t="s">
        <v>604</v>
      </c>
      <c r="M57" s="84" t="s">
        <v>604</v>
      </c>
      <c r="N57" s="84" t="s">
        <v>604</v>
      </c>
      <c r="O57" s="85" t="s">
        <v>604</v>
      </c>
    </row>
    <row r="58" spans="1:21" ht="31.5" customHeight="1" thickBot="1" x14ac:dyDescent="0.25">
      <c r="B58" s="1208"/>
      <c r="C58" s="1209"/>
      <c r="D58" s="1213" t="s">
        <v>27</v>
      </c>
      <c r="E58" s="1214"/>
      <c r="F58" s="1214"/>
      <c r="G58" s="1214"/>
      <c r="H58" s="1214"/>
      <c r="I58" s="1214"/>
      <c r="J58" s="1215"/>
      <c r="K58" s="86" t="s">
        <v>604</v>
      </c>
      <c r="L58" s="87" t="s">
        <v>604</v>
      </c>
      <c r="M58" s="87" t="s">
        <v>604</v>
      </c>
      <c r="N58" s="87" t="s">
        <v>604</v>
      </c>
      <c r="O58" s="88" t="s">
        <v>604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tvySe+9vwd4h4yfQ3NNCFrIYHMB248J3tccnjQQ7IT1dnBBdeCsdPWmE/6tN4RCci9LLX0I9e/lep6XbiuXg==" saltValue="u4itwCspbUGxlj6dauqi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16" t="s">
        <v>30</v>
      </c>
      <c r="C41" s="1217"/>
      <c r="D41" s="102"/>
      <c r="E41" s="1222" t="s">
        <v>31</v>
      </c>
      <c r="F41" s="1222"/>
      <c r="G41" s="1222"/>
      <c r="H41" s="1223"/>
      <c r="I41" s="358">
        <v>6254</v>
      </c>
      <c r="J41" s="359">
        <v>6374</v>
      </c>
      <c r="K41" s="359">
        <v>6290</v>
      </c>
      <c r="L41" s="359">
        <v>6183</v>
      </c>
      <c r="M41" s="360">
        <v>6106</v>
      </c>
    </row>
    <row r="42" spans="2:13" ht="27.75" customHeight="1" x14ac:dyDescent="0.2">
      <c r="B42" s="1218"/>
      <c r="C42" s="1219"/>
      <c r="D42" s="103"/>
      <c r="E42" s="1224" t="s">
        <v>32</v>
      </c>
      <c r="F42" s="1224"/>
      <c r="G42" s="1224"/>
      <c r="H42" s="1225"/>
      <c r="I42" s="361">
        <v>422</v>
      </c>
      <c r="J42" s="362">
        <v>412</v>
      </c>
      <c r="K42" s="362">
        <v>371</v>
      </c>
      <c r="L42" s="362">
        <v>326</v>
      </c>
      <c r="M42" s="363">
        <v>328</v>
      </c>
    </row>
    <row r="43" spans="2:13" ht="27.75" customHeight="1" x14ac:dyDescent="0.2">
      <c r="B43" s="1218"/>
      <c r="C43" s="1219"/>
      <c r="D43" s="103"/>
      <c r="E43" s="1224" t="s">
        <v>33</v>
      </c>
      <c r="F43" s="1224"/>
      <c r="G43" s="1224"/>
      <c r="H43" s="1225"/>
      <c r="I43" s="361">
        <v>3637</v>
      </c>
      <c r="J43" s="362">
        <v>3629</v>
      </c>
      <c r="K43" s="362">
        <v>3578</v>
      </c>
      <c r="L43" s="362">
        <v>3461</v>
      </c>
      <c r="M43" s="363">
        <v>3326</v>
      </c>
    </row>
    <row r="44" spans="2:13" ht="27.75" customHeight="1" x14ac:dyDescent="0.2">
      <c r="B44" s="1218"/>
      <c r="C44" s="1219"/>
      <c r="D44" s="103"/>
      <c r="E44" s="1224" t="s">
        <v>34</v>
      </c>
      <c r="F44" s="1224"/>
      <c r="G44" s="1224"/>
      <c r="H44" s="1225"/>
      <c r="I44" s="361">
        <v>267</v>
      </c>
      <c r="J44" s="362">
        <v>262</v>
      </c>
      <c r="K44" s="362">
        <v>267</v>
      </c>
      <c r="L44" s="362">
        <v>299</v>
      </c>
      <c r="M44" s="363">
        <v>290</v>
      </c>
    </row>
    <row r="45" spans="2:13" ht="27.75" customHeight="1" x14ac:dyDescent="0.2">
      <c r="B45" s="1218"/>
      <c r="C45" s="1219"/>
      <c r="D45" s="103"/>
      <c r="E45" s="1224" t="s">
        <v>35</v>
      </c>
      <c r="F45" s="1224"/>
      <c r="G45" s="1224"/>
      <c r="H45" s="1225"/>
      <c r="I45" s="361">
        <v>320</v>
      </c>
      <c r="J45" s="362">
        <v>298</v>
      </c>
      <c r="K45" s="362">
        <v>314</v>
      </c>
      <c r="L45" s="362">
        <v>350</v>
      </c>
      <c r="M45" s="363">
        <v>396</v>
      </c>
    </row>
    <row r="46" spans="2:13" ht="27.75" customHeight="1" x14ac:dyDescent="0.2">
      <c r="B46" s="1218"/>
      <c r="C46" s="1219"/>
      <c r="D46" s="104"/>
      <c r="E46" s="1224" t="s">
        <v>36</v>
      </c>
      <c r="F46" s="1224"/>
      <c r="G46" s="1224"/>
      <c r="H46" s="1225"/>
      <c r="I46" s="361">
        <v>462</v>
      </c>
      <c r="J46" s="362">
        <v>401</v>
      </c>
      <c r="K46" s="362">
        <v>418</v>
      </c>
      <c r="L46" s="362">
        <v>465</v>
      </c>
      <c r="M46" s="363">
        <v>445</v>
      </c>
    </row>
    <row r="47" spans="2:13" ht="27.75" customHeight="1" x14ac:dyDescent="0.2">
      <c r="B47" s="1218"/>
      <c r="C47" s="1219"/>
      <c r="D47" s="105"/>
      <c r="E47" s="1226" t="s">
        <v>37</v>
      </c>
      <c r="F47" s="1227"/>
      <c r="G47" s="1227"/>
      <c r="H47" s="1228"/>
      <c r="I47" s="361" t="s">
        <v>512</v>
      </c>
      <c r="J47" s="362" t="s">
        <v>512</v>
      </c>
      <c r="K47" s="362" t="s">
        <v>512</v>
      </c>
      <c r="L47" s="362" t="s">
        <v>512</v>
      </c>
      <c r="M47" s="363" t="s">
        <v>512</v>
      </c>
    </row>
    <row r="48" spans="2:13" ht="27.75" customHeight="1" x14ac:dyDescent="0.2">
      <c r="B48" s="1218"/>
      <c r="C48" s="1219"/>
      <c r="D48" s="103"/>
      <c r="E48" s="1224" t="s">
        <v>38</v>
      </c>
      <c r="F48" s="1224"/>
      <c r="G48" s="1224"/>
      <c r="H48" s="1225"/>
      <c r="I48" s="361" t="s">
        <v>512</v>
      </c>
      <c r="J48" s="362" t="s">
        <v>512</v>
      </c>
      <c r="K48" s="362" t="s">
        <v>512</v>
      </c>
      <c r="L48" s="362" t="s">
        <v>512</v>
      </c>
      <c r="M48" s="363" t="s">
        <v>512</v>
      </c>
    </row>
    <row r="49" spans="2:13" ht="27.75" customHeight="1" x14ac:dyDescent="0.2">
      <c r="B49" s="1220"/>
      <c r="C49" s="1221"/>
      <c r="D49" s="103"/>
      <c r="E49" s="1224" t="s">
        <v>39</v>
      </c>
      <c r="F49" s="1224"/>
      <c r="G49" s="1224"/>
      <c r="H49" s="1225"/>
      <c r="I49" s="361" t="s">
        <v>512</v>
      </c>
      <c r="J49" s="362" t="s">
        <v>512</v>
      </c>
      <c r="K49" s="362" t="s">
        <v>512</v>
      </c>
      <c r="L49" s="362" t="s">
        <v>512</v>
      </c>
      <c r="M49" s="363" t="s">
        <v>512</v>
      </c>
    </row>
    <row r="50" spans="2:13" ht="27.75" customHeight="1" x14ac:dyDescent="0.2">
      <c r="B50" s="1229" t="s">
        <v>40</v>
      </c>
      <c r="C50" s="1230"/>
      <c r="D50" s="106"/>
      <c r="E50" s="1224" t="s">
        <v>41</v>
      </c>
      <c r="F50" s="1224"/>
      <c r="G50" s="1224"/>
      <c r="H50" s="1225"/>
      <c r="I50" s="361">
        <v>448</v>
      </c>
      <c r="J50" s="362">
        <v>554</v>
      </c>
      <c r="K50" s="362">
        <v>627</v>
      </c>
      <c r="L50" s="362">
        <v>940</v>
      </c>
      <c r="M50" s="363">
        <v>1236</v>
      </c>
    </row>
    <row r="51" spans="2:13" ht="27.75" customHeight="1" x14ac:dyDescent="0.2">
      <c r="B51" s="1218"/>
      <c r="C51" s="1219"/>
      <c r="D51" s="103"/>
      <c r="E51" s="1224" t="s">
        <v>42</v>
      </c>
      <c r="F51" s="1224"/>
      <c r="G51" s="1224"/>
      <c r="H51" s="1225"/>
      <c r="I51" s="361">
        <v>107</v>
      </c>
      <c r="J51" s="362">
        <v>97</v>
      </c>
      <c r="K51" s="362">
        <v>72</v>
      </c>
      <c r="L51" s="362">
        <v>52</v>
      </c>
      <c r="M51" s="363">
        <v>32</v>
      </c>
    </row>
    <row r="52" spans="2:13" ht="27.75" customHeight="1" x14ac:dyDescent="0.2">
      <c r="B52" s="1220"/>
      <c r="C52" s="1221"/>
      <c r="D52" s="103"/>
      <c r="E52" s="1224" t="s">
        <v>43</v>
      </c>
      <c r="F52" s="1224"/>
      <c r="G52" s="1224"/>
      <c r="H52" s="1225"/>
      <c r="I52" s="361">
        <v>7543</v>
      </c>
      <c r="J52" s="362">
        <v>7215</v>
      </c>
      <c r="K52" s="362">
        <v>7038</v>
      </c>
      <c r="L52" s="362">
        <v>6941</v>
      </c>
      <c r="M52" s="363">
        <v>6498</v>
      </c>
    </row>
    <row r="53" spans="2:13" ht="27.75" customHeight="1" thickBot="1" x14ac:dyDescent="0.25">
      <c r="B53" s="1231" t="s">
        <v>44</v>
      </c>
      <c r="C53" s="1232"/>
      <c r="D53" s="107"/>
      <c r="E53" s="1233" t="s">
        <v>45</v>
      </c>
      <c r="F53" s="1233"/>
      <c r="G53" s="1233"/>
      <c r="H53" s="1234"/>
      <c r="I53" s="364">
        <v>3264</v>
      </c>
      <c r="J53" s="365">
        <v>3509</v>
      </c>
      <c r="K53" s="365">
        <v>3502</v>
      </c>
      <c r="L53" s="365">
        <v>3151</v>
      </c>
      <c r="M53" s="366">
        <v>3124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fl0cBldmvqqX4V9CC7LX/SWVhthyMYdoAckHzNOCH8ayFM4lYqsM0ASp9SpVg2F5cugshPk4urXtpw/C4nudA==" saltValue="TLMQ+x7HmBDuILCfOG68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556</v>
      </c>
      <c r="G54" s="116" t="s">
        <v>557</v>
      </c>
      <c r="H54" s="117" t="s">
        <v>558</v>
      </c>
    </row>
    <row r="55" spans="2:8" ht="52.5" customHeight="1" x14ac:dyDescent="0.2">
      <c r="B55" s="118"/>
      <c r="C55" s="1243" t="s">
        <v>48</v>
      </c>
      <c r="D55" s="1243"/>
      <c r="E55" s="1244"/>
      <c r="F55" s="119">
        <v>371</v>
      </c>
      <c r="G55" s="119">
        <v>686</v>
      </c>
      <c r="H55" s="120">
        <v>737</v>
      </c>
    </row>
    <row r="56" spans="2:8" ht="52.5" customHeight="1" x14ac:dyDescent="0.2">
      <c r="B56" s="121"/>
      <c r="C56" s="1245" t="s">
        <v>49</v>
      </c>
      <c r="D56" s="1245"/>
      <c r="E56" s="1246"/>
      <c r="F56" s="122">
        <v>1</v>
      </c>
      <c r="G56" s="122">
        <v>1</v>
      </c>
      <c r="H56" s="123">
        <v>88</v>
      </c>
    </row>
    <row r="57" spans="2:8" ht="53.25" customHeight="1" x14ac:dyDescent="0.2">
      <c r="B57" s="121"/>
      <c r="C57" s="1247" t="s">
        <v>50</v>
      </c>
      <c r="D57" s="1247"/>
      <c r="E57" s="1248"/>
      <c r="F57" s="124">
        <v>43</v>
      </c>
      <c r="G57" s="124">
        <v>43</v>
      </c>
      <c r="H57" s="125">
        <v>103</v>
      </c>
    </row>
    <row r="58" spans="2:8" ht="45.75" customHeight="1" x14ac:dyDescent="0.2">
      <c r="B58" s="126"/>
      <c r="C58" s="1235" t="s">
        <v>578</v>
      </c>
      <c r="D58" s="1236"/>
      <c r="E58" s="1237"/>
      <c r="F58" s="127">
        <v>4</v>
      </c>
      <c r="G58" s="127">
        <v>23</v>
      </c>
      <c r="H58" s="128">
        <v>82</v>
      </c>
    </row>
    <row r="59" spans="2:8" ht="45.75" customHeight="1" x14ac:dyDescent="0.2">
      <c r="B59" s="126"/>
      <c r="C59" s="1235" t="s">
        <v>579</v>
      </c>
      <c r="D59" s="1236"/>
      <c r="E59" s="1237"/>
      <c r="F59" s="127">
        <v>10</v>
      </c>
      <c r="G59" s="127">
        <v>10</v>
      </c>
      <c r="H59" s="128">
        <v>10</v>
      </c>
    </row>
    <row r="60" spans="2:8" ht="45.75" customHeight="1" x14ac:dyDescent="0.2">
      <c r="B60" s="126"/>
      <c r="C60" s="1235" t="s">
        <v>580</v>
      </c>
      <c r="D60" s="1236"/>
      <c r="E60" s="1237"/>
      <c r="F60" s="127">
        <v>8</v>
      </c>
      <c r="G60" s="127">
        <v>8</v>
      </c>
      <c r="H60" s="128">
        <v>8</v>
      </c>
    </row>
    <row r="61" spans="2:8" ht="45.75" customHeight="1" x14ac:dyDescent="0.2">
      <c r="B61" s="126"/>
      <c r="C61" s="1235" t="s">
        <v>581</v>
      </c>
      <c r="D61" s="1236"/>
      <c r="E61" s="1237"/>
      <c r="F61" s="127">
        <v>1</v>
      </c>
      <c r="G61" s="127">
        <v>2</v>
      </c>
      <c r="H61" s="128">
        <v>3</v>
      </c>
    </row>
    <row r="62" spans="2:8" ht="45.75" customHeight="1" thickBot="1" x14ac:dyDescent="0.25">
      <c r="B62" s="129"/>
      <c r="C62" s="1238" t="s">
        <v>582</v>
      </c>
      <c r="D62" s="1239"/>
      <c r="E62" s="1240"/>
      <c r="F62" s="130">
        <v>0</v>
      </c>
      <c r="G62" s="130">
        <v>0</v>
      </c>
      <c r="H62" s="131">
        <v>0</v>
      </c>
    </row>
    <row r="63" spans="2:8" ht="52.5" customHeight="1" thickBot="1" x14ac:dyDescent="0.25">
      <c r="B63" s="132"/>
      <c r="C63" s="1241" t="s">
        <v>51</v>
      </c>
      <c r="D63" s="1241"/>
      <c r="E63" s="1242"/>
      <c r="F63" s="133">
        <v>415</v>
      </c>
      <c r="G63" s="133">
        <v>729</v>
      </c>
      <c r="H63" s="134">
        <v>927</v>
      </c>
    </row>
    <row r="64" spans="2:8" ht="13.2" x14ac:dyDescent="0.2"/>
  </sheetData>
  <sheetProtection algorithmName="SHA-512" hashValue="/+sdlcllj9p3C8sVHBHxd+OIzuhp1/XpvQJU1Bk6U0GwPa2mTRU2u1tD0+d/tgggOHfm5N/Q+W3xd1iJDzCtBQ==" saltValue="9izgICHoBREBxAJATQr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1" zoomScale="55" zoomScaleNormal="55" zoomScaleSheetLayoutView="55" workbookViewId="0"/>
  </sheetViews>
  <sheetFormatPr defaultColWidth="0" defaultRowHeight="0" customHeight="1" zeroHeight="1" x14ac:dyDescent="0.2"/>
  <cols>
    <col min="1" max="1" width="6.33203125" style="1249" customWidth="1"/>
    <col min="2" max="107" width="2.44140625" style="1249" customWidth="1"/>
    <col min="108" max="108" width="6.109375" style="1251" customWidth="1"/>
    <col min="109" max="109" width="5.88671875" style="1250" customWidth="1"/>
    <col min="110" max="16384" width="8.6640625" style="1249" hidden="1"/>
  </cols>
  <sheetData>
    <row r="1" spans="1:109" ht="42.75" customHeight="1" x14ac:dyDescent="0.2">
      <c r="A1" s="1307"/>
      <c r="B1" s="1306"/>
      <c r="DD1" s="1249"/>
      <c r="DE1" s="1249"/>
    </row>
    <row r="2" spans="1:109" ht="25.5" customHeight="1" x14ac:dyDescent="0.2">
      <c r="A2" s="1305"/>
      <c r="C2" s="1305"/>
      <c r="O2" s="1305"/>
      <c r="P2" s="1305"/>
      <c r="Q2" s="1305"/>
      <c r="R2" s="1305"/>
      <c r="S2" s="1305"/>
      <c r="T2" s="1305"/>
      <c r="U2" s="1305"/>
      <c r="V2" s="1305"/>
      <c r="W2" s="1305"/>
      <c r="X2" s="1305"/>
      <c r="Y2" s="1305"/>
      <c r="Z2" s="1305"/>
      <c r="AA2" s="1305"/>
      <c r="AB2" s="1305"/>
      <c r="AC2" s="1305"/>
      <c r="AD2" s="1305"/>
      <c r="AE2" s="1305"/>
      <c r="AF2" s="1305"/>
      <c r="AG2" s="1305"/>
      <c r="AH2" s="1305"/>
      <c r="AI2" s="1305"/>
      <c r="AU2" s="1305"/>
      <c r="BG2" s="1305"/>
      <c r="BS2" s="1305"/>
      <c r="CE2" s="1305"/>
      <c r="CQ2" s="1305"/>
      <c r="DD2" s="1249"/>
      <c r="DE2" s="1249"/>
    </row>
    <row r="3" spans="1:109" ht="25.5" customHeight="1" x14ac:dyDescent="0.2">
      <c r="A3" s="1305"/>
      <c r="C3" s="1305"/>
      <c r="O3" s="1305"/>
      <c r="P3" s="1305"/>
      <c r="Q3" s="1305"/>
      <c r="R3" s="1305"/>
      <c r="S3" s="1305"/>
      <c r="T3" s="1305"/>
      <c r="U3" s="1305"/>
      <c r="V3" s="1305"/>
      <c r="W3" s="1305"/>
      <c r="X3" s="1305"/>
      <c r="Y3" s="1305"/>
      <c r="Z3" s="1305"/>
      <c r="AA3" s="1305"/>
      <c r="AB3" s="1305"/>
      <c r="AC3" s="1305"/>
      <c r="AD3" s="1305"/>
      <c r="AE3" s="1305"/>
      <c r="AF3" s="1305"/>
      <c r="AG3" s="1305"/>
      <c r="AH3" s="1305"/>
      <c r="AI3" s="1305"/>
      <c r="AU3" s="1305"/>
      <c r="BG3" s="1305"/>
      <c r="BS3" s="1305"/>
      <c r="CE3" s="1305"/>
      <c r="CQ3" s="1305"/>
      <c r="DD3" s="1249"/>
      <c r="DE3" s="1249"/>
    </row>
    <row r="4" spans="1:109" s="262" customFormat="1" ht="13.2" x14ac:dyDescent="0.2">
      <c r="A4" s="1305"/>
      <c r="B4" s="1305"/>
      <c r="C4" s="1305"/>
      <c r="D4" s="1305"/>
      <c r="E4" s="1305"/>
      <c r="F4" s="1305"/>
      <c r="G4" s="1305"/>
      <c r="H4" s="1305"/>
      <c r="I4" s="1305"/>
      <c r="J4" s="1305"/>
      <c r="K4" s="1305"/>
      <c r="L4" s="1305"/>
      <c r="M4" s="1305"/>
      <c r="N4" s="1305"/>
      <c r="O4" s="1305"/>
      <c r="P4" s="1305"/>
      <c r="Q4" s="1305"/>
      <c r="R4" s="1305"/>
      <c r="S4" s="1305"/>
      <c r="T4" s="1305"/>
      <c r="U4" s="1305"/>
      <c r="V4" s="1305"/>
      <c r="W4" s="1305"/>
      <c r="X4" s="1305"/>
      <c r="Y4" s="1305"/>
      <c r="Z4" s="1305"/>
      <c r="AA4" s="1305"/>
      <c r="AB4" s="1305"/>
      <c r="AC4" s="1305"/>
      <c r="AD4" s="1305"/>
      <c r="AE4" s="1305"/>
      <c r="AF4" s="1305"/>
      <c r="AG4" s="1305"/>
      <c r="AH4" s="1305"/>
      <c r="AI4" s="1305"/>
      <c r="AJ4" s="1305"/>
      <c r="AK4" s="1305"/>
      <c r="AL4" s="1305"/>
      <c r="AM4" s="1305"/>
      <c r="AN4" s="1305"/>
      <c r="AO4" s="1305"/>
      <c r="AP4" s="1305"/>
      <c r="AQ4" s="1305"/>
      <c r="AR4" s="1305"/>
      <c r="AS4" s="1305"/>
      <c r="AT4" s="1305"/>
      <c r="AU4" s="1305"/>
      <c r="AV4" s="1305"/>
      <c r="AW4" s="1305"/>
      <c r="AX4" s="1305"/>
      <c r="AY4" s="1305"/>
      <c r="AZ4" s="1305"/>
      <c r="BA4" s="1305"/>
      <c r="BB4" s="1305"/>
      <c r="BC4" s="1305"/>
      <c r="BD4" s="1305"/>
      <c r="BE4" s="1305"/>
      <c r="BF4" s="1305"/>
      <c r="BG4" s="1305"/>
      <c r="BH4" s="1305"/>
      <c r="BI4" s="1305"/>
      <c r="BJ4" s="1305"/>
      <c r="BK4" s="1305"/>
      <c r="BL4" s="1305"/>
      <c r="BM4" s="1305"/>
      <c r="BN4" s="1305"/>
      <c r="BO4" s="1305"/>
      <c r="BP4" s="1305"/>
      <c r="BQ4" s="1305"/>
      <c r="BR4" s="1305"/>
      <c r="BS4" s="1305"/>
      <c r="BT4" s="1305"/>
      <c r="BU4" s="1305"/>
      <c r="BV4" s="1305"/>
      <c r="BW4" s="1305"/>
      <c r="BX4" s="1305"/>
      <c r="BY4" s="1305"/>
      <c r="BZ4" s="1305"/>
      <c r="CA4" s="1305"/>
      <c r="CB4" s="1305"/>
      <c r="CC4" s="1305"/>
      <c r="CD4" s="1305"/>
      <c r="CE4" s="1305"/>
      <c r="CF4" s="1305"/>
      <c r="CG4" s="1305"/>
      <c r="CH4" s="1305"/>
      <c r="CI4" s="1305"/>
      <c r="CJ4" s="1305"/>
      <c r="CK4" s="1305"/>
      <c r="CL4" s="1305"/>
      <c r="CM4" s="1305"/>
      <c r="CN4" s="1305"/>
      <c r="CO4" s="1305"/>
      <c r="CP4" s="1305"/>
      <c r="CQ4" s="1305"/>
      <c r="CR4" s="1305"/>
      <c r="CS4" s="1305"/>
      <c r="CT4" s="1305"/>
      <c r="CU4" s="1305"/>
      <c r="CV4" s="1305"/>
      <c r="CW4" s="1305"/>
      <c r="CX4" s="1305"/>
      <c r="CY4" s="1305"/>
      <c r="CZ4" s="1305"/>
      <c r="DA4" s="1305"/>
      <c r="DB4" s="1305"/>
      <c r="DC4" s="1305"/>
      <c r="DD4" s="1305"/>
      <c r="DE4" s="1305"/>
    </row>
    <row r="5" spans="1:109" s="262" customFormat="1" ht="13.2" x14ac:dyDescent="0.2">
      <c r="A5" s="1305"/>
      <c r="B5" s="1305"/>
      <c r="C5" s="1305"/>
      <c r="D5" s="1305"/>
      <c r="E5" s="1305"/>
      <c r="F5" s="1305"/>
      <c r="G5" s="1305"/>
      <c r="H5" s="1305"/>
      <c r="I5" s="1305"/>
      <c r="J5" s="1305"/>
      <c r="K5" s="1305"/>
      <c r="L5" s="1305"/>
      <c r="M5" s="1305"/>
      <c r="N5" s="1305"/>
      <c r="O5" s="1305"/>
      <c r="P5" s="1305"/>
      <c r="Q5" s="1305"/>
      <c r="R5" s="1305"/>
      <c r="S5" s="1305"/>
      <c r="T5" s="1305"/>
      <c r="U5" s="1305"/>
      <c r="V5" s="1305"/>
      <c r="W5" s="1305"/>
      <c r="X5" s="1305"/>
      <c r="Y5" s="1305"/>
      <c r="Z5" s="1305"/>
      <c r="AA5" s="1305"/>
      <c r="AB5" s="1305"/>
      <c r="AC5" s="1305"/>
      <c r="AD5" s="1305"/>
      <c r="AE5" s="1305"/>
      <c r="AF5" s="1305"/>
      <c r="AG5" s="1305"/>
      <c r="AH5" s="1305"/>
      <c r="AI5" s="1305"/>
      <c r="AJ5" s="1305"/>
      <c r="AK5" s="1305"/>
      <c r="AL5" s="1305"/>
      <c r="AM5" s="1305"/>
      <c r="AN5" s="1305"/>
      <c r="AO5" s="1305"/>
      <c r="AP5" s="1305"/>
      <c r="AQ5" s="1305"/>
      <c r="AR5" s="1305"/>
      <c r="AS5" s="1305"/>
      <c r="AT5" s="1305"/>
      <c r="AU5" s="1305"/>
      <c r="AV5" s="1305"/>
      <c r="AW5" s="1305"/>
      <c r="AX5" s="1305"/>
      <c r="AY5" s="1305"/>
      <c r="AZ5" s="1305"/>
      <c r="BA5" s="1305"/>
      <c r="BB5" s="1305"/>
      <c r="BC5" s="1305"/>
      <c r="BD5" s="1305"/>
      <c r="BE5" s="1305"/>
      <c r="BF5" s="1305"/>
      <c r="BG5" s="1305"/>
      <c r="BH5" s="1305"/>
      <c r="BI5" s="1305"/>
      <c r="BJ5" s="1305"/>
      <c r="BK5" s="1305"/>
      <c r="BL5" s="1305"/>
      <c r="BM5" s="1305"/>
      <c r="BN5" s="1305"/>
      <c r="BO5" s="1305"/>
      <c r="BP5" s="1305"/>
      <c r="BQ5" s="1305"/>
      <c r="BR5" s="1305"/>
      <c r="BS5" s="1305"/>
      <c r="BT5" s="1305"/>
      <c r="BU5" s="1305"/>
      <c r="BV5" s="1305"/>
      <c r="BW5" s="1305"/>
      <c r="BX5" s="1305"/>
      <c r="BY5" s="1305"/>
      <c r="BZ5" s="1305"/>
      <c r="CA5" s="1305"/>
      <c r="CB5" s="1305"/>
      <c r="CC5" s="1305"/>
      <c r="CD5" s="1305"/>
      <c r="CE5" s="1305"/>
      <c r="CF5" s="1305"/>
      <c r="CG5" s="1305"/>
      <c r="CH5" s="1305"/>
      <c r="CI5" s="1305"/>
      <c r="CJ5" s="1305"/>
      <c r="CK5" s="1305"/>
      <c r="CL5" s="1305"/>
      <c r="CM5" s="1305"/>
      <c r="CN5" s="1305"/>
      <c r="CO5" s="1305"/>
      <c r="CP5" s="1305"/>
      <c r="CQ5" s="1305"/>
      <c r="CR5" s="1305"/>
      <c r="CS5" s="1305"/>
      <c r="CT5" s="1305"/>
      <c r="CU5" s="1305"/>
      <c r="CV5" s="1305"/>
      <c r="CW5" s="1305"/>
      <c r="CX5" s="1305"/>
      <c r="CY5" s="1305"/>
      <c r="CZ5" s="1305"/>
      <c r="DA5" s="1305"/>
      <c r="DB5" s="1305"/>
      <c r="DC5" s="1305"/>
      <c r="DD5" s="1305"/>
      <c r="DE5" s="1305"/>
    </row>
    <row r="6" spans="1:109" s="262" customFormat="1" ht="13.2" x14ac:dyDescent="0.2">
      <c r="A6" s="1305"/>
      <c r="B6" s="1305"/>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c r="AQ6" s="1305"/>
      <c r="AR6" s="1305"/>
      <c r="AS6" s="1305"/>
      <c r="AT6" s="1305"/>
      <c r="AU6" s="1305"/>
      <c r="AV6" s="1305"/>
      <c r="AW6" s="1305"/>
      <c r="AX6" s="1305"/>
      <c r="AY6" s="1305"/>
      <c r="AZ6" s="1305"/>
      <c r="BA6" s="1305"/>
      <c r="BB6" s="1305"/>
      <c r="BC6" s="1305"/>
      <c r="BD6" s="1305"/>
      <c r="BE6" s="1305"/>
      <c r="BF6" s="1305"/>
      <c r="BG6" s="1305"/>
      <c r="BH6" s="1305"/>
      <c r="BI6" s="1305"/>
      <c r="BJ6" s="1305"/>
      <c r="BK6" s="1305"/>
      <c r="BL6" s="1305"/>
      <c r="BM6" s="1305"/>
      <c r="BN6" s="1305"/>
      <c r="BO6" s="1305"/>
      <c r="BP6" s="1305"/>
      <c r="BQ6" s="1305"/>
      <c r="BR6" s="1305"/>
      <c r="BS6" s="1305"/>
      <c r="BT6" s="1305"/>
      <c r="BU6" s="1305"/>
      <c r="BV6" s="1305"/>
      <c r="BW6" s="1305"/>
      <c r="BX6" s="1305"/>
      <c r="BY6" s="1305"/>
      <c r="BZ6" s="1305"/>
      <c r="CA6" s="1305"/>
      <c r="CB6" s="1305"/>
      <c r="CC6" s="1305"/>
      <c r="CD6" s="1305"/>
      <c r="CE6" s="1305"/>
      <c r="CF6" s="1305"/>
      <c r="CG6" s="1305"/>
      <c r="CH6" s="1305"/>
      <c r="CI6" s="1305"/>
      <c r="CJ6" s="1305"/>
      <c r="CK6" s="1305"/>
      <c r="CL6" s="1305"/>
      <c r="CM6" s="1305"/>
      <c r="CN6" s="1305"/>
      <c r="CO6" s="1305"/>
      <c r="CP6" s="1305"/>
      <c r="CQ6" s="1305"/>
      <c r="CR6" s="1305"/>
      <c r="CS6" s="1305"/>
      <c r="CT6" s="1305"/>
      <c r="CU6" s="1305"/>
      <c r="CV6" s="1305"/>
      <c r="CW6" s="1305"/>
      <c r="CX6" s="1305"/>
      <c r="CY6" s="1305"/>
      <c r="CZ6" s="1305"/>
      <c r="DA6" s="1305"/>
      <c r="DB6" s="1305"/>
      <c r="DC6" s="1305"/>
      <c r="DD6" s="1305"/>
      <c r="DE6" s="1305"/>
    </row>
    <row r="7" spans="1:109" s="262" customFormat="1" ht="13.2" x14ac:dyDescent="0.2">
      <c r="A7" s="1305"/>
      <c r="B7" s="1305"/>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5"/>
      <c r="AK7" s="1305"/>
      <c r="AL7" s="1305"/>
      <c r="AM7" s="1305"/>
      <c r="AN7" s="1305"/>
      <c r="AO7" s="1305"/>
      <c r="AP7" s="1305"/>
      <c r="AQ7" s="1305"/>
      <c r="AR7" s="1305"/>
      <c r="AS7" s="1305"/>
      <c r="AT7" s="1305"/>
      <c r="AU7" s="1305"/>
      <c r="AV7" s="1305"/>
      <c r="AW7" s="1305"/>
      <c r="AX7" s="1305"/>
      <c r="AY7" s="1305"/>
      <c r="AZ7" s="1305"/>
      <c r="BA7" s="1305"/>
      <c r="BB7" s="1305"/>
      <c r="BC7" s="1305"/>
      <c r="BD7" s="1305"/>
      <c r="BE7" s="1305"/>
      <c r="BF7" s="1305"/>
      <c r="BG7" s="1305"/>
      <c r="BH7" s="1305"/>
      <c r="BI7" s="1305"/>
      <c r="BJ7" s="1305"/>
      <c r="BK7" s="1305"/>
      <c r="BL7" s="1305"/>
      <c r="BM7" s="1305"/>
      <c r="BN7" s="1305"/>
      <c r="BO7" s="1305"/>
      <c r="BP7" s="1305"/>
      <c r="BQ7" s="1305"/>
      <c r="BR7" s="1305"/>
      <c r="BS7" s="1305"/>
      <c r="BT7" s="1305"/>
      <c r="BU7" s="1305"/>
      <c r="BV7" s="1305"/>
      <c r="BW7" s="1305"/>
      <c r="BX7" s="1305"/>
      <c r="BY7" s="1305"/>
      <c r="BZ7" s="1305"/>
      <c r="CA7" s="1305"/>
      <c r="CB7" s="1305"/>
      <c r="CC7" s="1305"/>
      <c r="CD7" s="1305"/>
      <c r="CE7" s="1305"/>
      <c r="CF7" s="1305"/>
      <c r="CG7" s="1305"/>
      <c r="CH7" s="1305"/>
      <c r="CI7" s="1305"/>
      <c r="CJ7" s="1305"/>
      <c r="CK7" s="1305"/>
      <c r="CL7" s="1305"/>
      <c r="CM7" s="1305"/>
      <c r="CN7" s="1305"/>
      <c r="CO7" s="1305"/>
      <c r="CP7" s="1305"/>
      <c r="CQ7" s="1305"/>
      <c r="CR7" s="1305"/>
      <c r="CS7" s="1305"/>
      <c r="CT7" s="1305"/>
      <c r="CU7" s="1305"/>
      <c r="CV7" s="1305"/>
      <c r="CW7" s="1305"/>
      <c r="CX7" s="1305"/>
      <c r="CY7" s="1305"/>
      <c r="CZ7" s="1305"/>
      <c r="DA7" s="1305"/>
      <c r="DB7" s="1305"/>
      <c r="DC7" s="1305"/>
      <c r="DD7" s="1305"/>
      <c r="DE7" s="1305"/>
    </row>
    <row r="8" spans="1:109" s="262" customFormat="1" ht="13.2" x14ac:dyDescent="0.2">
      <c r="A8" s="1305"/>
      <c r="B8" s="1305"/>
      <c r="C8" s="1305"/>
      <c r="D8" s="1305"/>
      <c r="E8" s="1305"/>
      <c r="F8" s="1305"/>
      <c r="G8" s="1305"/>
      <c r="H8" s="1305"/>
      <c r="I8" s="1305"/>
      <c r="J8" s="1305"/>
      <c r="K8" s="1305"/>
      <c r="L8" s="1305"/>
      <c r="M8" s="1305"/>
      <c r="N8" s="1305"/>
      <c r="O8" s="1305"/>
      <c r="P8" s="1305"/>
      <c r="Q8" s="1305"/>
      <c r="R8" s="1305"/>
      <c r="S8" s="1305"/>
      <c r="T8" s="1305"/>
      <c r="U8" s="1305"/>
      <c r="V8" s="1305"/>
      <c r="W8" s="1305"/>
      <c r="X8" s="1305"/>
      <c r="Y8" s="1305"/>
      <c r="Z8" s="1305"/>
      <c r="AA8" s="1305"/>
      <c r="AB8" s="1305"/>
      <c r="AC8" s="1305"/>
      <c r="AD8" s="1305"/>
      <c r="AE8" s="1305"/>
      <c r="AF8" s="1305"/>
      <c r="AG8" s="1305"/>
      <c r="AH8" s="1305"/>
      <c r="AI8" s="1305"/>
      <c r="AJ8" s="1305"/>
      <c r="AK8" s="1305"/>
      <c r="AL8" s="1305"/>
      <c r="AM8" s="1305"/>
      <c r="AN8" s="1305"/>
      <c r="AO8" s="1305"/>
      <c r="AP8" s="1305"/>
      <c r="AQ8" s="1305"/>
      <c r="AR8" s="1305"/>
      <c r="AS8" s="1305"/>
      <c r="AT8" s="1305"/>
      <c r="AU8" s="1305"/>
      <c r="AV8" s="1305"/>
      <c r="AW8" s="1305"/>
      <c r="AX8" s="1305"/>
      <c r="AY8" s="1305"/>
      <c r="AZ8" s="1305"/>
      <c r="BA8" s="1305"/>
      <c r="BB8" s="1305"/>
      <c r="BC8" s="1305"/>
      <c r="BD8" s="1305"/>
      <c r="BE8" s="1305"/>
      <c r="BF8" s="1305"/>
      <c r="BG8" s="1305"/>
      <c r="BH8" s="1305"/>
      <c r="BI8" s="1305"/>
      <c r="BJ8" s="1305"/>
      <c r="BK8" s="1305"/>
      <c r="BL8" s="1305"/>
      <c r="BM8" s="1305"/>
      <c r="BN8" s="1305"/>
      <c r="BO8" s="1305"/>
      <c r="BP8" s="1305"/>
      <c r="BQ8" s="1305"/>
      <c r="BR8" s="1305"/>
      <c r="BS8" s="1305"/>
      <c r="BT8" s="1305"/>
      <c r="BU8" s="1305"/>
      <c r="BV8" s="1305"/>
      <c r="BW8" s="1305"/>
      <c r="BX8" s="1305"/>
      <c r="BY8" s="1305"/>
      <c r="BZ8" s="1305"/>
      <c r="CA8" s="1305"/>
      <c r="CB8" s="1305"/>
      <c r="CC8" s="1305"/>
      <c r="CD8" s="1305"/>
      <c r="CE8" s="1305"/>
      <c r="CF8" s="1305"/>
      <c r="CG8" s="1305"/>
      <c r="CH8" s="1305"/>
      <c r="CI8" s="1305"/>
      <c r="CJ8" s="1305"/>
      <c r="CK8" s="1305"/>
      <c r="CL8" s="1305"/>
      <c r="CM8" s="1305"/>
      <c r="CN8" s="1305"/>
      <c r="CO8" s="1305"/>
      <c r="CP8" s="1305"/>
      <c r="CQ8" s="1305"/>
      <c r="CR8" s="1305"/>
      <c r="CS8" s="1305"/>
      <c r="CT8" s="1305"/>
      <c r="CU8" s="1305"/>
      <c r="CV8" s="1305"/>
      <c r="CW8" s="1305"/>
      <c r="CX8" s="1305"/>
      <c r="CY8" s="1305"/>
      <c r="CZ8" s="1305"/>
      <c r="DA8" s="1305"/>
      <c r="DB8" s="1305"/>
      <c r="DC8" s="1305"/>
      <c r="DD8" s="1305"/>
      <c r="DE8" s="1305"/>
    </row>
    <row r="9" spans="1:109" s="262" customFormat="1" ht="13.2" x14ac:dyDescent="0.2">
      <c r="A9" s="1305"/>
      <c r="B9" s="1305"/>
      <c r="C9" s="1305"/>
      <c r="D9" s="1305"/>
      <c r="E9" s="1305"/>
      <c r="F9" s="1305"/>
      <c r="G9" s="1305"/>
      <c r="H9" s="1305"/>
      <c r="I9" s="1305"/>
      <c r="J9" s="1305"/>
      <c r="K9" s="1305"/>
      <c r="L9" s="1305"/>
      <c r="M9" s="1305"/>
      <c r="N9" s="1305"/>
      <c r="O9" s="1305"/>
      <c r="P9" s="1305"/>
      <c r="Q9" s="1305"/>
      <c r="R9" s="1305"/>
      <c r="S9" s="1305"/>
      <c r="T9" s="1305"/>
      <c r="U9" s="1305"/>
      <c r="V9" s="1305"/>
      <c r="W9" s="1305"/>
      <c r="X9" s="1305"/>
      <c r="Y9" s="1305"/>
      <c r="Z9" s="1305"/>
      <c r="AA9" s="1305"/>
      <c r="AB9" s="1305"/>
      <c r="AC9" s="1305"/>
      <c r="AD9" s="1305"/>
      <c r="AE9" s="1305"/>
      <c r="AF9" s="1305"/>
      <c r="AG9" s="1305"/>
      <c r="AH9" s="1305"/>
      <c r="AI9" s="1305"/>
      <c r="AJ9" s="1305"/>
      <c r="AK9" s="1305"/>
      <c r="AL9" s="1305"/>
      <c r="AM9" s="1305"/>
      <c r="AN9" s="1305"/>
      <c r="AO9" s="1305"/>
      <c r="AP9" s="1305"/>
      <c r="AQ9" s="1305"/>
      <c r="AR9" s="1305"/>
      <c r="AS9" s="1305"/>
      <c r="AT9" s="1305"/>
      <c r="AU9" s="1305"/>
      <c r="AV9" s="1305"/>
      <c r="AW9" s="1305"/>
      <c r="AX9" s="1305"/>
      <c r="AY9" s="1305"/>
      <c r="AZ9" s="1305"/>
      <c r="BA9" s="1305"/>
      <c r="BB9" s="1305"/>
      <c r="BC9" s="1305"/>
      <c r="BD9" s="1305"/>
      <c r="BE9" s="1305"/>
      <c r="BF9" s="1305"/>
      <c r="BG9" s="1305"/>
      <c r="BH9" s="1305"/>
      <c r="BI9" s="1305"/>
      <c r="BJ9" s="1305"/>
      <c r="BK9" s="1305"/>
      <c r="BL9" s="1305"/>
      <c r="BM9" s="1305"/>
      <c r="BN9" s="1305"/>
      <c r="BO9" s="1305"/>
      <c r="BP9" s="1305"/>
      <c r="BQ9" s="1305"/>
      <c r="BR9" s="1305"/>
      <c r="BS9" s="1305"/>
      <c r="BT9" s="1305"/>
      <c r="BU9" s="1305"/>
      <c r="BV9" s="1305"/>
      <c r="BW9" s="1305"/>
      <c r="BX9" s="1305"/>
      <c r="BY9" s="1305"/>
      <c r="BZ9" s="1305"/>
      <c r="CA9" s="1305"/>
      <c r="CB9" s="1305"/>
      <c r="CC9" s="1305"/>
      <c r="CD9" s="1305"/>
      <c r="CE9" s="1305"/>
      <c r="CF9" s="1305"/>
      <c r="CG9" s="1305"/>
      <c r="CH9" s="1305"/>
      <c r="CI9" s="1305"/>
      <c r="CJ9" s="1305"/>
      <c r="CK9" s="1305"/>
      <c r="CL9" s="1305"/>
      <c r="CM9" s="1305"/>
      <c r="CN9" s="1305"/>
      <c r="CO9" s="1305"/>
      <c r="CP9" s="1305"/>
      <c r="CQ9" s="1305"/>
      <c r="CR9" s="1305"/>
      <c r="CS9" s="1305"/>
      <c r="CT9" s="1305"/>
      <c r="CU9" s="1305"/>
      <c r="CV9" s="1305"/>
      <c r="CW9" s="1305"/>
      <c r="CX9" s="1305"/>
      <c r="CY9" s="1305"/>
      <c r="CZ9" s="1305"/>
      <c r="DA9" s="1305"/>
      <c r="DB9" s="1305"/>
      <c r="DC9" s="1305"/>
      <c r="DD9" s="1305"/>
      <c r="DE9" s="1305"/>
    </row>
    <row r="10" spans="1:109" s="262" customFormat="1" ht="13.2" x14ac:dyDescent="0.2">
      <c r="A10" s="1305"/>
      <c r="B10" s="1305"/>
      <c r="C10" s="1305"/>
      <c r="D10" s="1305"/>
      <c r="E10" s="1305"/>
      <c r="F10" s="1305"/>
      <c r="G10" s="1305"/>
      <c r="H10" s="1305"/>
      <c r="I10" s="1305"/>
      <c r="J10" s="1305"/>
      <c r="K10" s="1305"/>
      <c r="L10" s="1305"/>
      <c r="M10" s="1305"/>
      <c r="N10" s="1305"/>
      <c r="O10" s="1305"/>
      <c r="P10" s="1305"/>
      <c r="Q10" s="1305"/>
      <c r="R10" s="1305"/>
      <c r="S10" s="1305"/>
      <c r="T10" s="1305"/>
      <c r="U10" s="1305"/>
      <c r="V10" s="1305"/>
      <c r="W10" s="1305"/>
      <c r="X10" s="1305"/>
      <c r="Y10" s="1305"/>
      <c r="Z10" s="1305"/>
      <c r="AA10" s="1305"/>
      <c r="AB10" s="1305"/>
      <c r="AC10" s="1305"/>
      <c r="AD10" s="1305"/>
      <c r="AE10" s="1305"/>
      <c r="AF10" s="1305"/>
      <c r="AG10" s="1305"/>
      <c r="AH10" s="1305"/>
      <c r="AI10" s="1305"/>
      <c r="AJ10" s="1305"/>
      <c r="AK10" s="1305"/>
      <c r="AL10" s="1305"/>
      <c r="AM10" s="1305"/>
      <c r="AN10" s="1305"/>
      <c r="AO10" s="1305"/>
      <c r="AP10" s="1305"/>
      <c r="AQ10" s="1305"/>
      <c r="AR10" s="1305"/>
      <c r="AS10" s="1305"/>
      <c r="AT10" s="1305"/>
      <c r="AU10" s="1305"/>
      <c r="AV10" s="1305"/>
      <c r="AW10" s="1305"/>
      <c r="AX10" s="1305"/>
      <c r="AY10" s="1305"/>
      <c r="AZ10" s="1305"/>
      <c r="BA10" s="1305"/>
      <c r="BB10" s="1305"/>
      <c r="BC10" s="1305"/>
      <c r="BD10" s="1305"/>
      <c r="BE10" s="1305"/>
      <c r="BF10" s="1305"/>
      <c r="BG10" s="1305"/>
      <c r="BH10" s="1305"/>
      <c r="BI10" s="1305"/>
      <c r="BJ10" s="1305"/>
      <c r="BK10" s="1305"/>
      <c r="BL10" s="1305"/>
      <c r="BM10" s="1305"/>
      <c r="BN10" s="1305"/>
      <c r="BO10" s="1305"/>
      <c r="BP10" s="1305"/>
      <c r="BQ10" s="1305"/>
      <c r="BR10" s="1305"/>
      <c r="BS10" s="1305"/>
      <c r="BT10" s="1305"/>
      <c r="BU10" s="1305"/>
      <c r="BV10" s="1305"/>
      <c r="BW10" s="1305"/>
      <c r="BX10" s="1305"/>
      <c r="BY10" s="1305"/>
      <c r="BZ10" s="1305"/>
      <c r="CA10" s="1305"/>
      <c r="CB10" s="1305"/>
      <c r="CC10" s="1305"/>
      <c r="CD10" s="1305"/>
      <c r="CE10" s="1305"/>
      <c r="CF10" s="1305"/>
      <c r="CG10" s="1305"/>
      <c r="CH10" s="1305"/>
      <c r="CI10" s="1305"/>
      <c r="CJ10" s="1305"/>
      <c r="CK10" s="1305"/>
      <c r="CL10" s="1305"/>
      <c r="CM10" s="1305"/>
      <c r="CN10" s="1305"/>
      <c r="CO10" s="1305"/>
      <c r="CP10" s="1305"/>
      <c r="CQ10" s="1305"/>
      <c r="CR10" s="1305"/>
      <c r="CS10" s="1305"/>
      <c r="CT10" s="1305"/>
      <c r="CU10" s="1305"/>
      <c r="CV10" s="1305"/>
      <c r="CW10" s="1305"/>
      <c r="CX10" s="1305"/>
      <c r="CY10" s="1305"/>
      <c r="CZ10" s="1305"/>
      <c r="DA10" s="1305"/>
      <c r="DB10" s="1305"/>
      <c r="DC10" s="1305"/>
      <c r="DD10" s="1305"/>
      <c r="DE10" s="1305"/>
    </row>
    <row r="11" spans="1:109" s="262" customFormat="1" ht="13.2" x14ac:dyDescent="0.2">
      <c r="A11" s="1305"/>
      <c r="B11" s="1305"/>
      <c r="C11" s="1305"/>
      <c r="D11" s="1305"/>
      <c r="E11" s="1305"/>
      <c r="F11" s="1305"/>
      <c r="G11" s="1305"/>
      <c r="H11" s="1305"/>
      <c r="I11" s="1305"/>
      <c r="J11" s="1305"/>
      <c r="K11" s="1305"/>
      <c r="L11" s="1305"/>
      <c r="M11" s="1305"/>
      <c r="N11" s="1305"/>
      <c r="O11" s="1305"/>
      <c r="P11" s="1305"/>
      <c r="Q11" s="1305"/>
      <c r="R11" s="1305"/>
      <c r="S11" s="1305"/>
      <c r="T11" s="1305"/>
      <c r="U11" s="1305"/>
      <c r="V11" s="1305"/>
      <c r="W11" s="1305"/>
      <c r="X11" s="1305"/>
      <c r="Y11" s="1305"/>
      <c r="Z11" s="1305"/>
      <c r="AA11" s="1305"/>
      <c r="AB11" s="1305"/>
      <c r="AC11" s="1305"/>
      <c r="AD11" s="1305"/>
      <c r="AE11" s="1305"/>
      <c r="AF11" s="1305"/>
      <c r="AG11" s="1305"/>
      <c r="AH11" s="1305"/>
      <c r="AI11" s="1305"/>
      <c r="AJ11" s="1305"/>
      <c r="AK11" s="1305"/>
      <c r="AL11" s="1305"/>
      <c r="AM11" s="1305"/>
      <c r="AN11" s="1305"/>
      <c r="AO11" s="1305"/>
      <c r="AP11" s="1305"/>
      <c r="AQ11" s="1305"/>
      <c r="AR11" s="1305"/>
      <c r="AS11" s="1305"/>
      <c r="AT11" s="1305"/>
      <c r="AU11" s="1305"/>
      <c r="AV11" s="1305"/>
      <c r="AW11" s="1305"/>
      <c r="AX11" s="1305"/>
      <c r="AY11" s="1305"/>
      <c r="AZ11" s="1305"/>
      <c r="BA11" s="1305"/>
      <c r="BB11" s="1305"/>
      <c r="BC11" s="1305"/>
      <c r="BD11" s="1305"/>
      <c r="BE11" s="1305"/>
      <c r="BF11" s="1305"/>
      <c r="BG11" s="1305"/>
      <c r="BH11" s="1305"/>
      <c r="BI11" s="1305"/>
      <c r="BJ11" s="1305"/>
      <c r="BK11" s="1305"/>
      <c r="BL11" s="1305"/>
      <c r="BM11" s="1305"/>
      <c r="BN11" s="1305"/>
      <c r="BO11" s="1305"/>
      <c r="BP11" s="1305"/>
      <c r="BQ11" s="1305"/>
      <c r="BR11" s="1305"/>
      <c r="BS11" s="1305"/>
      <c r="BT11" s="1305"/>
      <c r="BU11" s="1305"/>
      <c r="BV11" s="1305"/>
      <c r="BW11" s="1305"/>
      <c r="BX11" s="1305"/>
      <c r="BY11" s="1305"/>
      <c r="BZ11" s="1305"/>
      <c r="CA11" s="1305"/>
      <c r="CB11" s="1305"/>
      <c r="CC11" s="1305"/>
      <c r="CD11" s="1305"/>
      <c r="CE11" s="1305"/>
      <c r="CF11" s="1305"/>
      <c r="CG11" s="1305"/>
      <c r="CH11" s="1305"/>
      <c r="CI11" s="1305"/>
      <c r="CJ11" s="1305"/>
      <c r="CK11" s="1305"/>
      <c r="CL11" s="1305"/>
      <c r="CM11" s="1305"/>
      <c r="CN11" s="1305"/>
      <c r="CO11" s="1305"/>
      <c r="CP11" s="1305"/>
      <c r="CQ11" s="1305"/>
      <c r="CR11" s="1305"/>
      <c r="CS11" s="1305"/>
      <c r="CT11" s="1305"/>
      <c r="CU11" s="1305"/>
      <c r="CV11" s="1305"/>
      <c r="CW11" s="1305"/>
      <c r="CX11" s="1305"/>
      <c r="CY11" s="1305"/>
      <c r="CZ11" s="1305"/>
      <c r="DA11" s="1305"/>
      <c r="DB11" s="1305"/>
      <c r="DC11" s="1305"/>
      <c r="DD11" s="1305"/>
      <c r="DE11" s="1305"/>
    </row>
    <row r="12" spans="1:109" s="262" customFormat="1" ht="13.2" x14ac:dyDescent="0.2">
      <c r="A12" s="1305"/>
      <c r="B12" s="1305"/>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5"/>
      <c r="BR12" s="1305"/>
      <c r="BS12" s="1305"/>
      <c r="BT12" s="1305"/>
      <c r="BU12" s="1305"/>
      <c r="BV12" s="1305"/>
      <c r="BW12" s="1305"/>
      <c r="BX12" s="1305"/>
      <c r="BY12" s="1305"/>
      <c r="BZ12" s="1305"/>
      <c r="CA12" s="1305"/>
      <c r="CB12" s="1305"/>
      <c r="CC12" s="1305"/>
      <c r="CD12" s="1305"/>
      <c r="CE12" s="1305"/>
      <c r="CF12" s="1305"/>
      <c r="CG12" s="1305"/>
      <c r="CH12" s="1305"/>
      <c r="CI12" s="1305"/>
      <c r="CJ12" s="1305"/>
      <c r="CK12" s="1305"/>
      <c r="CL12" s="1305"/>
      <c r="CM12" s="1305"/>
      <c r="CN12" s="1305"/>
      <c r="CO12" s="1305"/>
      <c r="CP12" s="1305"/>
      <c r="CQ12" s="1305"/>
      <c r="CR12" s="1305"/>
      <c r="CS12" s="1305"/>
      <c r="CT12" s="1305"/>
      <c r="CU12" s="1305"/>
      <c r="CV12" s="1305"/>
      <c r="CW12" s="1305"/>
      <c r="CX12" s="1305"/>
      <c r="CY12" s="1305"/>
      <c r="CZ12" s="1305"/>
      <c r="DA12" s="1305"/>
      <c r="DB12" s="1305"/>
      <c r="DC12" s="1305"/>
      <c r="DD12" s="1305"/>
      <c r="DE12" s="1305"/>
    </row>
    <row r="13" spans="1:109" s="262" customFormat="1" ht="13.2" x14ac:dyDescent="0.2">
      <c r="A13" s="1305"/>
      <c r="B13" s="1305"/>
      <c r="C13" s="1305"/>
      <c r="D13" s="1305"/>
      <c r="E13" s="1305"/>
      <c r="F13" s="1305"/>
      <c r="G13" s="1305"/>
      <c r="H13" s="1305"/>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5"/>
      <c r="AM13" s="1305"/>
      <c r="AN13" s="1305"/>
      <c r="AO13" s="1305"/>
      <c r="AP13" s="1305"/>
      <c r="AQ13" s="1305"/>
      <c r="AR13" s="1305"/>
      <c r="AS13" s="1305"/>
      <c r="AT13" s="1305"/>
      <c r="AU13" s="1305"/>
      <c r="AV13" s="1305"/>
      <c r="AW13" s="1305"/>
      <c r="AX13" s="1305"/>
      <c r="AY13" s="1305"/>
      <c r="AZ13" s="1305"/>
      <c r="BA13" s="1305"/>
      <c r="BB13" s="1305"/>
      <c r="BC13" s="1305"/>
      <c r="BD13" s="1305"/>
      <c r="BE13" s="1305"/>
      <c r="BF13" s="1305"/>
      <c r="BG13" s="1305"/>
      <c r="BH13" s="1305"/>
      <c r="BI13" s="1305"/>
      <c r="BJ13" s="1305"/>
      <c r="BK13" s="1305"/>
      <c r="BL13" s="1305"/>
      <c r="BM13" s="1305"/>
      <c r="BN13" s="1305"/>
      <c r="BO13" s="1305"/>
      <c r="BP13" s="1305"/>
      <c r="BQ13" s="1305"/>
      <c r="BR13" s="1305"/>
      <c r="BS13" s="1305"/>
      <c r="BT13" s="1305"/>
      <c r="BU13" s="1305"/>
      <c r="BV13" s="1305"/>
      <c r="BW13" s="1305"/>
      <c r="BX13" s="1305"/>
      <c r="BY13" s="1305"/>
      <c r="BZ13" s="1305"/>
      <c r="CA13" s="1305"/>
      <c r="CB13" s="1305"/>
      <c r="CC13" s="1305"/>
      <c r="CD13" s="1305"/>
      <c r="CE13" s="1305"/>
      <c r="CF13" s="1305"/>
      <c r="CG13" s="1305"/>
      <c r="CH13" s="1305"/>
      <c r="CI13" s="1305"/>
      <c r="CJ13" s="1305"/>
      <c r="CK13" s="1305"/>
      <c r="CL13" s="1305"/>
      <c r="CM13" s="1305"/>
      <c r="CN13" s="1305"/>
      <c r="CO13" s="1305"/>
      <c r="CP13" s="1305"/>
      <c r="CQ13" s="1305"/>
      <c r="CR13" s="1305"/>
      <c r="CS13" s="1305"/>
      <c r="CT13" s="1305"/>
      <c r="CU13" s="1305"/>
      <c r="CV13" s="1305"/>
      <c r="CW13" s="1305"/>
      <c r="CX13" s="1305"/>
      <c r="CY13" s="1305"/>
      <c r="CZ13" s="1305"/>
      <c r="DA13" s="1305"/>
      <c r="DB13" s="1305"/>
      <c r="DC13" s="1305"/>
      <c r="DD13" s="1305"/>
      <c r="DE13" s="1305"/>
    </row>
    <row r="14" spans="1:109" s="262" customFormat="1" ht="13.2" x14ac:dyDescent="0.2">
      <c r="A14" s="1305"/>
      <c r="B14" s="1305"/>
      <c r="C14" s="1305"/>
      <c r="D14" s="1305"/>
      <c r="E14" s="1305"/>
      <c r="F14" s="1305"/>
      <c r="G14" s="1305"/>
      <c r="H14" s="1305"/>
      <c r="I14" s="1305"/>
      <c r="J14" s="1305"/>
      <c r="K14" s="1305"/>
      <c r="L14" s="1305"/>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5"/>
      <c r="AM14" s="1305"/>
      <c r="AN14" s="1305"/>
      <c r="AO14" s="1305"/>
      <c r="AP14" s="1305"/>
      <c r="AQ14" s="1305"/>
      <c r="AR14" s="1305"/>
      <c r="AS14" s="1305"/>
      <c r="AT14" s="1305"/>
      <c r="AU14" s="1305"/>
      <c r="AV14" s="1305"/>
      <c r="AW14" s="1305"/>
      <c r="AX14" s="1305"/>
      <c r="AY14" s="1305"/>
      <c r="AZ14" s="1305"/>
      <c r="BA14" s="1305"/>
      <c r="BB14" s="1305"/>
      <c r="BC14" s="1305"/>
      <c r="BD14" s="1305"/>
      <c r="BE14" s="1305"/>
      <c r="BF14" s="1305"/>
      <c r="BG14" s="1305"/>
      <c r="BH14" s="1305"/>
      <c r="BI14" s="1305"/>
      <c r="BJ14" s="1305"/>
      <c r="BK14" s="1305"/>
      <c r="BL14" s="1305"/>
      <c r="BM14" s="1305"/>
      <c r="BN14" s="1305"/>
      <c r="BO14" s="1305"/>
      <c r="BP14" s="1305"/>
      <c r="BQ14" s="1305"/>
      <c r="BR14" s="1305"/>
      <c r="BS14" s="1305"/>
      <c r="BT14" s="1305"/>
      <c r="BU14" s="1305"/>
      <c r="BV14" s="1305"/>
      <c r="BW14" s="1305"/>
      <c r="BX14" s="1305"/>
      <c r="BY14" s="1305"/>
      <c r="BZ14" s="1305"/>
      <c r="CA14" s="1305"/>
      <c r="CB14" s="1305"/>
      <c r="CC14" s="1305"/>
      <c r="CD14" s="1305"/>
      <c r="CE14" s="1305"/>
      <c r="CF14" s="1305"/>
      <c r="CG14" s="1305"/>
      <c r="CH14" s="1305"/>
      <c r="CI14" s="1305"/>
      <c r="CJ14" s="1305"/>
      <c r="CK14" s="1305"/>
      <c r="CL14" s="1305"/>
      <c r="CM14" s="1305"/>
      <c r="CN14" s="1305"/>
      <c r="CO14" s="1305"/>
      <c r="CP14" s="1305"/>
      <c r="CQ14" s="1305"/>
      <c r="CR14" s="1305"/>
      <c r="CS14" s="1305"/>
      <c r="CT14" s="1305"/>
      <c r="CU14" s="1305"/>
      <c r="CV14" s="1305"/>
      <c r="CW14" s="1305"/>
      <c r="CX14" s="1305"/>
      <c r="CY14" s="1305"/>
      <c r="CZ14" s="1305"/>
      <c r="DA14" s="1305"/>
      <c r="DB14" s="1305"/>
      <c r="DC14" s="1305"/>
      <c r="DD14" s="1305"/>
      <c r="DE14" s="1305"/>
    </row>
    <row r="15" spans="1:109" s="262" customFormat="1" ht="13.2" x14ac:dyDescent="0.2">
      <c r="A15" s="1249"/>
      <c r="B15" s="1305"/>
      <c r="C15" s="1305"/>
      <c r="D15" s="1305"/>
      <c r="E15" s="1305"/>
      <c r="F15" s="1305"/>
      <c r="G15" s="1305"/>
      <c r="H15" s="1305"/>
      <c r="I15" s="1305"/>
      <c r="J15" s="1305"/>
      <c r="K15" s="1305"/>
      <c r="L15" s="1305"/>
      <c r="M15" s="1305"/>
      <c r="N15" s="1305"/>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AX15" s="1305"/>
      <c r="AY15" s="1305"/>
      <c r="AZ15" s="1305"/>
      <c r="BA15" s="1305"/>
      <c r="BB15" s="1305"/>
      <c r="BC15" s="1305"/>
      <c r="BD15" s="1305"/>
      <c r="BE15" s="1305"/>
      <c r="BF15" s="1305"/>
      <c r="BG15" s="1305"/>
      <c r="BH15" s="1305"/>
      <c r="BI15" s="1305"/>
      <c r="BJ15" s="1305"/>
      <c r="BK15" s="1305"/>
      <c r="BL15" s="1305"/>
      <c r="BM15" s="1305"/>
      <c r="BN15" s="1305"/>
      <c r="BO15" s="1305"/>
      <c r="BP15" s="1305"/>
      <c r="BQ15" s="1305"/>
      <c r="BR15" s="1305"/>
      <c r="BS15" s="1305"/>
      <c r="BT15" s="1305"/>
      <c r="BU15" s="1305"/>
      <c r="BV15" s="1305"/>
      <c r="BW15" s="1305"/>
      <c r="BX15" s="1305"/>
      <c r="BY15" s="1305"/>
      <c r="BZ15" s="1305"/>
      <c r="CA15" s="1305"/>
      <c r="CB15" s="1305"/>
      <c r="CC15" s="1305"/>
      <c r="CD15" s="1305"/>
      <c r="CE15" s="1305"/>
      <c r="CF15" s="1305"/>
      <c r="CG15" s="1305"/>
      <c r="CH15" s="1305"/>
      <c r="CI15" s="1305"/>
      <c r="CJ15" s="1305"/>
      <c r="CK15" s="1305"/>
      <c r="CL15" s="1305"/>
      <c r="CM15" s="1305"/>
      <c r="CN15" s="1305"/>
      <c r="CO15" s="1305"/>
      <c r="CP15" s="1305"/>
      <c r="CQ15" s="1305"/>
      <c r="CR15" s="1305"/>
      <c r="CS15" s="1305"/>
      <c r="CT15" s="1305"/>
      <c r="CU15" s="1305"/>
      <c r="CV15" s="1305"/>
      <c r="CW15" s="1305"/>
      <c r="CX15" s="1305"/>
      <c r="CY15" s="1305"/>
      <c r="CZ15" s="1305"/>
      <c r="DA15" s="1305"/>
      <c r="DB15" s="1305"/>
      <c r="DC15" s="1305"/>
      <c r="DD15" s="1305"/>
      <c r="DE15" s="1305"/>
    </row>
    <row r="16" spans="1:109" s="262" customFormat="1" ht="13.2" x14ac:dyDescent="0.2">
      <c r="A16" s="1249"/>
      <c r="B16" s="1305"/>
      <c r="C16" s="1305"/>
      <c r="D16" s="1305"/>
      <c r="E16" s="1305"/>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5"/>
      <c r="AL16" s="1305"/>
      <c r="AM16" s="1305"/>
      <c r="AN16" s="1305"/>
      <c r="AO16" s="1305"/>
      <c r="AP16" s="1305"/>
      <c r="AQ16" s="1305"/>
      <c r="AR16" s="1305"/>
      <c r="AS16" s="1305"/>
      <c r="AT16" s="1305"/>
      <c r="AU16" s="1305"/>
      <c r="AV16" s="1305"/>
      <c r="AW16" s="1305"/>
      <c r="AX16" s="1305"/>
      <c r="AY16" s="1305"/>
      <c r="AZ16" s="1305"/>
      <c r="BA16" s="1305"/>
      <c r="BB16" s="1305"/>
      <c r="BC16" s="1305"/>
      <c r="BD16" s="1305"/>
      <c r="BE16" s="1305"/>
      <c r="BF16" s="1305"/>
      <c r="BG16" s="1305"/>
      <c r="BH16" s="1305"/>
      <c r="BI16" s="1305"/>
      <c r="BJ16" s="1305"/>
      <c r="BK16" s="1305"/>
      <c r="BL16" s="1305"/>
      <c r="BM16" s="1305"/>
      <c r="BN16" s="1305"/>
      <c r="BO16" s="1305"/>
      <c r="BP16" s="1305"/>
      <c r="BQ16" s="1305"/>
      <c r="BR16" s="1305"/>
      <c r="BS16" s="1305"/>
      <c r="BT16" s="1305"/>
      <c r="BU16" s="1305"/>
      <c r="BV16" s="1305"/>
      <c r="BW16" s="1305"/>
      <c r="BX16" s="1305"/>
      <c r="BY16" s="1305"/>
      <c r="BZ16" s="1305"/>
      <c r="CA16" s="1305"/>
      <c r="CB16" s="1305"/>
      <c r="CC16" s="1305"/>
      <c r="CD16" s="1305"/>
      <c r="CE16" s="1305"/>
      <c r="CF16" s="1305"/>
      <c r="CG16" s="1305"/>
      <c r="CH16" s="1305"/>
      <c r="CI16" s="1305"/>
      <c r="CJ16" s="1305"/>
      <c r="CK16" s="1305"/>
      <c r="CL16" s="1305"/>
      <c r="CM16" s="1305"/>
      <c r="CN16" s="1305"/>
      <c r="CO16" s="1305"/>
      <c r="CP16" s="1305"/>
      <c r="CQ16" s="1305"/>
      <c r="CR16" s="1305"/>
      <c r="CS16" s="1305"/>
      <c r="CT16" s="1305"/>
      <c r="CU16" s="1305"/>
      <c r="CV16" s="1305"/>
      <c r="CW16" s="1305"/>
      <c r="CX16" s="1305"/>
      <c r="CY16" s="1305"/>
      <c r="CZ16" s="1305"/>
      <c r="DA16" s="1305"/>
      <c r="DB16" s="1305"/>
      <c r="DC16" s="1305"/>
      <c r="DD16" s="1305"/>
      <c r="DE16" s="1305"/>
    </row>
    <row r="17" spans="1:109" s="262" customFormat="1" ht="13.2" x14ac:dyDescent="0.2">
      <c r="A17" s="1249"/>
      <c r="B17" s="1305"/>
      <c r="C17" s="1305"/>
      <c r="D17" s="1305"/>
      <c r="E17" s="1305"/>
      <c r="F17" s="1305"/>
      <c r="G17" s="1305"/>
      <c r="H17" s="1305"/>
      <c r="I17" s="1305"/>
      <c r="J17" s="1305"/>
      <c r="K17" s="1305"/>
      <c r="L17" s="1305"/>
      <c r="M17" s="1305"/>
      <c r="N17" s="1305"/>
      <c r="O17" s="1305"/>
      <c r="P17" s="1305"/>
      <c r="Q17" s="1305"/>
      <c r="R17" s="1305"/>
      <c r="S17" s="1305"/>
      <c r="T17" s="1305"/>
      <c r="U17" s="1305"/>
      <c r="V17" s="1305"/>
      <c r="W17" s="1305"/>
      <c r="X17" s="1305"/>
      <c r="Y17" s="1305"/>
      <c r="Z17" s="1305"/>
      <c r="AA17" s="1305"/>
      <c r="AB17" s="1305"/>
      <c r="AC17" s="1305"/>
      <c r="AD17" s="1305"/>
      <c r="AE17" s="1305"/>
      <c r="AF17" s="1305"/>
      <c r="AG17" s="1305"/>
      <c r="AH17" s="1305"/>
      <c r="AI17" s="1305"/>
      <c r="AJ17" s="1305"/>
      <c r="AK17" s="1305"/>
      <c r="AL17" s="1305"/>
      <c r="AM17" s="1305"/>
      <c r="AN17" s="1305"/>
      <c r="AO17" s="1305"/>
      <c r="AP17" s="1305"/>
      <c r="AQ17" s="1305"/>
      <c r="AR17" s="1305"/>
      <c r="AS17" s="1305"/>
      <c r="AT17" s="1305"/>
      <c r="AU17" s="1305"/>
      <c r="AV17" s="1305"/>
      <c r="AW17" s="1305"/>
      <c r="AX17" s="1305"/>
      <c r="AY17" s="1305"/>
      <c r="AZ17" s="1305"/>
      <c r="BA17" s="1305"/>
      <c r="BB17" s="1305"/>
      <c r="BC17" s="1305"/>
      <c r="BD17" s="1305"/>
      <c r="BE17" s="1305"/>
      <c r="BF17" s="1305"/>
      <c r="BG17" s="1305"/>
      <c r="BH17" s="1305"/>
      <c r="BI17" s="1305"/>
      <c r="BJ17" s="1305"/>
      <c r="BK17" s="1305"/>
      <c r="BL17" s="1305"/>
      <c r="BM17" s="1305"/>
      <c r="BN17" s="1305"/>
      <c r="BO17" s="1305"/>
      <c r="BP17" s="1305"/>
      <c r="BQ17" s="1305"/>
      <c r="BR17" s="1305"/>
      <c r="BS17" s="1305"/>
      <c r="BT17" s="1305"/>
      <c r="BU17" s="1305"/>
      <c r="BV17" s="1305"/>
      <c r="BW17" s="1305"/>
      <c r="BX17" s="1305"/>
      <c r="BY17" s="1305"/>
      <c r="BZ17" s="1305"/>
      <c r="CA17" s="1305"/>
      <c r="CB17" s="1305"/>
      <c r="CC17" s="1305"/>
      <c r="CD17" s="1305"/>
      <c r="CE17" s="1305"/>
      <c r="CF17" s="1305"/>
      <c r="CG17" s="1305"/>
      <c r="CH17" s="1305"/>
      <c r="CI17" s="1305"/>
      <c r="CJ17" s="1305"/>
      <c r="CK17" s="1305"/>
      <c r="CL17" s="1305"/>
      <c r="CM17" s="1305"/>
      <c r="CN17" s="1305"/>
      <c r="CO17" s="1305"/>
      <c r="CP17" s="1305"/>
      <c r="CQ17" s="1305"/>
      <c r="CR17" s="1305"/>
      <c r="CS17" s="1305"/>
      <c r="CT17" s="1305"/>
      <c r="CU17" s="1305"/>
      <c r="CV17" s="1305"/>
      <c r="CW17" s="1305"/>
      <c r="CX17" s="1305"/>
      <c r="CY17" s="1305"/>
      <c r="CZ17" s="1305"/>
      <c r="DA17" s="1305"/>
      <c r="DB17" s="1305"/>
      <c r="DC17" s="1305"/>
      <c r="DD17" s="1305"/>
      <c r="DE17" s="1305"/>
    </row>
    <row r="18" spans="1:109" s="262" customFormat="1" ht="13.2" x14ac:dyDescent="0.2">
      <c r="A18" s="1249"/>
      <c r="B18" s="1305"/>
      <c r="C18" s="1305"/>
      <c r="D18" s="1305"/>
      <c r="E18" s="1305"/>
      <c r="F18" s="1305"/>
      <c r="G18" s="1305"/>
      <c r="H18" s="1305"/>
      <c r="I18" s="1305"/>
      <c r="J18" s="1305"/>
      <c r="K18" s="1305"/>
      <c r="L18" s="1305"/>
      <c r="M18" s="1305"/>
      <c r="N18" s="1305"/>
      <c r="O18" s="1305"/>
      <c r="P18" s="1305"/>
      <c r="Q18" s="1305"/>
      <c r="R18" s="1305"/>
      <c r="S18" s="1305"/>
      <c r="T18" s="1305"/>
      <c r="U18" s="1305"/>
      <c r="V18" s="1305"/>
      <c r="W18" s="1305"/>
      <c r="X18" s="1305"/>
      <c r="Y18" s="1305"/>
      <c r="Z18" s="1305"/>
      <c r="AA18" s="1305"/>
      <c r="AB18" s="1305"/>
      <c r="AC18" s="1305"/>
      <c r="AD18" s="1305"/>
      <c r="AE18" s="1305"/>
      <c r="AF18" s="1305"/>
      <c r="AG18" s="1305"/>
      <c r="AH18" s="1305"/>
      <c r="AI18" s="1305"/>
      <c r="AJ18" s="1305"/>
      <c r="AK18" s="1305"/>
      <c r="AL18" s="1305"/>
      <c r="AM18" s="1305"/>
      <c r="AN18" s="1305"/>
      <c r="AO18" s="1305"/>
      <c r="AP18" s="1305"/>
      <c r="AQ18" s="1305"/>
      <c r="AR18" s="1305"/>
      <c r="AS18" s="1305"/>
      <c r="AT18" s="1305"/>
      <c r="AU18" s="1305"/>
      <c r="AV18" s="1305"/>
      <c r="AW18" s="1305"/>
      <c r="AX18" s="1305"/>
      <c r="AY18" s="1305"/>
      <c r="AZ18" s="1305"/>
      <c r="BA18" s="1305"/>
      <c r="BB18" s="1305"/>
      <c r="BC18" s="1305"/>
      <c r="BD18" s="1305"/>
      <c r="BE18" s="1305"/>
      <c r="BF18" s="1305"/>
      <c r="BG18" s="1305"/>
      <c r="BH18" s="1305"/>
      <c r="BI18" s="1305"/>
      <c r="BJ18" s="1305"/>
      <c r="BK18" s="1305"/>
      <c r="BL18" s="1305"/>
      <c r="BM18" s="1305"/>
      <c r="BN18" s="1305"/>
      <c r="BO18" s="1305"/>
      <c r="BP18" s="1305"/>
      <c r="BQ18" s="1305"/>
      <c r="BR18" s="1305"/>
      <c r="BS18" s="1305"/>
      <c r="BT18" s="1305"/>
      <c r="BU18" s="1305"/>
      <c r="BV18" s="1305"/>
      <c r="BW18" s="1305"/>
      <c r="BX18" s="1305"/>
      <c r="BY18" s="1305"/>
      <c r="BZ18" s="1305"/>
      <c r="CA18" s="1305"/>
      <c r="CB18" s="1305"/>
      <c r="CC18" s="1305"/>
      <c r="CD18" s="1305"/>
      <c r="CE18" s="1305"/>
      <c r="CF18" s="1305"/>
      <c r="CG18" s="1305"/>
      <c r="CH18" s="1305"/>
      <c r="CI18" s="1305"/>
      <c r="CJ18" s="1305"/>
      <c r="CK18" s="1305"/>
      <c r="CL18" s="1305"/>
      <c r="CM18" s="1305"/>
      <c r="CN18" s="1305"/>
      <c r="CO18" s="1305"/>
      <c r="CP18" s="1305"/>
      <c r="CQ18" s="1305"/>
      <c r="CR18" s="1305"/>
      <c r="CS18" s="1305"/>
      <c r="CT18" s="1305"/>
      <c r="CU18" s="1305"/>
      <c r="CV18" s="1305"/>
      <c r="CW18" s="1305"/>
      <c r="CX18" s="1305"/>
      <c r="CY18" s="1305"/>
      <c r="CZ18" s="1305"/>
      <c r="DA18" s="1305"/>
      <c r="DB18" s="1305"/>
      <c r="DC18" s="1305"/>
      <c r="DD18" s="1305"/>
      <c r="DE18" s="1305"/>
    </row>
    <row r="19" spans="1:109" ht="13.2" x14ac:dyDescent="0.2">
      <c r="DD19" s="1249"/>
      <c r="DE19" s="1249"/>
    </row>
    <row r="20" spans="1:109" ht="13.2" x14ac:dyDescent="0.2">
      <c r="DD20" s="1249"/>
      <c r="DE20" s="1249"/>
    </row>
    <row r="21" spans="1:109" ht="17.25" customHeight="1" x14ac:dyDescent="0.2">
      <c r="B21" s="1304"/>
      <c r="C21" s="1301"/>
      <c r="D21" s="1301"/>
      <c r="E21" s="1301"/>
      <c r="F21" s="1301"/>
      <c r="G21" s="1301"/>
      <c r="H21" s="1301"/>
      <c r="I21" s="1301"/>
      <c r="J21" s="1301"/>
      <c r="K21" s="1301"/>
      <c r="L21" s="1301"/>
      <c r="M21" s="1301"/>
      <c r="N21" s="1303"/>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1301"/>
      <c r="AO21" s="1301"/>
      <c r="AP21" s="1301"/>
      <c r="AQ21" s="1301"/>
      <c r="AR21" s="1301"/>
      <c r="AS21" s="1301"/>
      <c r="AT21" s="1303"/>
      <c r="AU21" s="1301"/>
      <c r="AV21" s="1301"/>
      <c r="AW21" s="1301"/>
      <c r="AX21" s="1301"/>
      <c r="AY21" s="1301"/>
      <c r="AZ21" s="1301"/>
      <c r="BA21" s="1301"/>
      <c r="BB21" s="1301"/>
      <c r="BC21" s="1301"/>
      <c r="BD21" s="1301"/>
      <c r="BE21" s="1301"/>
      <c r="BF21" s="1303"/>
      <c r="BG21" s="1301"/>
      <c r="BH21" s="1301"/>
      <c r="BI21" s="1301"/>
      <c r="BJ21" s="1301"/>
      <c r="BK21" s="1301"/>
      <c r="BL21" s="1301"/>
      <c r="BM21" s="1301"/>
      <c r="BN21" s="1301"/>
      <c r="BO21" s="1301"/>
      <c r="BP21" s="1301"/>
      <c r="BQ21" s="1301"/>
      <c r="BR21" s="1303"/>
      <c r="BS21" s="1301"/>
      <c r="BT21" s="1301"/>
      <c r="BU21" s="1301"/>
      <c r="BV21" s="1301"/>
      <c r="BW21" s="1301"/>
      <c r="BX21" s="1301"/>
      <c r="BY21" s="1301"/>
      <c r="BZ21" s="1301"/>
      <c r="CA21" s="1301"/>
      <c r="CB21" s="1301"/>
      <c r="CC21" s="1301"/>
      <c r="CD21" s="1303"/>
      <c r="CE21" s="1301"/>
      <c r="CF21" s="1301"/>
      <c r="CG21" s="1301"/>
      <c r="CH21" s="1301"/>
      <c r="CI21" s="1301"/>
      <c r="CJ21" s="1301"/>
      <c r="CK21" s="1301"/>
      <c r="CL21" s="1301"/>
      <c r="CM21" s="1301"/>
      <c r="CN21" s="1301"/>
      <c r="CO21" s="1301"/>
      <c r="CP21" s="1303"/>
      <c r="CQ21" s="1301"/>
      <c r="CR21" s="1301"/>
      <c r="CS21" s="1301"/>
      <c r="CT21" s="1301"/>
      <c r="CU21" s="1301"/>
      <c r="CV21" s="1301"/>
      <c r="CW21" s="1301"/>
      <c r="CX21" s="1301"/>
      <c r="CY21" s="1301"/>
      <c r="CZ21" s="1301"/>
      <c r="DA21" s="1301"/>
      <c r="DB21" s="1303"/>
      <c r="DC21" s="1301"/>
      <c r="DD21" s="1300"/>
      <c r="DE21" s="1249"/>
    </row>
    <row r="22" spans="1:109" ht="17.25" customHeight="1" x14ac:dyDescent="0.2">
      <c r="B22" s="1250"/>
    </row>
    <row r="23" spans="1:109" ht="13.2" x14ac:dyDescent="0.2">
      <c r="B23" s="1250"/>
    </row>
    <row r="24" spans="1:109" ht="13.2" x14ac:dyDescent="0.2">
      <c r="B24" s="1250"/>
    </row>
    <row r="25" spans="1:109" ht="13.2" x14ac:dyDescent="0.2">
      <c r="B25" s="1250"/>
    </row>
    <row r="26" spans="1:109" ht="13.2" x14ac:dyDescent="0.2">
      <c r="B26" s="1250"/>
    </row>
    <row r="27" spans="1:109" ht="13.2" x14ac:dyDescent="0.2">
      <c r="B27" s="1250"/>
    </row>
    <row r="28" spans="1:109" ht="13.2" x14ac:dyDescent="0.2">
      <c r="B28" s="1250"/>
    </row>
    <row r="29" spans="1:109" ht="13.2" x14ac:dyDescent="0.2">
      <c r="B29" s="1250"/>
    </row>
    <row r="30" spans="1:109" ht="13.2" x14ac:dyDescent="0.2">
      <c r="B30" s="1250"/>
    </row>
    <row r="31" spans="1:109" ht="13.2" x14ac:dyDescent="0.2">
      <c r="B31" s="1250"/>
    </row>
    <row r="32" spans="1:109" ht="13.2" x14ac:dyDescent="0.2">
      <c r="B32" s="1250"/>
    </row>
    <row r="33" spans="2:109" ht="13.2" x14ac:dyDescent="0.2">
      <c r="B33" s="1250"/>
    </row>
    <row r="34" spans="2:109" ht="13.2" x14ac:dyDescent="0.2">
      <c r="B34" s="1250"/>
    </row>
    <row r="35" spans="2:109" ht="13.2" x14ac:dyDescent="0.2">
      <c r="B35" s="1250"/>
    </row>
    <row r="36" spans="2:109" ht="13.2" x14ac:dyDescent="0.2">
      <c r="B36" s="1250"/>
    </row>
    <row r="37" spans="2:109" ht="13.2" x14ac:dyDescent="0.2">
      <c r="B37" s="1250"/>
    </row>
    <row r="38" spans="2:109" ht="13.2" x14ac:dyDescent="0.2">
      <c r="B38" s="1250"/>
    </row>
    <row r="39" spans="2:109" ht="13.2" x14ac:dyDescent="0.2">
      <c r="B39" s="1254"/>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2"/>
    </row>
    <row r="40" spans="2:109" ht="13.2" x14ac:dyDescent="0.2">
      <c r="B40" s="1290"/>
      <c r="DD40" s="1290"/>
      <c r="DE40" s="1249"/>
    </row>
    <row r="41" spans="2:109" ht="16.2" x14ac:dyDescent="0.2">
      <c r="B41" s="1302" t="s">
        <v>617</v>
      </c>
      <c r="C41" s="1301"/>
      <c r="D41" s="1301"/>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301"/>
      <c r="AB41" s="1301"/>
      <c r="AC41" s="1301"/>
      <c r="AD41" s="1301"/>
      <c r="AE41" s="1301"/>
      <c r="AF41" s="1301"/>
      <c r="AG41" s="1301"/>
      <c r="AH41" s="1301"/>
      <c r="AI41" s="1301"/>
      <c r="AJ41" s="1301"/>
      <c r="AK41" s="1301"/>
      <c r="AL41" s="1301"/>
      <c r="AM41" s="1301"/>
      <c r="AN41" s="1301"/>
      <c r="AO41" s="1301"/>
      <c r="AP41" s="1301"/>
      <c r="AQ41" s="1301"/>
      <c r="AR41" s="1301"/>
      <c r="AS41" s="1301"/>
      <c r="AT41" s="1301"/>
      <c r="AU41" s="1301"/>
      <c r="AV41" s="1301"/>
      <c r="AW41" s="1301"/>
      <c r="AX41" s="1301"/>
      <c r="AY41" s="1301"/>
      <c r="AZ41" s="1301"/>
      <c r="BA41" s="1301"/>
      <c r="BB41" s="1301"/>
      <c r="BC41" s="1301"/>
      <c r="BD41" s="1301"/>
      <c r="BE41" s="1301"/>
      <c r="BF41" s="1301"/>
      <c r="BG41" s="1301"/>
      <c r="BH41" s="1301"/>
      <c r="BI41" s="1301"/>
      <c r="BJ41" s="1301"/>
      <c r="BK41" s="1301"/>
      <c r="BL41" s="1301"/>
      <c r="BM41" s="1301"/>
      <c r="BN41" s="1301"/>
      <c r="BO41" s="1301"/>
      <c r="BP41" s="1301"/>
      <c r="BQ41" s="1301"/>
      <c r="BR41" s="1301"/>
      <c r="BS41" s="1301"/>
      <c r="BT41" s="1301"/>
      <c r="BU41" s="1301"/>
      <c r="BV41" s="1301"/>
      <c r="BW41" s="1301"/>
      <c r="BX41" s="1301"/>
      <c r="BY41" s="1301"/>
      <c r="BZ41" s="1301"/>
      <c r="CA41" s="1301"/>
      <c r="CB41" s="1301"/>
      <c r="CC41" s="1301"/>
      <c r="CD41" s="1301"/>
      <c r="CE41" s="1301"/>
      <c r="CF41" s="1301"/>
      <c r="CG41" s="1301"/>
      <c r="CH41" s="1301"/>
      <c r="CI41" s="1301"/>
      <c r="CJ41" s="1301"/>
      <c r="CK41" s="1301"/>
      <c r="CL41" s="1301"/>
      <c r="CM41" s="1301"/>
      <c r="CN41" s="1301"/>
      <c r="CO41" s="1301"/>
      <c r="CP41" s="1301"/>
      <c r="CQ41" s="1301"/>
      <c r="CR41" s="1301"/>
      <c r="CS41" s="1301"/>
      <c r="CT41" s="1301"/>
      <c r="CU41" s="1301"/>
      <c r="CV41" s="1301"/>
      <c r="CW41" s="1301"/>
      <c r="CX41" s="1301"/>
      <c r="CY41" s="1301"/>
      <c r="CZ41" s="1301"/>
      <c r="DA41" s="1301"/>
      <c r="DB41" s="1301"/>
      <c r="DC41" s="1301"/>
      <c r="DD41" s="1300"/>
    </row>
    <row r="42" spans="2:109" ht="13.2" x14ac:dyDescent="0.2">
      <c r="B42" s="1250"/>
      <c r="G42" s="1286"/>
      <c r="I42" s="1285"/>
      <c r="J42" s="1285"/>
      <c r="K42" s="1285"/>
      <c r="AM42" s="1286"/>
      <c r="AN42" s="1286" t="s">
        <v>613</v>
      </c>
      <c r="AP42" s="1285"/>
      <c r="AQ42" s="1285"/>
      <c r="AR42" s="1285"/>
      <c r="AY42" s="1286"/>
      <c r="BA42" s="1285"/>
      <c r="BB42" s="1285"/>
      <c r="BC42" s="1285"/>
      <c r="BK42" s="1286"/>
      <c r="BM42" s="1285"/>
      <c r="BN42" s="1285"/>
      <c r="BO42" s="1285"/>
      <c r="BW42" s="1286"/>
      <c r="BY42" s="1285"/>
      <c r="BZ42" s="1285"/>
      <c r="CA42" s="1285"/>
      <c r="CI42" s="1286"/>
      <c r="CK42" s="1285"/>
      <c r="CL42" s="1285"/>
      <c r="CM42" s="1285"/>
      <c r="CU42" s="1286"/>
      <c r="CW42" s="1285"/>
      <c r="CX42" s="1285"/>
      <c r="CY42" s="1285"/>
    </row>
    <row r="43" spans="2:109" ht="13.5" customHeight="1" x14ac:dyDescent="0.2">
      <c r="B43" s="1250"/>
      <c r="AN43" s="1284" t="s">
        <v>616</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2"/>
    </row>
    <row r="44" spans="2:109" ht="13.2" x14ac:dyDescent="0.2">
      <c r="B44" s="1250"/>
      <c r="AN44" s="1281"/>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79"/>
    </row>
    <row r="45" spans="2:109" ht="13.2" x14ac:dyDescent="0.2">
      <c r="B45" s="1250"/>
      <c r="AN45" s="1281"/>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79"/>
    </row>
    <row r="46" spans="2:109" ht="13.2" x14ac:dyDescent="0.2">
      <c r="B46" s="1250"/>
      <c r="AN46" s="1281"/>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79"/>
    </row>
    <row r="47" spans="2:109" ht="13.2" x14ac:dyDescent="0.2">
      <c r="B47" s="1250"/>
      <c r="AN47" s="1278"/>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6"/>
    </row>
    <row r="48" spans="2:109" ht="13.2" x14ac:dyDescent="0.2">
      <c r="B48" s="1250"/>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ht="13.2" x14ac:dyDescent="0.2">
      <c r="B49" s="1250"/>
      <c r="AN49" s="1249" t="s">
        <v>611</v>
      </c>
    </row>
    <row r="50" spans="1:109" ht="13.2" x14ac:dyDescent="0.2">
      <c r="B50" s="1250"/>
      <c r="G50" s="1261"/>
      <c r="H50" s="1261"/>
      <c r="I50" s="1261"/>
      <c r="J50" s="1261"/>
      <c r="K50" s="1270"/>
      <c r="L50" s="1270"/>
      <c r="M50" s="1269"/>
      <c r="N50" s="1269"/>
      <c r="AN50" s="1268"/>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6"/>
      <c r="BP50" s="1258" t="s">
        <v>554</v>
      </c>
      <c r="BQ50" s="1258"/>
      <c r="BR50" s="1258"/>
      <c r="BS50" s="1258"/>
      <c r="BT50" s="1258"/>
      <c r="BU50" s="1258"/>
      <c r="BV50" s="1258"/>
      <c r="BW50" s="1258"/>
      <c r="BX50" s="1258" t="s">
        <v>555</v>
      </c>
      <c r="BY50" s="1258"/>
      <c r="BZ50" s="1258"/>
      <c r="CA50" s="1258"/>
      <c r="CB50" s="1258"/>
      <c r="CC50" s="1258"/>
      <c r="CD50" s="1258"/>
      <c r="CE50" s="1258"/>
      <c r="CF50" s="1258" t="s">
        <v>556</v>
      </c>
      <c r="CG50" s="1258"/>
      <c r="CH50" s="1258"/>
      <c r="CI50" s="1258"/>
      <c r="CJ50" s="1258"/>
      <c r="CK50" s="1258"/>
      <c r="CL50" s="1258"/>
      <c r="CM50" s="1258"/>
      <c r="CN50" s="1258" t="s">
        <v>557</v>
      </c>
      <c r="CO50" s="1258"/>
      <c r="CP50" s="1258"/>
      <c r="CQ50" s="1258"/>
      <c r="CR50" s="1258"/>
      <c r="CS50" s="1258"/>
      <c r="CT50" s="1258"/>
      <c r="CU50" s="1258"/>
      <c r="CV50" s="1258" t="s">
        <v>558</v>
      </c>
      <c r="CW50" s="1258"/>
      <c r="CX50" s="1258"/>
      <c r="CY50" s="1258"/>
      <c r="CZ50" s="1258"/>
      <c r="DA50" s="1258"/>
      <c r="DB50" s="1258"/>
      <c r="DC50" s="1258"/>
    </row>
    <row r="51" spans="1:109" ht="13.5" customHeight="1" x14ac:dyDescent="0.2">
      <c r="B51" s="1250"/>
      <c r="G51" s="1265"/>
      <c r="H51" s="1265"/>
      <c r="I51" s="1299"/>
      <c r="J51" s="1299"/>
      <c r="K51" s="1264"/>
      <c r="L51" s="1264"/>
      <c r="M51" s="1264"/>
      <c r="N51" s="1264"/>
      <c r="AM51" s="1263"/>
      <c r="AN51" s="1257" t="s">
        <v>610</v>
      </c>
      <c r="AO51" s="1257"/>
      <c r="AP51" s="1257"/>
      <c r="AQ51" s="1257"/>
      <c r="AR51" s="1257"/>
      <c r="AS51" s="1257"/>
      <c r="AT51" s="1257"/>
      <c r="AU51" s="1257"/>
      <c r="AV51" s="1257"/>
      <c r="AW51" s="1257"/>
      <c r="AX51" s="1257"/>
      <c r="AY51" s="1257"/>
      <c r="AZ51" s="1257"/>
      <c r="BA51" s="1257"/>
      <c r="BB51" s="1257" t="s">
        <v>608</v>
      </c>
      <c r="BC51" s="1257"/>
      <c r="BD51" s="1257"/>
      <c r="BE51" s="1257"/>
      <c r="BF51" s="1257"/>
      <c r="BG51" s="1257"/>
      <c r="BH51" s="1257"/>
      <c r="BI51" s="1257"/>
      <c r="BJ51" s="1257"/>
      <c r="BK51" s="1257"/>
      <c r="BL51" s="1257"/>
      <c r="BM51" s="1257"/>
      <c r="BN51" s="1257"/>
      <c r="BO51" s="1257"/>
      <c r="BP51" s="1298"/>
      <c r="BQ51" s="1256"/>
      <c r="BR51" s="1256"/>
      <c r="BS51" s="1256"/>
      <c r="BT51" s="1256"/>
      <c r="BU51" s="1256"/>
      <c r="BV51" s="1256"/>
      <c r="BW51" s="1256"/>
      <c r="BX51" s="1298"/>
      <c r="BY51" s="1256"/>
      <c r="BZ51" s="1256"/>
      <c r="CA51" s="1256"/>
      <c r="CB51" s="1256"/>
      <c r="CC51" s="1256"/>
      <c r="CD51" s="1256"/>
      <c r="CE51" s="1256"/>
      <c r="CF51" s="1256">
        <v>104.3</v>
      </c>
      <c r="CG51" s="1256"/>
      <c r="CH51" s="1256"/>
      <c r="CI51" s="1256"/>
      <c r="CJ51" s="1256"/>
      <c r="CK51" s="1256"/>
      <c r="CL51" s="1256"/>
      <c r="CM51" s="1256"/>
      <c r="CN51" s="1256">
        <v>86.7</v>
      </c>
      <c r="CO51" s="1256"/>
      <c r="CP51" s="1256"/>
      <c r="CQ51" s="1256"/>
      <c r="CR51" s="1256"/>
      <c r="CS51" s="1256"/>
      <c r="CT51" s="1256"/>
      <c r="CU51" s="1256"/>
      <c r="CV51" s="1256">
        <v>81.5</v>
      </c>
      <c r="CW51" s="1256"/>
      <c r="CX51" s="1256"/>
      <c r="CY51" s="1256"/>
      <c r="CZ51" s="1256"/>
      <c r="DA51" s="1256"/>
      <c r="DB51" s="1256"/>
      <c r="DC51" s="1256"/>
    </row>
    <row r="52" spans="1:109" ht="13.2" x14ac:dyDescent="0.2">
      <c r="B52" s="1250"/>
      <c r="G52" s="1265"/>
      <c r="H52" s="1265"/>
      <c r="I52" s="1299"/>
      <c r="J52" s="1299"/>
      <c r="K52" s="1264"/>
      <c r="L52" s="1264"/>
      <c r="M52" s="1264"/>
      <c r="N52" s="1264"/>
      <c r="AM52" s="1263"/>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6"/>
      <c r="CM52" s="1256"/>
      <c r="CN52" s="1256"/>
      <c r="CO52" s="1256"/>
      <c r="CP52" s="1256"/>
      <c r="CQ52" s="1256"/>
      <c r="CR52" s="1256"/>
      <c r="CS52" s="1256"/>
      <c r="CT52" s="1256"/>
      <c r="CU52" s="1256"/>
      <c r="CV52" s="1256"/>
      <c r="CW52" s="1256"/>
      <c r="CX52" s="1256"/>
      <c r="CY52" s="1256"/>
      <c r="CZ52" s="1256"/>
      <c r="DA52" s="1256"/>
      <c r="DB52" s="1256"/>
      <c r="DC52" s="1256"/>
    </row>
    <row r="53" spans="1:109" ht="13.2" x14ac:dyDescent="0.2">
      <c r="A53" s="1285"/>
      <c r="B53" s="1250"/>
      <c r="G53" s="1265"/>
      <c r="H53" s="1265"/>
      <c r="I53" s="1261"/>
      <c r="J53" s="1261"/>
      <c r="K53" s="1264"/>
      <c r="L53" s="1264"/>
      <c r="M53" s="1264"/>
      <c r="N53" s="1264"/>
      <c r="AM53" s="1263"/>
      <c r="AN53" s="1257"/>
      <c r="AO53" s="1257"/>
      <c r="AP53" s="1257"/>
      <c r="AQ53" s="1257"/>
      <c r="AR53" s="1257"/>
      <c r="AS53" s="1257"/>
      <c r="AT53" s="1257"/>
      <c r="AU53" s="1257"/>
      <c r="AV53" s="1257"/>
      <c r="AW53" s="1257"/>
      <c r="AX53" s="1257"/>
      <c r="AY53" s="1257"/>
      <c r="AZ53" s="1257"/>
      <c r="BA53" s="1257"/>
      <c r="BB53" s="1257" t="s">
        <v>615</v>
      </c>
      <c r="BC53" s="1257"/>
      <c r="BD53" s="1257"/>
      <c r="BE53" s="1257"/>
      <c r="BF53" s="1257"/>
      <c r="BG53" s="1257"/>
      <c r="BH53" s="1257"/>
      <c r="BI53" s="1257"/>
      <c r="BJ53" s="1257"/>
      <c r="BK53" s="1257"/>
      <c r="BL53" s="1257"/>
      <c r="BM53" s="1257"/>
      <c r="BN53" s="1257"/>
      <c r="BO53" s="1257"/>
      <c r="BP53" s="1298"/>
      <c r="BQ53" s="1256"/>
      <c r="BR53" s="1256"/>
      <c r="BS53" s="1256"/>
      <c r="BT53" s="1256"/>
      <c r="BU53" s="1256"/>
      <c r="BV53" s="1256"/>
      <c r="BW53" s="1256"/>
      <c r="BX53" s="1298"/>
      <c r="BY53" s="1256"/>
      <c r="BZ53" s="1256"/>
      <c r="CA53" s="1256"/>
      <c r="CB53" s="1256"/>
      <c r="CC53" s="1256"/>
      <c r="CD53" s="1256"/>
      <c r="CE53" s="1256"/>
      <c r="CF53" s="1256">
        <v>62.3</v>
      </c>
      <c r="CG53" s="1256"/>
      <c r="CH53" s="1256"/>
      <c r="CI53" s="1256"/>
      <c r="CJ53" s="1256"/>
      <c r="CK53" s="1256"/>
      <c r="CL53" s="1256"/>
      <c r="CM53" s="1256"/>
      <c r="CN53" s="1256">
        <v>64.3</v>
      </c>
      <c r="CO53" s="1256"/>
      <c r="CP53" s="1256"/>
      <c r="CQ53" s="1256"/>
      <c r="CR53" s="1256"/>
      <c r="CS53" s="1256"/>
      <c r="CT53" s="1256"/>
      <c r="CU53" s="1256"/>
      <c r="CV53" s="1256">
        <v>65.7</v>
      </c>
      <c r="CW53" s="1256"/>
      <c r="CX53" s="1256"/>
      <c r="CY53" s="1256"/>
      <c r="CZ53" s="1256"/>
      <c r="DA53" s="1256"/>
      <c r="DB53" s="1256"/>
      <c r="DC53" s="1256"/>
    </row>
    <row r="54" spans="1:109" ht="13.2" x14ac:dyDescent="0.2">
      <c r="A54" s="1285"/>
      <c r="B54" s="1250"/>
      <c r="G54" s="1265"/>
      <c r="H54" s="1265"/>
      <c r="I54" s="1261"/>
      <c r="J54" s="1261"/>
      <c r="K54" s="1264"/>
      <c r="L54" s="1264"/>
      <c r="M54" s="1264"/>
      <c r="N54" s="1264"/>
      <c r="AM54" s="1263"/>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6"/>
      <c r="CR54" s="1256"/>
      <c r="CS54" s="1256"/>
      <c r="CT54" s="1256"/>
      <c r="CU54" s="1256"/>
      <c r="CV54" s="1256"/>
      <c r="CW54" s="1256"/>
      <c r="CX54" s="1256"/>
      <c r="CY54" s="1256"/>
      <c r="CZ54" s="1256"/>
      <c r="DA54" s="1256"/>
      <c r="DB54" s="1256"/>
      <c r="DC54" s="1256"/>
    </row>
    <row r="55" spans="1:109" ht="13.2" x14ac:dyDescent="0.2">
      <c r="A55" s="1285"/>
      <c r="B55" s="1250"/>
      <c r="G55" s="1261"/>
      <c r="H55" s="1261"/>
      <c r="I55" s="1261"/>
      <c r="J55" s="1261"/>
      <c r="K55" s="1264"/>
      <c r="L55" s="1264"/>
      <c r="M55" s="1264"/>
      <c r="N55" s="1264"/>
      <c r="AN55" s="1258" t="s">
        <v>609</v>
      </c>
      <c r="AO55" s="1258"/>
      <c r="AP55" s="1258"/>
      <c r="AQ55" s="1258"/>
      <c r="AR55" s="1258"/>
      <c r="AS55" s="1258"/>
      <c r="AT55" s="1258"/>
      <c r="AU55" s="1258"/>
      <c r="AV55" s="1258"/>
      <c r="AW55" s="1258"/>
      <c r="AX55" s="1258"/>
      <c r="AY55" s="1258"/>
      <c r="AZ55" s="1258"/>
      <c r="BA55" s="1258"/>
      <c r="BB55" s="1257" t="s">
        <v>608</v>
      </c>
      <c r="BC55" s="1257"/>
      <c r="BD55" s="1257"/>
      <c r="BE55" s="1257"/>
      <c r="BF55" s="1257"/>
      <c r="BG55" s="1257"/>
      <c r="BH55" s="1257"/>
      <c r="BI55" s="1257"/>
      <c r="BJ55" s="1257"/>
      <c r="BK55" s="1257"/>
      <c r="BL55" s="1257"/>
      <c r="BM55" s="1257"/>
      <c r="BN55" s="1257"/>
      <c r="BO55" s="1257"/>
      <c r="BP55" s="1298"/>
      <c r="BQ55" s="1256"/>
      <c r="BR55" s="1256"/>
      <c r="BS55" s="1256"/>
      <c r="BT55" s="1256"/>
      <c r="BU55" s="1256"/>
      <c r="BV55" s="1256"/>
      <c r="BW55" s="1256"/>
      <c r="BX55" s="1298"/>
      <c r="BY55" s="1256"/>
      <c r="BZ55" s="1256"/>
      <c r="CA55" s="1256"/>
      <c r="CB55" s="1256"/>
      <c r="CC55" s="1256"/>
      <c r="CD55" s="1256"/>
      <c r="CE55" s="1256"/>
      <c r="CF55" s="1256">
        <v>21</v>
      </c>
      <c r="CG55" s="1256"/>
      <c r="CH55" s="1256"/>
      <c r="CI55" s="1256"/>
      <c r="CJ55" s="1256"/>
      <c r="CK55" s="1256"/>
      <c r="CL55" s="1256"/>
      <c r="CM55" s="1256"/>
      <c r="CN55" s="1256">
        <v>23.5</v>
      </c>
      <c r="CO55" s="1256"/>
      <c r="CP55" s="1256"/>
      <c r="CQ55" s="1256"/>
      <c r="CR55" s="1256"/>
      <c r="CS55" s="1256"/>
      <c r="CT55" s="1256"/>
      <c r="CU55" s="1256"/>
      <c r="CV55" s="1256">
        <v>6.9</v>
      </c>
      <c r="CW55" s="1256"/>
      <c r="CX55" s="1256"/>
      <c r="CY55" s="1256"/>
      <c r="CZ55" s="1256"/>
      <c r="DA55" s="1256"/>
      <c r="DB55" s="1256"/>
      <c r="DC55" s="1256"/>
    </row>
    <row r="56" spans="1:109" ht="13.2" x14ac:dyDescent="0.2">
      <c r="A56" s="1285"/>
      <c r="B56" s="1250"/>
      <c r="G56" s="1261"/>
      <c r="H56" s="1261"/>
      <c r="I56" s="1261"/>
      <c r="J56" s="1261"/>
      <c r="K56" s="1264"/>
      <c r="L56" s="1264"/>
      <c r="M56" s="1264"/>
      <c r="N56" s="1264"/>
      <c r="AN56" s="1258"/>
      <c r="AO56" s="1258"/>
      <c r="AP56" s="1258"/>
      <c r="AQ56" s="1258"/>
      <c r="AR56" s="1258"/>
      <c r="AS56" s="1258"/>
      <c r="AT56" s="1258"/>
      <c r="AU56" s="1258"/>
      <c r="AV56" s="1258"/>
      <c r="AW56" s="1258"/>
      <c r="AX56" s="1258"/>
      <c r="AY56" s="1258"/>
      <c r="AZ56" s="1258"/>
      <c r="BA56" s="1258"/>
      <c r="BB56" s="1257"/>
      <c r="BC56" s="1257"/>
      <c r="BD56" s="1257"/>
      <c r="BE56" s="1257"/>
      <c r="BF56" s="1257"/>
      <c r="BG56" s="1257"/>
      <c r="BH56" s="1257"/>
      <c r="BI56" s="1257"/>
      <c r="BJ56" s="1257"/>
      <c r="BK56" s="1257"/>
      <c r="BL56" s="1257"/>
      <c r="BM56" s="1257"/>
      <c r="BN56" s="1257"/>
      <c r="BO56" s="1257"/>
      <c r="BP56" s="1256"/>
      <c r="BQ56" s="1256"/>
      <c r="BR56" s="1256"/>
      <c r="BS56" s="1256"/>
      <c r="BT56" s="1256"/>
      <c r="BU56" s="1256"/>
      <c r="BV56" s="1256"/>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6"/>
      <c r="CR56" s="1256"/>
      <c r="CS56" s="1256"/>
      <c r="CT56" s="1256"/>
      <c r="CU56" s="1256"/>
      <c r="CV56" s="1256"/>
      <c r="CW56" s="1256"/>
      <c r="CX56" s="1256"/>
      <c r="CY56" s="1256"/>
      <c r="CZ56" s="1256"/>
      <c r="DA56" s="1256"/>
      <c r="DB56" s="1256"/>
      <c r="DC56" s="1256"/>
    </row>
    <row r="57" spans="1:109" s="1285" customFormat="1" ht="13.2" x14ac:dyDescent="0.2">
      <c r="B57" s="1291"/>
      <c r="G57" s="1261"/>
      <c r="H57" s="1261"/>
      <c r="I57" s="1260"/>
      <c r="J57" s="1260"/>
      <c r="K57" s="1264"/>
      <c r="L57" s="1264"/>
      <c r="M57" s="1264"/>
      <c r="N57" s="1264"/>
      <c r="AM57" s="1249"/>
      <c r="AN57" s="1258"/>
      <c r="AO57" s="1258"/>
      <c r="AP57" s="1258"/>
      <c r="AQ57" s="1258"/>
      <c r="AR57" s="1258"/>
      <c r="AS57" s="1258"/>
      <c r="AT57" s="1258"/>
      <c r="AU57" s="1258"/>
      <c r="AV57" s="1258"/>
      <c r="AW57" s="1258"/>
      <c r="AX57" s="1258"/>
      <c r="AY57" s="1258"/>
      <c r="AZ57" s="1258"/>
      <c r="BA57" s="1258"/>
      <c r="BB57" s="1257" t="s">
        <v>615</v>
      </c>
      <c r="BC57" s="1257"/>
      <c r="BD57" s="1257"/>
      <c r="BE57" s="1257"/>
      <c r="BF57" s="1257"/>
      <c r="BG57" s="1257"/>
      <c r="BH57" s="1257"/>
      <c r="BI57" s="1257"/>
      <c r="BJ57" s="1257"/>
      <c r="BK57" s="1257"/>
      <c r="BL57" s="1257"/>
      <c r="BM57" s="1257"/>
      <c r="BN57" s="1257"/>
      <c r="BO57" s="1257"/>
      <c r="BP57" s="1298"/>
      <c r="BQ57" s="1256"/>
      <c r="BR57" s="1256"/>
      <c r="BS57" s="1256"/>
      <c r="BT57" s="1256"/>
      <c r="BU57" s="1256"/>
      <c r="BV57" s="1256"/>
      <c r="BW57" s="1256"/>
      <c r="BX57" s="1298"/>
      <c r="BY57" s="1256"/>
      <c r="BZ57" s="1256"/>
      <c r="CA57" s="1256"/>
      <c r="CB57" s="1256"/>
      <c r="CC57" s="1256"/>
      <c r="CD57" s="1256"/>
      <c r="CE57" s="1256"/>
      <c r="CF57" s="1256">
        <v>61.5</v>
      </c>
      <c r="CG57" s="1256"/>
      <c r="CH57" s="1256"/>
      <c r="CI57" s="1256"/>
      <c r="CJ57" s="1256"/>
      <c r="CK57" s="1256"/>
      <c r="CL57" s="1256"/>
      <c r="CM57" s="1256"/>
      <c r="CN57" s="1256">
        <v>61.9</v>
      </c>
      <c r="CO57" s="1256"/>
      <c r="CP57" s="1256"/>
      <c r="CQ57" s="1256"/>
      <c r="CR57" s="1256"/>
      <c r="CS57" s="1256"/>
      <c r="CT57" s="1256"/>
      <c r="CU57" s="1256"/>
      <c r="CV57" s="1256">
        <v>62.9</v>
      </c>
      <c r="CW57" s="1256"/>
      <c r="CX57" s="1256"/>
      <c r="CY57" s="1256"/>
      <c r="CZ57" s="1256"/>
      <c r="DA57" s="1256"/>
      <c r="DB57" s="1256"/>
      <c r="DC57" s="1256"/>
      <c r="DD57" s="1296"/>
      <c r="DE57" s="1291"/>
    </row>
    <row r="58" spans="1:109" s="1285" customFormat="1" ht="13.2" x14ac:dyDescent="0.2">
      <c r="A58" s="1249"/>
      <c r="B58" s="1291"/>
      <c r="G58" s="1261"/>
      <c r="H58" s="1261"/>
      <c r="I58" s="1260"/>
      <c r="J58" s="1260"/>
      <c r="K58" s="1264"/>
      <c r="L58" s="1264"/>
      <c r="M58" s="1264"/>
      <c r="N58" s="1264"/>
      <c r="AM58" s="1249"/>
      <c r="AN58" s="1258"/>
      <c r="AO58" s="1258"/>
      <c r="AP58" s="1258"/>
      <c r="AQ58" s="1258"/>
      <c r="AR58" s="1258"/>
      <c r="AS58" s="1258"/>
      <c r="AT58" s="1258"/>
      <c r="AU58" s="1258"/>
      <c r="AV58" s="1258"/>
      <c r="AW58" s="1258"/>
      <c r="AX58" s="1258"/>
      <c r="AY58" s="1258"/>
      <c r="AZ58" s="1258"/>
      <c r="BA58" s="1258"/>
      <c r="BB58" s="1257"/>
      <c r="BC58" s="1257"/>
      <c r="BD58" s="1257"/>
      <c r="BE58" s="1257"/>
      <c r="BF58" s="1257"/>
      <c r="BG58" s="1257"/>
      <c r="BH58" s="1257"/>
      <c r="BI58" s="1257"/>
      <c r="BJ58" s="1257"/>
      <c r="BK58" s="1257"/>
      <c r="BL58" s="1257"/>
      <c r="BM58" s="1257"/>
      <c r="BN58" s="1257"/>
      <c r="BO58" s="1257"/>
      <c r="BP58" s="1256"/>
      <c r="BQ58" s="1256"/>
      <c r="BR58" s="1256"/>
      <c r="BS58" s="1256"/>
      <c r="BT58" s="1256"/>
      <c r="BU58" s="1256"/>
      <c r="BV58" s="1256"/>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6"/>
      <c r="CR58" s="1256"/>
      <c r="CS58" s="1256"/>
      <c r="CT58" s="1256"/>
      <c r="CU58" s="1256"/>
      <c r="CV58" s="1256"/>
      <c r="CW58" s="1256"/>
      <c r="CX58" s="1256"/>
      <c r="CY58" s="1256"/>
      <c r="CZ58" s="1256"/>
      <c r="DA58" s="1256"/>
      <c r="DB58" s="1256"/>
      <c r="DC58" s="1256"/>
      <c r="DD58" s="1296"/>
      <c r="DE58" s="1291"/>
    </row>
    <row r="59" spans="1:109" s="1285" customFormat="1" ht="13.2" x14ac:dyDescent="0.2">
      <c r="A59" s="1249"/>
      <c r="B59" s="1291"/>
      <c r="K59" s="1297"/>
      <c r="L59" s="1297"/>
      <c r="M59" s="1297"/>
      <c r="N59" s="1297"/>
      <c r="AQ59" s="1297"/>
      <c r="AR59" s="1297"/>
      <c r="AS59" s="1297"/>
      <c r="AT59" s="1297"/>
      <c r="BC59" s="1297"/>
      <c r="BD59" s="1297"/>
      <c r="BE59" s="1297"/>
      <c r="BF59" s="1297"/>
      <c r="BO59" s="1297"/>
      <c r="BP59" s="1297"/>
      <c r="BQ59" s="1297"/>
      <c r="BR59" s="1297"/>
      <c r="CA59" s="1297"/>
      <c r="CB59" s="1297"/>
      <c r="CC59" s="1297"/>
      <c r="CD59" s="1297"/>
      <c r="CM59" s="1297"/>
      <c r="CN59" s="1297"/>
      <c r="CO59" s="1297"/>
      <c r="CP59" s="1297"/>
      <c r="CY59" s="1297"/>
      <c r="CZ59" s="1297"/>
      <c r="DA59" s="1297"/>
      <c r="DB59" s="1297"/>
      <c r="DC59" s="1297"/>
      <c r="DD59" s="1296"/>
      <c r="DE59" s="1291"/>
    </row>
    <row r="60" spans="1:109" s="1285" customFormat="1" ht="13.2" x14ac:dyDescent="0.2">
      <c r="A60" s="1249"/>
      <c r="B60" s="1291"/>
      <c r="K60" s="1297"/>
      <c r="L60" s="1297"/>
      <c r="M60" s="1297"/>
      <c r="N60" s="1297"/>
      <c r="AQ60" s="1297"/>
      <c r="AR60" s="1297"/>
      <c r="AS60" s="1297"/>
      <c r="AT60" s="1297"/>
      <c r="BC60" s="1297"/>
      <c r="BD60" s="1297"/>
      <c r="BE60" s="1297"/>
      <c r="BF60" s="1297"/>
      <c r="BO60" s="1297"/>
      <c r="BP60" s="1297"/>
      <c r="BQ60" s="1297"/>
      <c r="BR60" s="1297"/>
      <c r="CA60" s="1297"/>
      <c r="CB60" s="1297"/>
      <c r="CC60" s="1297"/>
      <c r="CD60" s="1297"/>
      <c r="CM60" s="1297"/>
      <c r="CN60" s="1297"/>
      <c r="CO60" s="1297"/>
      <c r="CP60" s="1297"/>
      <c r="CY60" s="1297"/>
      <c r="CZ60" s="1297"/>
      <c r="DA60" s="1297"/>
      <c r="DB60" s="1297"/>
      <c r="DC60" s="1297"/>
      <c r="DD60" s="1296"/>
      <c r="DE60" s="1291"/>
    </row>
    <row r="61" spans="1:109" s="1285" customFormat="1" ht="13.2" x14ac:dyDescent="0.2">
      <c r="A61" s="1249"/>
      <c r="B61" s="1295"/>
      <c r="C61" s="1294"/>
      <c r="D61" s="1294"/>
      <c r="E61" s="1294"/>
      <c r="F61" s="1294"/>
      <c r="G61" s="1294"/>
      <c r="H61" s="1294"/>
      <c r="I61" s="1294"/>
      <c r="J61" s="1294"/>
      <c r="K61" s="1294"/>
      <c r="L61" s="1294"/>
      <c r="M61" s="1293"/>
      <c r="N61" s="1293"/>
      <c r="O61" s="1294"/>
      <c r="P61" s="1294"/>
      <c r="Q61" s="1294"/>
      <c r="R61" s="1294"/>
      <c r="S61" s="1294"/>
      <c r="T61" s="1294"/>
      <c r="U61" s="1294"/>
      <c r="V61" s="1294"/>
      <c r="W61" s="1294"/>
      <c r="X61" s="1294"/>
      <c r="Y61" s="1294"/>
      <c r="Z61" s="1294"/>
      <c r="AA61" s="1294"/>
      <c r="AB61" s="1294"/>
      <c r="AC61" s="1294"/>
      <c r="AD61" s="1294"/>
      <c r="AE61" s="1294"/>
      <c r="AF61" s="1294"/>
      <c r="AG61" s="1294"/>
      <c r="AH61" s="1294"/>
      <c r="AI61" s="1294"/>
      <c r="AJ61" s="1294"/>
      <c r="AK61" s="1294"/>
      <c r="AL61" s="1294"/>
      <c r="AM61" s="1294"/>
      <c r="AN61" s="1294"/>
      <c r="AO61" s="1294"/>
      <c r="AP61" s="1294"/>
      <c r="AQ61" s="1294"/>
      <c r="AR61" s="1294"/>
      <c r="AS61" s="1293"/>
      <c r="AT61" s="1293"/>
      <c r="AU61" s="1294"/>
      <c r="AV61" s="1294"/>
      <c r="AW61" s="1294"/>
      <c r="AX61" s="1294"/>
      <c r="AY61" s="1294"/>
      <c r="AZ61" s="1294"/>
      <c r="BA61" s="1294"/>
      <c r="BB61" s="1294"/>
      <c r="BC61" s="1294"/>
      <c r="BD61" s="1294"/>
      <c r="BE61" s="1293"/>
      <c r="BF61" s="1293"/>
      <c r="BG61" s="1294"/>
      <c r="BH61" s="1294"/>
      <c r="BI61" s="1294"/>
      <c r="BJ61" s="1294"/>
      <c r="BK61" s="1294"/>
      <c r="BL61" s="1294"/>
      <c r="BM61" s="1294"/>
      <c r="BN61" s="1294"/>
      <c r="BO61" s="1294"/>
      <c r="BP61" s="1294"/>
      <c r="BQ61" s="1293"/>
      <c r="BR61" s="1293"/>
      <c r="BS61" s="1294"/>
      <c r="BT61" s="1294"/>
      <c r="BU61" s="1294"/>
      <c r="BV61" s="1294"/>
      <c r="BW61" s="1294"/>
      <c r="BX61" s="1294"/>
      <c r="BY61" s="1294"/>
      <c r="BZ61" s="1294"/>
      <c r="CA61" s="1294"/>
      <c r="CB61" s="1294"/>
      <c r="CC61" s="1293"/>
      <c r="CD61" s="1293"/>
      <c r="CE61" s="1294"/>
      <c r="CF61" s="1294"/>
      <c r="CG61" s="1294"/>
      <c r="CH61" s="1294"/>
      <c r="CI61" s="1294"/>
      <c r="CJ61" s="1294"/>
      <c r="CK61" s="1294"/>
      <c r="CL61" s="1294"/>
      <c r="CM61" s="1294"/>
      <c r="CN61" s="1294"/>
      <c r="CO61" s="1293"/>
      <c r="CP61" s="1293"/>
      <c r="CQ61" s="1294"/>
      <c r="CR61" s="1294"/>
      <c r="CS61" s="1294"/>
      <c r="CT61" s="1294"/>
      <c r="CU61" s="1294"/>
      <c r="CV61" s="1294"/>
      <c r="CW61" s="1294"/>
      <c r="CX61" s="1294"/>
      <c r="CY61" s="1294"/>
      <c r="CZ61" s="1294"/>
      <c r="DA61" s="1293"/>
      <c r="DB61" s="1293"/>
      <c r="DC61" s="1293"/>
      <c r="DD61" s="1292"/>
      <c r="DE61" s="1291"/>
    </row>
    <row r="62" spans="1:109" ht="13.2" x14ac:dyDescent="0.2">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49"/>
    </row>
    <row r="63" spans="1:109" ht="16.2" x14ac:dyDescent="0.2">
      <c r="B63" s="1289" t="s">
        <v>614</v>
      </c>
    </row>
    <row r="64" spans="1:109" ht="13.2" x14ac:dyDescent="0.2">
      <c r="B64" s="1250"/>
      <c r="G64" s="1286"/>
      <c r="I64" s="1288"/>
      <c r="J64" s="1288"/>
      <c r="K64" s="1288"/>
      <c r="L64" s="1288"/>
      <c r="M64" s="1288"/>
      <c r="N64" s="1287"/>
      <c r="AM64" s="1286"/>
      <c r="AN64" s="1286" t="s">
        <v>613</v>
      </c>
      <c r="AP64" s="1285"/>
      <c r="AQ64" s="1285"/>
      <c r="AR64" s="1285"/>
      <c r="AY64" s="1286"/>
      <c r="BA64" s="1285"/>
      <c r="BB64" s="1285"/>
      <c r="BC64" s="1285"/>
      <c r="BK64" s="1286"/>
      <c r="BM64" s="1285"/>
      <c r="BN64" s="1285"/>
      <c r="BO64" s="1285"/>
      <c r="BW64" s="1286"/>
      <c r="BY64" s="1285"/>
      <c r="BZ64" s="1285"/>
      <c r="CA64" s="1285"/>
      <c r="CI64" s="1286"/>
      <c r="CK64" s="1285"/>
      <c r="CL64" s="1285"/>
      <c r="CM64" s="1285"/>
      <c r="CU64" s="1286"/>
      <c r="CW64" s="1285"/>
      <c r="CX64" s="1285"/>
      <c r="CY64" s="1285"/>
    </row>
    <row r="65" spans="2:107" ht="13.2" x14ac:dyDescent="0.2">
      <c r="B65" s="1250"/>
      <c r="AN65" s="1284"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2"/>
    </row>
    <row r="66" spans="2:107" ht="13.2" x14ac:dyDescent="0.2">
      <c r="B66" s="1250"/>
      <c r="AN66" s="1281"/>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79"/>
    </row>
    <row r="67" spans="2:107" ht="13.2" x14ac:dyDescent="0.2">
      <c r="B67" s="1250"/>
      <c r="AN67" s="1281"/>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79"/>
    </row>
    <row r="68" spans="2:107" ht="13.2" x14ac:dyDescent="0.2">
      <c r="B68" s="1250"/>
      <c r="AN68" s="1281"/>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79"/>
    </row>
    <row r="69" spans="2:107" ht="13.2" x14ac:dyDescent="0.2">
      <c r="B69" s="1250"/>
      <c r="AN69" s="1278"/>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6"/>
    </row>
    <row r="70" spans="2:107" ht="13.2" x14ac:dyDescent="0.2">
      <c r="B70" s="1250"/>
      <c r="H70" s="1275"/>
      <c r="I70" s="1275"/>
      <c r="J70" s="1273"/>
      <c r="K70" s="1273"/>
      <c r="L70" s="1272"/>
      <c r="M70" s="1273"/>
      <c r="N70" s="1272"/>
      <c r="AN70" s="1263"/>
      <c r="AO70" s="1263"/>
      <c r="AP70" s="1263"/>
      <c r="AZ70" s="1263"/>
      <c r="BA70" s="1263"/>
      <c r="BB70" s="1263"/>
      <c r="BL70" s="1263"/>
      <c r="BM70" s="1263"/>
      <c r="BN70" s="1263"/>
      <c r="BX70" s="1263"/>
      <c r="BY70" s="1263"/>
      <c r="BZ70" s="1263"/>
      <c r="CJ70" s="1263"/>
      <c r="CK70" s="1263"/>
      <c r="CL70" s="1263"/>
      <c r="CV70" s="1263"/>
      <c r="CW70" s="1263"/>
      <c r="CX70" s="1263"/>
    </row>
    <row r="71" spans="2:107" ht="13.2" x14ac:dyDescent="0.2">
      <c r="B71" s="1250"/>
      <c r="G71" s="1271"/>
      <c r="I71" s="1274"/>
      <c r="J71" s="1273"/>
      <c r="K71" s="1273"/>
      <c r="L71" s="1272"/>
      <c r="M71" s="1273"/>
      <c r="N71" s="1272"/>
      <c r="AM71" s="1271"/>
      <c r="AN71" s="1249" t="s">
        <v>611</v>
      </c>
    </row>
    <row r="72" spans="2:107" ht="13.2" x14ac:dyDescent="0.2">
      <c r="B72" s="1250"/>
      <c r="G72" s="1261"/>
      <c r="H72" s="1261"/>
      <c r="I72" s="1261"/>
      <c r="J72" s="1261"/>
      <c r="K72" s="1270"/>
      <c r="L72" s="1270"/>
      <c r="M72" s="1269"/>
      <c r="N72" s="1269"/>
      <c r="AN72" s="1268"/>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6"/>
      <c r="BP72" s="1258" t="s">
        <v>554</v>
      </c>
      <c r="BQ72" s="1258"/>
      <c r="BR72" s="1258"/>
      <c r="BS72" s="1258"/>
      <c r="BT72" s="1258"/>
      <c r="BU72" s="1258"/>
      <c r="BV72" s="1258"/>
      <c r="BW72" s="1258"/>
      <c r="BX72" s="1258" t="s">
        <v>555</v>
      </c>
      <c r="BY72" s="1258"/>
      <c r="BZ72" s="1258"/>
      <c r="CA72" s="1258"/>
      <c r="CB72" s="1258"/>
      <c r="CC72" s="1258"/>
      <c r="CD72" s="1258"/>
      <c r="CE72" s="1258"/>
      <c r="CF72" s="1258" t="s">
        <v>556</v>
      </c>
      <c r="CG72" s="1258"/>
      <c r="CH72" s="1258"/>
      <c r="CI72" s="1258"/>
      <c r="CJ72" s="1258"/>
      <c r="CK72" s="1258"/>
      <c r="CL72" s="1258"/>
      <c r="CM72" s="1258"/>
      <c r="CN72" s="1258" t="s">
        <v>557</v>
      </c>
      <c r="CO72" s="1258"/>
      <c r="CP72" s="1258"/>
      <c r="CQ72" s="1258"/>
      <c r="CR72" s="1258"/>
      <c r="CS72" s="1258"/>
      <c r="CT72" s="1258"/>
      <c r="CU72" s="1258"/>
      <c r="CV72" s="1258" t="s">
        <v>558</v>
      </c>
      <c r="CW72" s="1258"/>
      <c r="CX72" s="1258"/>
      <c r="CY72" s="1258"/>
      <c r="CZ72" s="1258"/>
      <c r="DA72" s="1258"/>
      <c r="DB72" s="1258"/>
      <c r="DC72" s="1258"/>
    </row>
    <row r="73" spans="2:107" ht="13.2" x14ac:dyDescent="0.2">
      <c r="B73" s="1250"/>
      <c r="G73" s="1265"/>
      <c r="H73" s="1265"/>
      <c r="I73" s="1265"/>
      <c r="J73" s="1265"/>
      <c r="K73" s="1262"/>
      <c r="L73" s="1262"/>
      <c r="M73" s="1262"/>
      <c r="N73" s="1262"/>
      <c r="AM73" s="1263"/>
      <c r="AN73" s="1257" t="s">
        <v>610</v>
      </c>
      <c r="AO73" s="1257"/>
      <c r="AP73" s="1257"/>
      <c r="AQ73" s="1257"/>
      <c r="AR73" s="1257"/>
      <c r="AS73" s="1257"/>
      <c r="AT73" s="1257"/>
      <c r="AU73" s="1257"/>
      <c r="AV73" s="1257"/>
      <c r="AW73" s="1257"/>
      <c r="AX73" s="1257"/>
      <c r="AY73" s="1257"/>
      <c r="AZ73" s="1257"/>
      <c r="BA73" s="1257"/>
      <c r="BB73" s="1257" t="s">
        <v>608</v>
      </c>
      <c r="BC73" s="1257"/>
      <c r="BD73" s="1257"/>
      <c r="BE73" s="1257"/>
      <c r="BF73" s="1257"/>
      <c r="BG73" s="1257"/>
      <c r="BH73" s="1257"/>
      <c r="BI73" s="1257"/>
      <c r="BJ73" s="1257"/>
      <c r="BK73" s="1257"/>
      <c r="BL73" s="1257"/>
      <c r="BM73" s="1257"/>
      <c r="BN73" s="1257"/>
      <c r="BO73" s="1257"/>
      <c r="BP73" s="1256">
        <v>97.2</v>
      </c>
      <c r="BQ73" s="1256"/>
      <c r="BR73" s="1256"/>
      <c r="BS73" s="1256"/>
      <c r="BT73" s="1256"/>
      <c r="BU73" s="1256"/>
      <c r="BV73" s="1256"/>
      <c r="BW73" s="1256"/>
      <c r="BX73" s="1256">
        <v>103.5</v>
      </c>
      <c r="BY73" s="1256"/>
      <c r="BZ73" s="1256"/>
      <c r="CA73" s="1256"/>
      <c r="CB73" s="1256"/>
      <c r="CC73" s="1256"/>
      <c r="CD73" s="1256"/>
      <c r="CE73" s="1256"/>
      <c r="CF73" s="1256">
        <v>104.3</v>
      </c>
      <c r="CG73" s="1256"/>
      <c r="CH73" s="1256"/>
      <c r="CI73" s="1256"/>
      <c r="CJ73" s="1256"/>
      <c r="CK73" s="1256"/>
      <c r="CL73" s="1256"/>
      <c r="CM73" s="1256"/>
      <c r="CN73" s="1256">
        <v>86.7</v>
      </c>
      <c r="CO73" s="1256"/>
      <c r="CP73" s="1256"/>
      <c r="CQ73" s="1256"/>
      <c r="CR73" s="1256"/>
      <c r="CS73" s="1256"/>
      <c r="CT73" s="1256"/>
      <c r="CU73" s="1256"/>
      <c r="CV73" s="1256">
        <v>81.5</v>
      </c>
      <c r="CW73" s="1256"/>
      <c r="CX73" s="1256"/>
      <c r="CY73" s="1256"/>
      <c r="CZ73" s="1256"/>
      <c r="DA73" s="1256"/>
      <c r="DB73" s="1256"/>
      <c r="DC73" s="1256"/>
    </row>
    <row r="74" spans="2:107" ht="13.2" x14ac:dyDescent="0.2">
      <c r="B74" s="1250"/>
      <c r="G74" s="1265"/>
      <c r="H74" s="1265"/>
      <c r="I74" s="1265"/>
      <c r="J74" s="1265"/>
      <c r="K74" s="1262"/>
      <c r="L74" s="1262"/>
      <c r="M74" s="1262"/>
      <c r="N74" s="1262"/>
      <c r="AM74" s="1263"/>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6"/>
      <c r="BQ74" s="1256"/>
      <c r="BR74" s="1256"/>
      <c r="BS74" s="1256"/>
      <c r="BT74" s="1256"/>
      <c r="BU74" s="1256"/>
      <c r="BV74" s="1256"/>
      <c r="BW74" s="1256"/>
      <c r="BX74" s="1256"/>
      <c r="BY74" s="1256"/>
      <c r="BZ74" s="1256"/>
      <c r="CA74" s="1256"/>
      <c r="CB74" s="1256"/>
      <c r="CC74" s="1256"/>
      <c r="CD74" s="1256"/>
      <c r="CE74" s="1256"/>
      <c r="CF74" s="1256"/>
      <c r="CG74" s="1256"/>
      <c r="CH74" s="1256"/>
      <c r="CI74" s="1256"/>
      <c r="CJ74" s="1256"/>
      <c r="CK74" s="1256"/>
      <c r="CL74" s="1256"/>
      <c r="CM74" s="1256"/>
      <c r="CN74" s="1256"/>
      <c r="CO74" s="1256"/>
      <c r="CP74" s="1256"/>
      <c r="CQ74" s="1256"/>
      <c r="CR74" s="1256"/>
      <c r="CS74" s="1256"/>
      <c r="CT74" s="1256"/>
      <c r="CU74" s="1256"/>
      <c r="CV74" s="1256"/>
      <c r="CW74" s="1256"/>
      <c r="CX74" s="1256"/>
      <c r="CY74" s="1256"/>
      <c r="CZ74" s="1256"/>
      <c r="DA74" s="1256"/>
      <c r="DB74" s="1256"/>
      <c r="DC74" s="1256"/>
    </row>
    <row r="75" spans="2:107" ht="13.2" x14ac:dyDescent="0.2">
      <c r="B75" s="1250"/>
      <c r="G75" s="1265"/>
      <c r="H75" s="1265"/>
      <c r="I75" s="1261"/>
      <c r="J75" s="1261"/>
      <c r="K75" s="1264"/>
      <c r="L75" s="1264"/>
      <c r="M75" s="1264"/>
      <c r="N75" s="1264"/>
      <c r="AM75" s="1263"/>
      <c r="AN75" s="1257"/>
      <c r="AO75" s="1257"/>
      <c r="AP75" s="1257"/>
      <c r="AQ75" s="1257"/>
      <c r="AR75" s="1257"/>
      <c r="AS75" s="1257"/>
      <c r="AT75" s="1257"/>
      <c r="AU75" s="1257"/>
      <c r="AV75" s="1257"/>
      <c r="AW75" s="1257"/>
      <c r="AX75" s="1257"/>
      <c r="AY75" s="1257"/>
      <c r="AZ75" s="1257"/>
      <c r="BA75" s="1257"/>
      <c r="BB75" s="1257" t="s">
        <v>607</v>
      </c>
      <c r="BC75" s="1257"/>
      <c r="BD75" s="1257"/>
      <c r="BE75" s="1257"/>
      <c r="BF75" s="1257"/>
      <c r="BG75" s="1257"/>
      <c r="BH75" s="1257"/>
      <c r="BI75" s="1257"/>
      <c r="BJ75" s="1257"/>
      <c r="BK75" s="1257"/>
      <c r="BL75" s="1257"/>
      <c r="BM75" s="1257"/>
      <c r="BN75" s="1257"/>
      <c r="BO75" s="1257"/>
      <c r="BP75" s="1256">
        <v>12.2</v>
      </c>
      <c r="BQ75" s="1256"/>
      <c r="BR75" s="1256"/>
      <c r="BS75" s="1256"/>
      <c r="BT75" s="1256"/>
      <c r="BU75" s="1256"/>
      <c r="BV75" s="1256"/>
      <c r="BW75" s="1256"/>
      <c r="BX75" s="1256">
        <v>11.9</v>
      </c>
      <c r="BY75" s="1256"/>
      <c r="BZ75" s="1256"/>
      <c r="CA75" s="1256"/>
      <c r="CB75" s="1256"/>
      <c r="CC75" s="1256"/>
      <c r="CD75" s="1256"/>
      <c r="CE75" s="1256"/>
      <c r="CF75" s="1256">
        <v>11.8</v>
      </c>
      <c r="CG75" s="1256"/>
      <c r="CH75" s="1256"/>
      <c r="CI75" s="1256"/>
      <c r="CJ75" s="1256"/>
      <c r="CK75" s="1256"/>
      <c r="CL75" s="1256"/>
      <c r="CM75" s="1256"/>
      <c r="CN75" s="1256">
        <v>11.5</v>
      </c>
      <c r="CO75" s="1256"/>
      <c r="CP75" s="1256"/>
      <c r="CQ75" s="1256"/>
      <c r="CR75" s="1256"/>
      <c r="CS75" s="1256"/>
      <c r="CT75" s="1256"/>
      <c r="CU75" s="1256"/>
      <c r="CV75" s="1256">
        <v>12.6</v>
      </c>
      <c r="CW75" s="1256"/>
      <c r="CX75" s="1256"/>
      <c r="CY75" s="1256"/>
      <c r="CZ75" s="1256"/>
      <c r="DA75" s="1256"/>
      <c r="DB75" s="1256"/>
      <c r="DC75" s="1256"/>
    </row>
    <row r="76" spans="2:107" ht="13.2" x14ac:dyDescent="0.2">
      <c r="B76" s="1250"/>
      <c r="G76" s="1265"/>
      <c r="H76" s="1265"/>
      <c r="I76" s="1261"/>
      <c r="J76" s="1261"/>
      <c r="K76" s="1264"/>
      <c r="L76" s="1264"/>
      <c r="M76" s="1264"/>
      <c r="N76" s="1264"/>
      <c r="AM76" s="1263"/>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6"/>
      <c r="BQ76" s="1256"/>
      <c r="BR76" s="1256"/>
      <c r="BS76" s="1256"/>
      <c r="BT76" s="1256"/>
      <c r="BU76" s="1256"/>
      <c r="BV76" s="1256"/>
      <c r="BW76" s="1256"/>
      <c r="BX76" s="1256"/>
      <c r="BY76" s="1256"/>
      <c r="BZ76" s="1256"/>
      <c r="CA76" s="1256"/>
      <c r="CB76" s="1256"/>
      <c r="CC76" s="1256"/>
      <c r="CD76" s="1256"/>
      <c r="CE76" s="1256"/>
      <c r="CF76" s="1256"/>
      <c r="CG76" s="1256"/>
      <c r="CH76" s="1256"/>
      <c r="CI76" s="1256"/>
      <c r="CJ76" s="1256"/>
      <c r="CK76" s="1256"/>
      <c r="CL76" s="1256"/>
      <c r="CM76" s="1256"/>
      <c r="CN76" s="1256"/>
      <c r="CO76" s="1256"/>
      <c r="CP76" s="1256"/>
      <c r="CQ76" s="1256"/>
      <c r="CR76" s="1256"/>
      <c r="CS76" s="1256"/>
      <c r="CT76" s="1256"/>
      <c r="CU76" s="1256"/>
      <c r="CV76" s="1256"/>
      <c r="CW76" s="1256"/>
      <c r="CX76" s="1256"/>
      <c r="CY76" s="1256"/>
      <c r="CZ76" s="1256"/>
      <c r="DA76" s="1256"/>
      <c r="DB76" s="1256"/>
      <c r="DC76" s="1256"/>
    </row>
    <row r="77" spans="2:107" ht="13.2" x14ac:dyDescent="0.2">
      <c r="B77" s="1250"/>
      <c r="G77" s="1261"/>
      <c r="H77" s="1261"/>
      <c r="I77" s="1261"/>
      <c r="J77" s="1261"/>
      <c r="K77" s="1262"/>
      <c r="L77" s="1262"/>
      <c r="M77" s="1262"/>
      <c r="N77" s="1262"/>
      <c r="AN77" s="1258" t="s">
        <v>609</v>
      </c>
      <c r="AO77" s="1258"/>
      <c r="AP77" s="1258"/>
      <c r="AQ77" s="1258"/>
      <c r="AR77" s="1258"/>
      <c r="AS77" s="1258"/>
      <c r="AT77" s="1258"/>
      <c r="AU77" s="1258"/>
      <c r="AV77" s="1258"/>
      <c r="AW77" s="1258"/>
      <c r="AX77" s="1258"/>
      <c r="AY77" s="1258"/>
      <c r="AZ77" s="1258"/>
      <c r="BA77" s="1258"/>
      <c r="BB77" s="1257" t="s">
        <v>608</v>
      </c>
      <c r="BC77" s="1257"/>
      <c r="BD77" s="1257"/>
      <c r="BE77" s="1257"/>
      <c r="BF77" s="1257"/>
      <c r="BG77" s="1257"/>
      <c r="BH77" s="1257"/>
      <c r="BI77" s="1257"/>
      <c r="BJ77" s="1257"/>
      <c r="BK77" s="1257"/>
      <c r="BL77" s="1257"/>
      <c r="BM77" s="1257"/>
      <c r="BN77" s="1257"/>
      <c r="BO77" s="1257"/>
      <c r="BP77" s="1256">
        <v>32.799999999999997</v>
      </c>
      <c r="BQ77" s="1256"/>
      <c r="BR77" s="1256"/>
      <c r="BS77" s="1256"/>
      <c r="BT77" s="1256"/>
      <c r="BU77" s="1256"/>
      <c r="BV77" s="1256"/>
      <c r="BW77" s="1256"/>
      <c r="BX77" s="1256">
        <v>20.9</v>
      </c>
      <c r="BY77" s="1256"/>
      <c r="BZ77" s="1256"/>
      <c r="CA77" s="1256"/>
      <c r="CB77" s="1256"/>
      <c r="CC77" s="1256"/>
      <c r="CD77" s="1256"/>
      <c r="CE77" s="1256"/>
      <c r="CF77" s="1256">
        <v>21</v>
      </c>
      <c r="CG77" s="1256"/>
      <c r="CH77" s="1256"/>
      <c r="CI77" s="1256"/>
      <c r="CJ77" s="1256"/>
      <c r="CK77" s="1256"/>
      <c r="CL77" s="1256"/>
      <c r="CM77" s="1256"/>
      <c r="CN77" s="1256">
        <v>23.5</v>
      </c>
      <c r="CO77" s="1256"/>
      <c r="CP77" s="1256"/>
      <c r="CQ77" s="1256"/>
      <c r="CR77" s="1256"/>
      <c r="CS77" s="1256"/>
      <c r="CT77" s="1256"/>
      <c r="CU77" s="1256"/>
      <c r="CV77" s="1256">
        <v>6.9</v>
      </c>
      <c r="CW77" s="1256"/>
      <c r="CX77" s="1256"/>
      <c r="CY77" s="1256"/>
      <c r="CZ77" s="1256"/>
      <c r="DA77" s="1256"/>
      <c r="DB77" s="1256"/>
      <c r="DC77" s="1256"/>
    </row>
    <row r="78" spans="2:107" ht="13.2" x14ac:dyDescent="0.2">
      <c r="B78" s="1250"/>
      <c r="G78" s="1261"/>
      <c r="H78" s="1261"/>
      <c r="I78" s="1261"/>
      <c r="J78" s="1261"/>
      <c r="K78" s="1262"/>
      <c r="L78" s="1262"/>
      <c r="M78" s="1262"/>
      <c r="N78" s="1262"/>
      <c r="AN78" s="1258"/>
      <c r="AO78" s="1258"/>
      <c r="AP78" s="1258"/>
      <c r="AQ78" s="1258"/>
      <c r="AR78" s="1258"/>
      <c r="AS78" s="1258"/>
      <c r="AT78" s="1258"/>
      <c r="AU78" s="1258"/>
      <c r="AV78" s="1258"/>
      <c r="AW78" s="1258"/>
      <c r="AX78" s="1258"/>
      <c r="AY78" s="1258"/>
      <c r="AZ78" s="1258"/>
      <c r="BA78" s="1258"/>
      <c r="BB78" s="1257"/>
      <c r="BC78" s="1257"/>
      <c r="BD78" s="1257"/>
      <c r="BE78" s="1257"/>
      <c r="BF78" s="1257"/>
      <c r="BG78" s="1257"/>
      <c r="BH78" s="1257"/>
      <c r="BI78" s="1257"/>
      <c r="BJ78" s="1257"/>
      <c r="BK78" s="1257"/>
      <c r="BL78" s="1257"/>
      <c r="BM78" s="1257"/>
      <c r="BN78" s="1257"/>
      <c r="BO78" s="1257"/>
      <c r="BP78" s="1256"/>
      <c r="BQ78" s="1256"/>
      <c r="BR78" s="1256"/>
      <c r="BS78" s="1256"/>
      <c r="BT78" s="1256"/>
      <c r="BU78" s="1256"/>
      <c r="BV78" s="1256"/>
      <c r="BW78" s="1256"/>
      <c r="BX78" s="1256"/>
      <c r="BY78" s="1256"/>
      <c r="BZ78" s="1256"/>
      <c r="CA78" s="1256"/>
      <c r="CB78" s="1256"/>
      <c r="CC78" s="1256"/>
      <c r="CD78" s="1256"/>
      <c r="CE78" s="1256"/>
      <c r="CF78" s="1256"/>
      <c r="CG78" s="1256"/>
      <c r="CH78" s="1256"/>
      <c r="CI78" s="1256"/>
      <c r="CJ78" s="1256"/>
      <c r="CK78" s="1256"/>
      <c r="CL78" s="1256"/>
      <c r="CM78" s="1256"/>
      <c r="CN78" s="1256"/>
      <c r="CO78" s="1256"/>
      <c r="CP78" s="1256"/>
      <c r="CQ78" s="1256"/>
      <c r="CR78" s="1256"/>
      <c r="CS78" s="1256"/>
      <c r="CT78" s="1256"/>
      <c r="CU78" s="1256"/>
      <c r="CV78" s="1256"/>
      <c r="CW78" s="1256"/>
      <c r="CX78" s="1256"/>
      <c r="CY78" s="1256"/>
      <c r="CZ78" s="1256"/>
      <c r="DA78" s="1256"/>
      <c r="DB78" s="1256"/>
      <c r="DC78" s="1256"/>
    </row>
    <row r="79" spans="2:107" ht="13.2" x14ac:dyDescent="0.2">
      <c r="B79" s="1250"/>
      <c r="G79" s="1261"/>
      <c r="H79" s="1261"/>
      <c r="I79" s="1260"/>
      <c r="J79" s="1260"/>
      <c r="K79" s="1259"/>
      <c r="L79" s="1259"/>
      <c r="M79" s="1259"/>
      <c r="N79" s="1259"/>
      <c r="AN79" s="1258"/>
      <c r="AO79" s="1258"/>
      <c r="AP79" s="1258"/>
      <c r="AQ79" s="1258"/>
      <c r="AR79" s="1258"/>
      <c r="AS79" s="1258"/>
      <c r="AT79" s="1258"/>
      <c r="AU79" s="1258"/>
      <c r="AV79" s="1258"/>
      <c r="AW79" s="1258"/>
      <c r="AX79" s="1258"/>
      <c r="AY79" s="1258"/>
      <c r="AZ79" s="1258"/>
      <c r="BA79" s="1258"/>
      <c r="BB79" s="1257" t="s">
        <v>607</v>
      </c>
      <c r="BC79" s="1257"/>
      <c r="BD79" s="1257"/>
      <c r="BE79" s="1257"/>
      <c r="BF79" s="1257"/>
      <c r="BG79" s="1257"/>
      <c r="BH79" s="1257"/>
      <c r="BI79" s="1257"/>
      <c r="BJ79" s="1257"/>
      <c r="BK79" s="1257"/>
      <c r="BL79" s="1257"/>
      <c r="BM79" s="1257"/>
      <c r="BN79" s="1257"/>
      <c r="BO79" s="1257"/>
      <c r="BP79" s="1256">
        <v>9.1</v>
      </c>
      <c r="BQ79" s="1256"/>
      <c r="BR79" s="1256"/>
      <c r="BS79" s="1256"/>
      <c r="BT79" s="1256"/>
      <c r="BU79" s="1256"/>
      <c r="BV79" s="1256"/>
      <c r="BW79" s="1256"/>
      <c r="BX79" s="1256">
        <v>9.1</v>
      </c>
      <c r="BY79" s="1256"/>
      <c r="BZ79" s="1256"/>
      <c r="CA79" s="1256"/>
      <c r="CB79" s="1256"/>
      <c r="CC79" s="1256"/>
      <c r="CD79" s="1256"/>
      <c r="CE79" s="1256"/>
      <c r="CF79" s="1256">
        <v>9.1999999999999993</v>
      </c>
      <c r="CG79" s="1256"/>
      <c r="CH79" s="1256"/>
      <c r="CI79" s="1256"/>
      <c r="CJ79" s="1256"/>
      <c r="CK79" s="1256"/>
      <c r="CL79" s="1256"/>
      <c r="CM79" s="1256"/>
      <c r="CN79" s="1256">
        <v>8.6</v>
      </c>
      <c r="CO79" s="1256"/>
      <c r="CP79" s="1256"/>
      <c r="CQ79" s="1256"/>
      <c r="CR79" s="1256"/>
      <c r="CS79" s="1256"/>
      <c r="CT79" s="1256"/>
      <c r="CU79" s="1256"/>
      <c r="CV79" s="1256">
        <v>8</v>
      </c>
      <c r="CW79" s="1256"/>
      <c r="CX79" s="1256"/>
      <c r="CY79" s="1256"/>
      <c r="CZ79" s="1256"/>
      <c r="DA79" s="1256"/>
      <c r="DB79" s="1256"/>
      <c r="DC79" s="1256"/>
    </row>
    <row r="80" spans="2:107" ht="13.2" x14ac:dyDescent="0.2">
      <c r="B80" s="1250"/>
      <c r="G80" s="1261"/>
      <c r="H80" s="1261"/>
      <c r="I80" s="1260"/>
      <c r="J80" s="1260"/>
      <c r="K80" s="1259"/>
      <c r="L80" s="1259"/>
      <c r="M80" s="1259"/>
      <c r="N80" s="1259"/>
      <c r="AN80" s="1258"/>
      <c r="AO80" s="1258"/>
      <c r="AP80" s="1258"/>
      <c r="AQ80" s="1258"/>
      <c r="AR80" s="1258"/>
      <c r="AS80" s="1258"/>
      <c r="AT80" s="1258"/>
      <c r="AU80" s="1258"/>
      <c r="AV80" s="1258"/>
      <c r="AW80" s="1258"/>
      <c r="AX80" s="1258"/>
      <c r="AY80" s="1258"/>
      <c r="AZ80" s="1258"/>
      <c r="BA80" s="1258"/>
      <c r="BB80" s="1257"/>
      <c r="BC80" s="1257"/>
      <c r="BD80" s="1257"/>
      <c r="BE80" s="1257"/>
      <c r="BF80" s="1257"/>
      <c r="BG80" s="1257"/>
      <c r="BH80" s="1257"/>
      <c r="BI80" s="1257"/>
      <c r="BJ80" s="1257"/>
      <c r="BK80" s="1257"/>
      <c r="BL80" s="1257"/>
      <c r="BM80" s="1257"/>
      <c r="BN80" s="1257"/>
      <c r="BO80" s="1257"/>
      <c r="BP80" s="1256"/>
      <c r="BQ80" s="1256"/>
      <c r="BR80" s="1256"/>
      <c r="BS80" s="1256"/>
      <c r="BT80" s="1256"/>
      <c r="BU80" s="1256"/>
      <c r="BV80" s="1256"/>
      <c r="BW80" s="1256"/>
      <c r="BX80" s="1256"/>
      <c r="BY80" s="1256"/>
      <c r="BZ80" s="1256"/>
      <c r="CA80" s="1256"/>
      <c r="CB80" s="1256"/>
      <c r="CC80" s="1256"/>
      <c r="CD80" s="1256"/>
      <c r="CE80" s="1256"/>
      <c r="CF80" s="1256"/>
      <c r="CG80" s="1256"/>
      <c r="CH80" s="1256"/>
      <c r="CI80" s="1256"/>
      <c r="CJ80" s="1256"/>
      <c r="CK80" s="1256"/>
      <c r="CL80" s="1256"/>
      <c r="CM80" s="1256"/>
      <c r="CN80" s="1256"/>
      <c r="CO80" s="1256"/>
      <c r="CP80" s="1256"/>
      <c r="CQ80" s="1256"/>
      <c r="CR80" s="1256"/>
      <c r="CS80" s="1256"/>
      <c r="CT80" s="1256"/>
      <c r="CU80" s="1256"/>
      <c r="CV80" s="1256"/>
      <c r="CW80" s="1256"/>
      <c r="CX80" s="1256"/>
      <c r="CY80" s="1256"/>
      <c r="CZ80" s="1256"/>
      <c r="DA80" s="1256"/>
      <c r="DB80" s="1256"/>
      <c r="DC80" s="1256"/>
    </row>
    <row r="81" spans="2:109" ht="13.2" x14ac:dyDescent="0.2">
      <c r="B81" s="1250"/>
    </row>
    <row r="82" spans="2:109" ht="16.2" x14ac:dyDescent="0.2">
      <c r="B82" s="1250"/>
      <c r="K82" s="1255"/>
      <c r="L82" s="1255"/>
      <c r="M82" s="1255"/>
      <c r="N82" s="1255"/>
      <c r="AQ82" s="1255"/>
      <c r="AR82" s="1255"/>
      <c r="AS82" s="1255"/>
      <c r="AT82" s="1255"/>
      <c r="BC82" s="1255"/>
      <c r="BD82" s="1255"/>
      <c r="BE82" s="1255"/>
      <c r="BF82" s="1255"/>
      <c r="BO82" s="1255"/>
      <c r="BP82" s="1255"/>
      <c r="BQ82" s="1255"/>
      <c r="BR82" s="1255"/>
      <c r="CA82" s="1255"/>
      <c r="CB82" s="1255"/>
      <c r="CC82" s="1255"/>
      <c r="CD82" s="1255"/>
      <c r="CM82" s="1255"/>
      <c r="CN82" s="1255"/>
      <c r="CO82" s="1255"/>
      <c r="CP82" s="1255"/>
      <c r="CY82" s="1255"/>
      <c r="CZ82" s="1255"/>
      <c r="DA82" s="1255"/>
      <c r="DB82" s="1255"/>
      <c r="DC82" s="1255"/>
    </row>
    <row r="83" spans="2:109" ht="13.2" x14ac:dyDescent="0.2">
      <c r="B83" s="1254"/>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2"/>
    </row>
    <row r="84" spans="2:109" ht="13.2" x14ac:dyDescent="0.2">
      <c r="DD84" s="1249"/>
      <c r="DE84" s="1249"/>
    </row>
    <row r="85" spans="2:109" ht="13.2" x14ac:dyDescent="0.2">
      <c r="DD85" s="1249"/>
      <c r="DE85" s="1249"/>
    </row>
  </sheetData>
  <sheetProtection algorithmName="SHA-512" hashValue="7SLmI39InTScQirRyERPESIck0wI7/FA4ol/wXPTCV0bQlcXX53FOaNeuyl4yIeLSn/bOuijqdoCStCAmn5JJw==" saltValue="Tlr3Bm6J7m6T78WVRIsM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9" zoomScale="55" zoomScaleNormal="5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501</v>
      </c>
    </row>
  </sheetData>
  <sheetProtection algorithmName="SHA-512" hashValue="dMmRP/qfL2OkikRNIk5DX0HEoxrj+WvlOp/rvyardB25Xg1ci56hv+ouz3UtbRDoenJGebiwrN8Bg72FIOTBfw==" saltValue="6wtlgy+oE2l9uS4rJSaq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55" zoomScaleNormal="5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501</v>
      </c>
    </row>
  </sheetData>
  <sheetProtection algorithmName="SHA-512" hashValue="m9vTJ6Wpj5Fll+3puXwUqBaRuATfbLwSD1cPXq1jbLs3LDkmbh1JA3PuZ0OR9l5oMi6Qpx/fvbXPzJNivutjcw==" saltValue="V2BTFsa0J1KRzMimid8o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551</v>
      </c>
      <c r="G2" s="148"/>
      <c r="H2" s="149"/>
    </row>
    <row r="3" spans="1:8" x14ac:dyDescent="0.2">
      <c r="A3" s="145" t="s">
        <v>544</v>
      </c>
      <c r="B3" s="150"/>
      <c r="C3" s="151"/>
      <c r="D3" s="152">
        <v>120389</v>
      </c>
      <c r="E3" s="153"/>
      <c r="F3" s="154">
        <v>82993</v>
      </c>
      <c r="G3" s="155"/>
      <c r="H3" s="156"/>
    </row>
    <row r="4" spans="1:8" x14ac:dyDescent="0.2">
      <c r="A4" s="157"/>
      <c r="B4" s="158"/>
      <c r="C4" s="159"/>
      <c r="D4" s="160">
        <v>15574</v>
      </c>
      <c r="E4" s="161"/>
      <c r="F4" s="162">
        <v>46787</v>
      </c>
      <c r="G4" s="163"/>
      <c r="H4" s="164"/>
    </row>
    <row r="5" spans="1:8" x14ac:dyDescent="0.2">
      <c r="A5" s="145" t="s">
        <v>546</v>
      </c>
      <c r="B5" s="150"/>
      <c r="C5" s="151"/>
      <c r="D5" s="152">
        <v>65988</v>
      </c>
      <c r="E5" s="153"/>
      <c r="F5" s="154">
        <v>108252</v>
      </c>
      <c r="G5" s="155"/>
      <c r="H5" s="156"/>
    </row>
    <row r="6" spans="1:8" x14ac:dyDescent="0.2">
      <c r="A6" s="157"/>
      <c r="B6" s="158"/>
      <c r="C6" s="159"/>
      <c r="D6" s="160">
        <v>13276</v>
      </c>
      <c r="E6" s="161"/>
      <c r="F6" s="162">
        <v>50321</v>
      </c>
      <c r="G6" s="163"/>
      <c r="H6" s="164"/>
    </row>
    <row r="7" spans="1:8" x14ac:dyDescent="0.2">
      <c r="A7" s="145" t="s">
        <v>547</v>
      </c>
      <c r="B7" s="150"/>
      <c r="C7" s="151"/>
      <c r="D7" s="152">
        <v>37045</v>
      </c>
      <c r="E7" s="153"/>
      <c r="F7" s="154">
        <v>93492</v>
      </c>
      <c r="G7" s="155"/>
      <c r="H7" s="156"/>
    </row>
    <row r="8" spans="1:8" x14ac:dyDescent="0.2">
      <c r="A8" s="157"/>
      <c r="B8" s="158"/>
      <c r="C8" s="159"/>
      <c r="D8" s="160">
        <v>6337</v>
      </c>
      <c r="E8" s="161"/>
      <c r="F8" s="162">
        <v>53316</v>
      </c>
      <c r="G8" s="163"/>
      <c r="H8" s="164"/>
    </row>
    <row r="9" spans="1:8" x14ac:dyDescent="0.2">
      <c r="A9" s="145" t="s">
        <v>548</v>
      </c>
      <c r="B9" s="150"/>
      <c r="C9" s="151"/>
      <c r="D9" s="152">
        <v>33394</v>
      </c>
      <c r="E9" s="153"/>
      <c r="F9" s="154">
        <v>94796</v>
      </c>
      <c r="G9" s="155"/>
      <c r="H9" s="156"/>
    </row>
    <row r="10" spans="1:8" x14ac:dyDescent="0.2">
      <c r="A10" s="157"/>
      <c r="B10" s="158"/>
      <c r="C10" s="159"/>
      <c r="D10" s="160">
        <v>18708</v>
      </c>
      <c r="E10" s="161"/>
      <c r="F10" s="162">
        <v>55781</v>
      </c>
      <c r="G10" s="163"/>
      <c r="H10" s="164"/>
    </row>
    <row r="11" spans="1:8" x14ac:dyDescent="0.2">
      <c r="A11" s="145" t="s">
        <v>549</v>
      </c>
      <c r="B11" s="150"/>
      <c r="C11" s="151"/>
      <c r="D11" s="152">
        <v>58099</v>
      </c>
      <c r="E11" s="153"/>
      <c r="F11" s="154">
        <v>97758</v>
      </c>
      <c r="G11" s="155"/>
      <c r="H11" s="156"/>
    </row>
    <row r="12" spans="1:8" x14ac:dyDescent="0.2">
      <c r="A12" s="157"/>
      <c r="B12" s="158"/>
      <c r="C12" s="165"/>
      <c r="D12" s="160">
        <v>22503</v>
      </c>
      <c r="E12" s="161"/>
      <c r="F12" s="162">
        <v>45946</v>
      </c>
      <c r="G12" s="163"/>
      <c r="H12" s="164"/>
    </row>
    <row r="13" spans="1:8" x14ac:dyDescent="0.2">
      <c r="A13" s="145"/>
      <c r="B13" s="150"/>
      <c r="C13" s="166"/>
      <c r="D13" s="167">
        <v>62983</v>
      </c>
      <c r="E13" s="168"/>
      <c r="F13" s="169">
        <v>95458</v>
      </c>
      <c r="G13" s="170"/>
      <c r="H13" s="156"/>
    </row>
    <row r="14" spans="1:8" x14ac:dyDescent="0.2">
      <c r="A14" s="157"/>
      <c r="B14" s="158"/>
      <c r="C14" s="159"/>
      <c r="D14" s="160">
        <v>15280</v>
      </c>
      <c r="E14" s="161"/>
      <c r="F14" s="162">
        <v>50430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9.51</v>
      </c>
      <c r="C19" s="171">
        <f>ROUND(VALUE(SUBSTITUTE(実質収支比率等に係る経年分析!G$48,"▲","-")),2)</f>
        <v>8.73</v>
      </c>
      <c r="D19" s="171">
        <f>ROUND(VALUE(SUBSTITUTE(実質収支比率等に係る経年分析!H$48,"▲","-")),2)</f>
        <v>10.44</v>
      </c>
      <c r="E19" s="171">
        <f>ROUND(VALUE(SUBSTITUTE(実質収支比率等に係る経年分析!I$48,"▲","-")),2)</f>
        <v>9.24</v>
      </c>
      <c r="F19" s="171">
        <f>ROUND(VALUE(SUBSTITUTE(実質収支比率等に係る経年分析!J$48,"▲","-")),2)</f>
        <v>10.29</v>
      </c>
    </row>
    <row r="20" spans="1:11" x14ac:dyDescent="0.2">
      <c r="A20" s="171" t="s">
        <v>55</v>
      </c>
      <c r="B20" s="171">
        <f>ROUND(VALUE(SUBSTITUTE(実質収支比率等に係る経年分析!F$47,"▲","-")),2)</f>
        <v>3.19</v>
      </c>
      <c r="C20" s="171">
        <f>ROUND(VALUE(SUBSTITUTE(実質収支比率等に係る経年分析!G$47,"▲","-")),2)</f>
        <v>6.66</v>
      </c>
      <c r="D20" s="171">
        <f>ROUND(VALUE(SUBSTITUTE(実質収支比率等に係る経年分析!H$47,"▲","-")),2)</f>
        <v>9.44</v>
      </c>
      <c r="E20" s="171">
        <f>ROUND(VALUE(SUBSTITUTE(実質収支比率等に係る経年分析!I$47,"▲","-")),2)</f>
        <v>16.2</v>
      </c>
      <c r="F20" s="171">
        <f>ROUND(VALUE(SUBSTITUTE(実質収支比率等に係る経年分析!J$47,"▲","-")),2)</f>
        <v>16.579999999999998</v>
      </c>
    </row>
    <row r="21" spans="1:11" x14ac:dyDescent="0.2">
      <c r="A21" s="171" t="s">
        <v>56</v>
      </c>
      <c r="B21" s="171">
        <f>IF(ISNUMBER(VALUE(SUBSTITUTE(実質収支比率等に係る経年分析!F$49,"▲","-"))),ROUND(VALUE(SUBSTITUTE(実質収支比率等に係る経年分析!F$49,"▲","-")),2),NA())</f>
        <v>-5.26</v>
      </c>
      <c r="C21" s="171">
        <f>IF(ISNUMBER(VALUE(SUBSTITUTE(実質収支比率等に係る経年分析!G$49,"▲","-"))),ROUND(VALUE(SUBSTITUTE(実質収支比率等に係る経年分析!G$49,"▲","-")),2),NA())</f>
        <v>-2.63</v>
      </c>
      <c r="D21" s="171">
        <f>IF(ISNUMBER(VALUE(SUBSTITUTE(実質収支比率等に係る経年分析!H$49,"▲","-"))),ROUND(VALUE(SUBSTITUTE(実質収支比率等に係る経年分析!H$49,"▲","-")),2),NA())</f>
        <v>0.12</v>
      </c>
      <c r="E21" s="171">
        <f>IF(ISNUMBER(VALUE(SUBSTITUTE(実質収支比率等に係る経年分析!I$49,"▲","-"))),ROUND(VALUE(SUBSTITUTE(実質収支比率等に係る経年分析!I$49,"▲","-")),2),NA())</f>
        <v>1.43</v>
      </c>
      <c r="F21" s="171">
        <f>IF(ISNUMBER(VALUE(SUBSTITUTE(実質収支比率等に係る経年分析!J$49,"▲","-"))),ROUND(VALUE(SUBSTITUTE(実質収支比率等に係る経年分析!J$49,"▲","-")),2),NA())</f>
        <v>-2.15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2.4900000000000002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1.03</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8.7200000000000006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10.47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21.65</v>
      </c>
    </row>
    <row r="36" spans="1:16" x14ac:dyDescent="0.2">
      <c r="A36" s="172" t="str">
        <f>IF(連結実質赤字比率に係る赤字・黒字の構成分析!C$34="",NA(),連結実質赤字比率に係る赤字・黒字の構成分析!C$34)</f>
        <v>児童発達支援事業特別会計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0.01</v>
      </c>
      <c r="H36" s="172">
        <f>IF(ROUND(VALUE(SUBSTITUTE(連結実質赤字比率に係る赤字・黒字の構成分析!I$34,"▲", "-")), 2) &lt; 0, ABS(ROUND(VALUE(SUBSTITUTE(連結実質赤字比率に係る赤字・黒字の構成分析!I$34,"▲", "-")), 2)), NA())</f>
        <v>0.17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0.18</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588</v>
      </c>
      <c r="E42" s="173"/>
      <c r="F42" s="173"/>
      <c r="G42" s="173">
        <f>'実質公債費比率（分子）の構造'!L$52</f>
        <v>587</v>
      </c>
      <c r="H42" s="173"/>
      <c r="I42" s="173"/>
      <c r="J42" s="173">
        <f>'実質公債費比率（分子）の構造'!M$52</f>
        <v>600</v>
      </c>
      <c r="K42" s="173"/>
      <c r="L42" s="173"/>
      <c r="M42" s="173">
        <f>'実質公債費比率（分子）の構造'!N$52</f>
        <v>622</v>
      </c>
      <c r="N42" s="173"/>
      <c r="O42" s="173"/>
      <c r="P42" s="173">
        <f>'実質公債費比率（分子）の構造'!O$52</f>
        <v>631</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46</v>
      </c>
      <c r="C45" s="173"/>
      <c r="D45" s="173"/>
      <c r="E45" s="173">
        <f>'実質公債費比率（分子）の構造'!L$49</f>
        <v>27</v>
      </c>
      <c r="F45" s="173"/>
      <c r="G45" s="173"/>
      <c r="H45" s="173">
        <f>'実質公債費比率（分子）の構造'!M$49</f>
        <v>24</v>
      </c>
      <c r="I45" s="173"/>
      <c r="J45" s="173"/>
      <c r="K45" s="173">
        <f>'実質公債費比率（分子）の構造'!N$49</f>
        <v>24</v>
      </c>
      <c r="L45" s="173"/>
      <c r="M45" s="173"/>
      <c r="N45" s="173">
        <f>'実質公債費比率（分子）の構造'!O$49</f>
        <v>28</v>
      </c>
      <c r="O45" s="173"/>
      <c r="P45" s="173"/>
    </row>
    <row r="46" spans="1:16" x14ac:dyDescent="0.2">
      <c r="A46" s="173" t="s">
        <v>67</v>
      </c>
      <c r="B46" s="173">
        <f>'実質公債費比率（分子）の構造'!K$48</f>
        <v>368</v>
      </c>
      <c r="C46" s="173"/>
      <c r="D46" s="173"/>
      <c r="E46" s="173">
        <f>'実質公債費比率（分子）の構造'!L$48</f>
        <v>378</v>
      </c>
      <c r="F46" s="173"/>
      <c r="G46" s="173"/>
      <c r="H46" s="173">
        <f>'実質公債費比率（分子）の構造'!M$48</f>
        <v>413</v>
      </c>
      <c r="I46" s="173"/>
      <c r="J46" s="173"/>
      <c r="K46" s="173">
        <f>'実質公債費比率（分子）の構造'!N$48</f>
        <v>441</v>
      </c>
      <c r="L46" s="173"/>
      <c r="M46" s="173"/>
      <c r="N46" s="173">
        <f>'実質公債費比率（分子）の構造'!O$48</f>
        <v>460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606</v>
      </c>
      <c r="C49" s="173"/>
      <c r="D49" s="173"/>
      <c r="E49" s="173">
        <f>'実質公債費比率（分子）の構造'!L$45</f>
        <v>542</v>
      </c>
      <c r="F49" s="173"/>
      <c r="G49" s="173"/>
      <c r="H49" s="173">
        <f>'実質公債費比率（分子）の構造'!M$45</f>
        <v>569</v>
      </c>
      <c r="I49" s="173"/>
      <c r="J49" s="173"/>
      <c r="K49" s="173">
        <f>'実質公債費比率（分子）の構造'!N$45</f>
        <v>592</v>
      </c>
      <c r="L49" s="173"/>
      <c r="M49" s="173"/>
      <c r="N49" s="173">
        <f>'実質公債費比率（分子）の構造'!O$45</f>
        <v>666</v>
      </c>
      <c r="O49" s="173"/>
      <c r="P49" s="173"/>
    </row>
    <row r="50" spans="1:16" x14ac:dyDescent="0.2">
      <c r="A50" s="173" t="s">
        <v>71</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360</v>
      </c>
      <c r="G50" s="173" t="e">
        <f>NA()</f>
        <v>#N/A</v>
      </c>
      <c r="H50" s="173" t="e">
        <f>NA()</f>
        <v>#N/A</v>
      </c>
      <c r="I50" s="173">
        <f>IF(ISNUMBER('実質公債費比率（分子）の構造'!M$53),'実質公債費比率（分子）の構造'!M$53,NA())</f>
        <v>406</v>
      </c>
      <c r="J50" s="173" t="e">
        <f>NA()</f>
        <v>#N/A</v>
      </c>
      <c r="K50" s="173" t="e">
        <f>NA()</f>
        <v>#N/A</v>
      </c>
      <c r="L50" s="173">
        <f>IF(ISNUMBER('実質公債費比率（分子）の構造'!N$53),'実質公債費比率（分子）の構造'!N$53,NA())</f>
        <v>435</v>
      </c>
      <c r="M50" s="173" t="e">
        <f>NA()</f>
        <v>#N/A</v>
      </c>
      <c r="N50" s="173" t="e">
        <f>NA()</f>
        <v>#N/A</v>
      </c>
      <c r="O50" s="173">
        <f>IF(ISNUMBER('実質公債費比率（分子）の構造'!O$53),'実質公債費比率（分子）の構造'!O$53,NA())</f>
        <v>523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7543</v>
      </c>
      <c r="E56" s="172"/>
      <c r="F56" s="172"/>
      <c r="G56" s="172">
        <f>'将来負担比率（分子）の構造'!J$52</f>
        <v>7215</v>
      </c>
      <c r="H56" s="172"/>
      <c r="I56" s="172"/>
      <c r="J56" s="172">
        <f>'将来負担比率（分子）の構造'!K$52</f>
        <v>7038</v>
      </c>
      <c r="K56" s="172"/>
      <c r="L56" s="172"/>
      <c r="M56" s="172">
        <f>'将来負担比率（分子）の構造'!L$52</f>
        <v>6941</v>
      </c>
      <c r="N56" s="172"/>
      <c r="O56" s="172"/>
      <c r="P56" s="172">
        <f>'将来負担比率（分子）の構造'!M$52</f>
        <v>6498</v>
      </c>
    </row>
    <row r="57" spans="1:16" x14ac:dyDescent="0.2">
      <c r="A57" s="172" t="s">
        <v>42</v>
      </c>
      <c r="B57" s="172"/>
      <c r="C57" s="172"/>
      <c r="D57" s="172">
        <f>'将来負担比率（分子）の構造'!I$51</f>
        <v>107</v>
      </c>
      <c r="E57" s="172"/>
      <c r="F57" s="172"/>
      <c r="G57" s="172">
        <f>'将来負担比率（分子）の構造'!J$51</f>
        <v>97</v>
      </c>
      <c r="H57" s="172"/>
      <c r="I57" s="172"/>
      <c r="J57" s="172">
        <f>'将来負担比率（分子）の構造'!K$51</f>
        <v>72</v>
      </c>
      <c r="K57" s="172"/>
      <c r="L57" s="172"/>
      <c r="M57" s="172">
        <f>'将来負担比率（分子）の構造'!L$51</f>
        <v>52</v>
      </c>
      <c r="N57" s="172"/>
      <c r="O57" s="172"/>
      <c r="P57" s="172">
        <f>'将来負担比率（分子）の構造'!M$51</f>
        <v>32</v>
      </c>
    </row>
    <row r="58" spans="1:16" x14ac:dyDescent="0.2">
      <c r="A58" s="172" t="s">
        <v>41</v>
      </c>
      <c r="B58" s="172"/>
      <c r="C58" s="172"/>
      <c r="D58" s="172">
        <f>'将来負担比率（分子）の構造'!I$50</f>
        <v>448</v>
      </c>
      <c r="E58" s="172"/>
      <c r="F58" s="172"/>
      <c r="G58" s="172">
        <f>'将来負担比率（分子）の構造'!J$50</f>
        <v>554</v>
      </c>
      <c r="H58" s="172"/>
      <c r="I58" s="172"/>
      <c r="J58" s="172">
        <f>'将来負担比率（分子）の構造'!K$50</f>
        <v>627</v>
      </c>
      <c r="K58" s="172"/>
      <c r="L58" s="172"/>
      <c r="M58" s="172">
        <f>'将来負担比率（分子）の構造'!L$50</f>
        <v>940</v>
      </c>
      <c r="N58" s="172"/>
      <c r="O58" s="172"/>
      <c r="P58" s="172">
        <f>'将来負担比率（分子）の構造'!M$50</f>
        <v>1236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462</v>
      </c>
      <c r="C61" s="172"/>
      <c r="D61" s="172"/>
      <c r="E61" s="172">
        <f>'将来負担比率（分子）の構造'!J$46</f>
        <v>401</v>
      </c>
      <c r="F61" s="172"/>
      <c r="G61" s="172"/>
      <c r="H61" s="172">
        <f>'将来負担比率（分子）の構造'!K$46</f>
        <v>418</v>
      </c>
      <c r="I61" s="172"/>
      <c r="J61" s="172"/>
      <c r="K61" s="172">
        <f>'将来負担比率（分子）の構造'!L$46</f>
        <v>465</v>
      </c>
      <c r="L61" s="172"/>
      <c r="M61" s="172"/>
      <c r="N61" s="172">
        <f>'将来負担比率（分子）の構造'!M$46</f>
        <v>445</v>
      </c>
      <c r="O61" s="172"/>
      <c r="P61" s="172"/>
    </row>
    <row r="62" spans="1:16" x14ac:dyDescent="0.2">
      <c r="A62" s="172" t="s">
        <v>35</v>
      </c>
      <c r="B62" s="172">
        <f>'将来負担比率（分子）の構造'!I$45</f>
        <v>320</v>
      </c>
      <c r="C62" s="172"/>
      <c r="D62" s="172"/>
      <c r="E62" s="172">
        <f>'将来負担比率（分子）の構造'!J$45</f>
        <v>298</v>
      </c>
      <c r="F62" s="172"/>
      <c r="G62" s="172"/>
      <c r="H62" s="172">
        <f>'将来負担比率（分子）の構造'!K$45</f>
        <v>314</v>
      </c>
      <c r="I62" s="172"/>
      <c r="J62" s="172"/>
      <c r="K62" s="172">
        <f>'将来負担比率（分子）の構造'!L$45</f>
        <v>350</v>
      </c>
      <c r="L62" s="172"/>
      <c r="M62" s="172"/>
      <c r="N62" s="172">
        <f>'将来負担比率（分子）の構造'!M$45</f>
        <v>396</v>
      </c>
      <c r="O62" s="172"/>
      <c r="P62" s="172"/>
    </row>
    <row r="63" spans="1:16" x14ac:dyDescent="0.2">
      <c r="A63" s="172" t="s">
        <v>34</v>
      </c>
      <c r="B63" s="172">
        <f>'将来負担比率（分子）の構造'!I$44</f>
        <v>267</v>
      </c>
      <c r="C63" s="172"/>
      <c r="D63" s="172"/>
      <c r="E63" s="172">
        <f>'将来負担比率（分子）の構造'!J$44</f>
        <v>262</v>
      </c>
      <c r="F63" s="172"/>
      <c r="G63" s="172"/>
      <c r="H63" s="172">
        <f>'将来負担比率（分子）の構造'!K$44</f>
        <v>267</v>
      </c>
      <c r="I63" s="172"/>
      <c r="J63" s="172"/>
      <c r="K63" s="172">
        <f>'将来負担比率（分子）の構造'!L$44</f>
        <v>299</v>
      </c>
      <c r="L63" s="172"/>
      <c r="M63" s="172"/>
      <c r="N63" s="172">
        <f>'将来負担比率（分子）の構造'!M$44</f>
        <v>290</v>
      </c>
      <c r="O63" s="172"/>
      <c r="P63" s="172"/>
    </row>
    <row r="64" spans="1:16" x14ac:dyDescent="0.2">
      <c r="A64" s="172" t="s">
        <v>33</v>
      </c>
      <c r="B64" s="172">
        <f>'将来負担比率（分子）の構造'!I$43</f>
        <v>3637</v>
      </c>
      <c r="C64" s="172"/>
      <c r="D64" s="172"/>
      <c r="E64" s="172">
        <f>'将来負担比率（分子）の構造'!J$43</f>
        <v>3629</v>
      </c>
      <c r="F64" s="172"/>
      <c r="G64" s="172"/>
      <c r="H64" s="172">
        <f>'将来負担比率（分子）の構造'!K$43</f>
        <v>3578</v>
      </c>
      <c r="I64" s="172"/>
      <c r="J64" s="172"/>
      <c r="K64" s="172">
        <f>'将来負担比率（分子）の構造'!L$43</f>
        <v>3461</v>
      </c>
      <c r="L64" s="172"/>
      <c r="M64" s="172"/>
      <c r="N64" s="172">
        <f>'将来負担比率（分子）の構造'!M$43</f>
        <v>3326</v>
      </c>
      <c r="O64" s="172"/>
      <c r="P64" s="172"/>
    </row>
    <row r="65" spans="1:16" x14ac:dyDescent="0.2">
      <c r="A65" s="172" t="s">
        <v>32</v>
      </c>
      <c r="B65" s="172">
        <f>'将来負担比率（分子）の構造'!I$42</f>
        <v>422</v>
      </c>
      <c r="C65" s="172"/>
      <c r="D65" s="172"/>
      <c r="E65" s="172">
        <f>'将来負担比率（分子）の構造'!J$42</f>
        <v>412</v>
      </c>
      <c r="F65" s="172"/>
      <c r="G65" s="172"/>
      <c r="H65" s="172">
        <f>'将来負担比率（分子）の構造'!K$42</f>
        <v>371</v>
      </c>
      <c r="I65" s="172"/>
      <c r="J65" s="172"/>
      <c r="K65" s="172">
        <f>'将来負担比率（分子）の構造'!L$42</f>
        <v>326</v>
      </c>
      <c r="L65" s="172"/>
      <c r="M65" s="172"/>
      <c r="N65" s="172">
        <f>'将来負担比率（分子）の構造'!M$42</f>
        <v>328</v>
      </c>
      <c r="O65" s="172"/>
      <c r="P65" s="172"/>
    </row>
    <row r="66" spans="1:16" x14ac:dyDescent="0.2">
      <c r="A66" s="172" t="s">
        <v>31</v>
      </c>
      <c r="B66" s="172">
        <f>'将来負担比率（分子）の構造'!I$41</f>
        <v>6254</v>
      </c>
      <c r="C66" s="172"/>
      <c r="D66" s="172"/>
      <c r="E66" s="172">
        <f>'将来負担比率（分子）の構造'!J$41</f>
        <v>6374</v>
      </c>
      <c r="F66" s="172"/>
      <c r="G66" s="172"/>
      <c r="H66" s="172">
        <f>'将来負担比率（分子）の構造'!K$41</f>
        <v>6290</v>
      </c>
      <c r="I66" s="172"/>
      <c r="J66" s="172"/>
      <c r="K66" s="172">
        <f>'将来負担比率（分子）の構造'!L$41</f>
        <v>6183</v>
      </c>
      <c r="L66" s="172"/>
      <c r="M66" s="172"/>
      <c r="N66" s="172">
        <f>'将来負担比率（分子）の構造'!M$41</f>
        <v>6106</v>
      </c>
      <c r="O66" s="172"/>
      <c r="P66" s="172"/>
    </row>
    <row r="67" spans="1:16" x14ac:dyDescent="0.2">
      <c r="A67" s="172" t="s">
        <v>75</v>
      </c>
      <c r="B67" s="172" t="e">
        <f>NA()</f>
        <v>#N/A</v>
      </c>
      <c r="C67" s="172">
        <f>IF(ISNUMBER('将来負担比率（分子）の構造'!I$53), IF('将来負担比率（分子）の構造'!I$53 &lt; 0, 0, '将来負担比率（分子）の構造'!I$53), NA())</f>
        <v>3264</v>
      </c>
      <c r="D67" s="172" t="e">
        <f>NA()</f>
        <v>#N/A</v>
      </c>
      <c r="E67" s="172" t="e">
        <f>NA()</f>
        <v>#N/A</v>
      </c>
      <c r="F67" s="172">
        <f>IF(ISNUMBER('将来負担比率（分子）の構造'!J$53), IF('将来負担比率（分子）の構造'!J$53 &lt; 0, 0, '将来負担比率（分子）の構造'!J$53), NA())</f>
        <v>3509</v>
      </c>
      <c r="G67" s="172" t="e">
        <f>NA()</f>
        <v>#N/A</v>
      </c>
      <c r="H67" s="172" t="e">
        <f>NA()</f>
        <v>#N/A</v>
      </c>
      <c r="I67" s="172">
        <f>IF(ISNUMBER('将来負担比率（分子）の構造'!K$53), IF('将来負担比率（分子）の構造'!K$53 &lt; 0, 0, '将来負担比率（分子）の構造'!K$53), NA())</f>
        <v>3502</v>
      </c>
      <c r="J67" s="172" t="e">
        <f>NA()</f>
        <v>#N/A</v>
      </c>
      <c r="K67" s="172" t="e">
        <f>NA()</f>
        <v>#N/A</v>
      </c>
      <c r="L67" s="172">
        <f>IF(ISNUMBER('将来負担比率（分子）の構造'!L$53), IF('将来負担比率（分子）の構造'!L$53 &lt; 0, 0, '将来負担比率（分子）の構造'!L$53), NA())</f>
        <v>3151</v>
      </c>
      <c r="M67" s="172" t="e">
        <f>NA()</f>
        <v>#N/A</v>
      </c>
      <c r="N67" s="172" t="e">
        <f>NA()</f>
        <v>#N/A</v>
      </c>
      <c r="O67" s="172">
        <f>IF(ISNUMBER('将来負担比率（分子）の構造'!M$53), IF('将来負担比率（分子）の構造'!M$53 &lt; 0, 0, '将来負担比率（分子）の構造'!M$53), NA())</f>
        <v>3124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371</v>
      </c>
      <c r="C72" s="176">
        <f>基金残高に係る経年分析!G55</f>
        <v>686</v>
      </c>
      <c r="D72" s="176">
        <f>基金残高に係る経年分析!H55</f>
        <v>737</v>
      </c>
    </row>
    <row r="73" spans="1:16" x14ac:dyDescent="0.2">
      <c r="A73" s="175" t="s">
        <v>78</v>
      </c>
      <c r="B73" s="176">
        <f>基金残高に係る経年分析!F56</f>
        <v>1</v>
      </c>
      <c r="C73" s="176">
        <f>基金残高に係る経年分析!G56</f>
        <v>1</v>
      </c>
      <c r="D73" s="176">
        <f>基金残高に係る経年分析!H56</f>
        <v>88</v>
      </c>
    </row>
    <row r="74" spans="1:16" x14ac:dyDescent="0.2">
      <c r="A74" s="175" t="s">
        <v>79</v>
      </c>
      <c r="B74" s="176">
        <f>基金残高に係る経年分析!F57</f>
        <v>43</v>
      </c>
      <c r="C74" s="176">
        <f>基金残高に係る経年分析!G57</f>
        <v>43</v>
      </c>
      <c r="D74" s="176">
        <f>基金残高に係る経年分析!H57</f>
        <v>103</v>
      </c>
    </row>
  </sheetData>
  <sheetProtection algorithmName="SHA-512" hashValue="fMaEDpJJZ82TUkr9AzN6Uun3C6tyneCZIc3uDBPiMpCeUsqB/3/1F7sewl3intotiLizZmMK/0WdQTnH5wj7uw==" saltValue="oDFlPuJoJBAlZf9J/RY8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216</v>
      </c>
      <c r="DI1" s="607"/>
      <c r="DJ1" s="607"/>
      <c r="DK1" s="607"/>
      <c r="DL1" s="607"/>
      <c r="DM1" s="607"/>
      <c r="DN1" s="608"/>
      <c r="DO1" s="212"/>
      <c r="DP1" s="606" t="s">
        <v>217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222</v>
      </c>
      <c r="S4" s="610"/>
      <c r="T4" s="610"/>
      <c r="U4" s="610"/>
      <c r="V4" s="610"/>
      <c r="W4" s="610"/>
      <c r="X4" s="610"/>
      <c r="Y4" s="611"/>
      <c r="Z4" s="609" t="s">
        <v>223</v>
      </c>
      <c r="AA4" s="610"/>
      <c r="AB4" s="610"/>
      <c r="AC4" s="611"/>
      <c r="AD4" s="609" t="s">
        <v>224</v>
      </c>
      <c r="AE4" s="610"/>
      <c r="AF4" s="610"/>
      <c r="AG4" s="610"/>
      <c r="AH4" s="610"/>
      <c r="AI4" s="610"/>
      <c r="AJ4" s="610"/>
      <c r="AK4" s="611"/>
      <c r="AL4" s="609" t="s">
        <v>223</v>
      </c>
      <c r="AM4" s="610"/>
      <c r="AN4" s="610"/>
      <c r="AO4" s="611"/>
      <c r="AP4" s="615" t="s">
        <v>225</v>
      </c>
      <c r="AQ4" s="615"/>
      <c r="AR4" s="615"/>
      <c r="AS4" s="615"/>
      <c r="AT4" s="615"/>
      <c r="AU4" s="615"/>
      <c r="AV4" s="615"/>
      <c r="AW4" s="615"/>
      <c r="AX4" s="615"/>
      <c r="AY4" s="615"/>
      <c r="AZ4" s="615"/>
      <c r="BA4" s="615"/>
      <c r="BB4" s="615"/>
      <c r="BC4" s="615"/>
      <c r="BD4" s="615"/>
      <c r="BE4" s="615"/>
      <c r="BF4" s="615"/>
      <c r="BG4" s="615" t="s">
        <v>226</v>
      </c>
      <c r="BH4" s="615"/>
      <c r="BI4" s="615"/>
      <c r="BJ4" s="615"/>
      <c r="BK4" s="615"/>
      <c r="BL4" s="615"/>
      <c r="BM4" s="615"/>
      <c r="BN4" s="615"/>
      <c r="BO4" s="615" t="s">
        <v>223</v>
      </c>
      <c r="BP4" s="615"/>
      <c r="BQ4" s="615"/>
      <c r="BR4" s="615"/>
      <c r="BS4" s="615" t="s">
        <v>227</v>
      </c>
      <c r="BT4" s="615"/>
      <c r="BU4" s="615"/>
      <c r="BV4" s="615"/>
      <c r="BW4" s="615"/>
      <c r="BX4" s="615"/>
      <c r="BY4" s="615"/>
      <c r="BZ4" s="615"/>
      <c r="CA4" s="615"/>
      <c r="CB4" s="615"/>
      <c r="CD4" s="612" t="s">
        <v>228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229</v>
      </c>
      <c r="C5" s="617"/>
      <c r="D5" s="617"/>
      <c r="E5" s="617"/>
      <c r="F5" s="617"/>
      <c r="G5" s="617"/>
      <c r="H5" s="617"/>
      <c r="I5" s="617"/>
      <c r="J5" s="617"/>
      <c r="K5" s="617"/>
      <c r="L5" s="617"/>
      <c r="M5" s="617"/>
      <c r="N5" s="617"/>
      <c r="O5" s="617"/>
      <c r="P5" s="617"/>
      <c r="Q5" s="618"/>
      <c r="R5" s="619">
        <v>2107455</v>
      </c>
      <c r="S5" s="620"/>
      <c r="T5" s="620"/>
      <c r="U5" s="620"/>
      <c r="V5" s="620"/>
      <c r="W5" s="620"/>
      <c r="X5" s="620"/>
      <c r="Y5" s="621"/>
      <c r="Z5" s="622">
        <v>28.4</v>
      </c>
      <c r="AA5" s="622"/>
      <c r="AB5" s="622"/>
      <c r="AC5" s="622"/>
      <c r="AD5" s="623">
        <v>2107455</v>
      </c>
      <c r="AE5" s="623"/>
      <c r="AF5" s="623"/>
      <c r="AG5" s="623"/>
      <c r="AH5" s="623"/>
      <c r="AI5" s="623"/>
      <c r="AJ5" s="623"/>
      <c r="AK5" s="623"/>
      <c r="AL5" s="624">
        <v>50</v>
      </c>
      <c r="AM5" s="625"/>
      <c r="AN5" s="625"/>
      <c r="AO5" s="626"/>
      <c r="AP5" s="616" t="s">
        <v>230</v>
      </c>
      <c r="AQ5" s="617"/>
      <c r="AR5" s="617"/>
      <c r="AS5" s="617"/>
      <c r="AT5" s="617"/>
      <c r="AU5" s="617"/>
      <c r="AV5" s="617"/>
      <c r="AW5" s="617"/>
      <c r="AX5" s="617"/>
      <c r="AY5" s="617"/>
      <c r="AZ5" s="617"/>
      <c r="BA5" s="617"/>
      <c r="BB5" s="617"/>
      <c r="BC5" s="617"/>
      <c r="BD5" s="617"/>
      <c r="BE5" s="617"/>
      <c r="BF5" s="618"/>
      <c r="BG5" s="630">
        <v>2107455</v>
      </c>
      <c r="BH5" s="631"/>
      <c r="BI5" s="631"/>
      <c r="BJ5" s="631"/>
      <c r="BK5" s="631"/>
      <c r="BL5" s="631"/>
      <c r="BM5" s="631"/>
      <c r="BN5" s="632"/>
      <c r="BO5" s="633">
        <v>100</v>
      </c>
      <c r="BP5" s="633"/>
      <c r="BQ5" s="633"/>
      <c r="BR5" s="633"/>
      <c r="BS5" s="634" t="s">
        <v>231</v>
      </c>
      <c r="BT5" s="634"/>
      <c r="BU5" s="634"/>
      <c r="BV5" s="634"/>
      <c r="BW5" s="634"/>
      <c r="BX5" s="634"/>
      <c r="BY5" s="634"/>
      <c r="BZ5" s="634"/>
      <c r="CA5" s="634"/>
      <c r="CB5" s="638"/>
      <c r="CD5" s="612" t="s">
        <v>225</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223</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2">
      <c r="B6" s="627" t="s">
        <v>235</v>
      </c>
      <c r="C6" s="628"/>
      <c r="D6" s="628"/>
      <c r="E6" s="628"/>
      <c r="F6" s="628"/>
      <c r="G6" s="628"/>
      <c r="H6" s="628"/>
      <c r="I6" s="628"/>
      <c r="J6" s="628"/>
      <c r="K6" s="628"/>
      <c r="L6" s="628"/>
      <c r="M6" s="628"/>
      <c r="N6" s="628"/>
      <c r="O6" s="628"/>
      <c r="P6" s="628"/>
      <c r="Q6" s="629"/>
      <c r="R6" s="630">
        <v>88618</v>
      </c>
      <c r="S6" s="631"/>
      <c r="T6" s="631"/>
      <c r="U6" s="631"/>
      <c r="V6" s="631"/>
      <c r="W6" s="631"/>
      <c r="X6" s="631"/>
      <c r="Y6" s="632"/>
      <c r="Z6" s="633">
        <v>1.2</v>
      </c>
      <c r="AA6" s="633"/>
      <c r="AB6" s="633"/>
      <c r="AC6" s="633"/>
      <c r="AD6" s="634">
        <v>88618</v>
      </c>
      <c r="AE6" s="634"/>
      <c r="AF6" s="634"/>
      <c r="AG6" s="634"/>
      <c r="AH6" s="634"/>
      <c r="AI6" s="634"/>
      <c r="AJ6" s="634"/>
      <c r="AK6" s="634"/>
      <c r="AL6" s="635">
        <v>2.1</v>
      </c>
      <c r="AM6" s="636"/>
      <c r="AN6" s="636"/>
      <c r="AO6" s="637"/>
      <c r="AP6" s="627" t="s">
        <v>236</v>
      </c>
      <c r="AQ6" s="628"/>
      <c r="AR6" s="628"/>
      <c r="AS6" s="628"/>
      <c r="AT6" s="628"/>
      <c r="AU6" s="628"/>
      <c r="AV6" s="628"/>
      <c r="AW6" s="628"/>
      <c r="AX6" s="628"/>
      <c r="AY6" s="628"/>
      <c r="AZ6" s="628"/>
      <c r="BA6" s="628"/>
      <c r="BB6" s="628"/>
      <c r="BC6" s="628"/>
      <c r="BD6" s="628"/>
      <c r="BE6" s="628"/>
      <c r="BF6" s="629"/>
      <c r="BG6" s="630">
        <v>2107455</v>
      </c>
      <c r="BH6" s="631"/>
      <c r="BI6" s="631"/>
      <c r="BJ6" s="631"/>
      <c r="BK6" s="631"/>
      <c r="BL6" s="631"/>
      <c r="BM6" s="631"/>
      <c r="BN6" s="632"/>
      <c r="BO6" s="633">
        <v>100</v>
      </c>
      <c r="BP6" s="633"/>
      <c r="BQ6" s="633"/>
      <c r="BR6" s="633"/>
      <c r="BS6" s="634" t="s">
        <v>237</v>
      </c>
      <c r="BT6" s="634"/>
      <c r="BU6" s="634"/>
      <c r="BV6" s="634"/>
      <c r="BW6" s="634"/>
      <c r="BX6" s="634"/>
      <c r="BY6" s="634"/>
      <c r="BZ6" s="634"/>
      <c r="CA6" s="634"/>
      <c r="CB6" s="638"/>
      <c r="CD6" s="641" t="s">
        <v>238</v>
      </c>
      <c r="CE6" s="642"/>
      <c r="CF6" s="642"/>
      <c r="CG6" s="642"/>
      <c r="CH6" s="642"/>
      <c r="CI6" s="642"/>
      <c r="CJ6" s="642"/>
      <c r="CK6" s="642"/>
      <c r="CL6" s="642"/>
      <c r="CM6" s="642"/>
      <c r="CN6" s="642"/>
      <c r="CO6" s="642"/>
      <c r="CP6" s="642"/>
      <c r="CQ6" s="643"/>
      <c r="CR6" s="630">
        <v>71288</v>
      </c>
      <c r="CS6" s="631"/>
      <c r="CT6" s="631"/>
      <c r="CU6" s="631"/>
      <c r="CV6" s="631"/>
      <c r="CW6" s="631"/>
      <c r="CX6" s="631"/>
      <c r="CY6" s="632"/>
      <c r="CZ6" s="624">
        <v>1</v>
      </c>
      <c r="DA6" s="625"/>
      <c r="DB6" s="625"/>
      <c r="DC6" s="644"/>
      <c r="DD6" s="639" t="s">
        <v>231</v>
      </c>
      <c r="DE6" s="631"/>
      <c r="DF6" s="631"/>
      <c r="DG6" s="631"/>
      <c r="DH6" s="631"/>
      <c r="DI6" s="631"/>
      <c r="DJ6" s="631"/>
      <c r="DK6" s="631"/>
      <c r="DL6" s="631"/>
      <c r="DM6" s="631"/>
      <c r="DN6" s="631"/>
      <c r="DO6" s="631"/>
      <c r="DP6" s="632"/>
      <c r="DQ6" s="639">
        <v>71288</v>
      </c>
      <c r="DR6" s="631"/>
      <c r="DS6" s="631"/>
      <c r="DT6" s="631"/>
      <c r="DU6" s="631"/>
      <c r="DV6" s="631"/>
      <c r="DW6" s="631"/>
      <c r="DX6" s="631"/>
      <c r="DY6" s="631"/>
      <c r="DZ6" s="631"/>
      <c r="EA6" s="631"/>
      <c r="EB6" s="631"/>
      <c r="EC6" s="640"/>
    </row>
    <row r="7" spans="2:143" ht="11.25" customHeight="1" x14ac:dyDescent="0.2">
      <c r="B7" s="627" t="s">
        <v>239</v>
      </c>
      <c r="C7" s="628"/>
      <c r="D7" s="628"/>
      <c r="E7" s="628"/>
      <c r="F7" s="628"/>
      <c r="G7" s="628"/>
      <c r="H7" s="628"/>
      <c r="I7" s="628"/>
      <c r="J7" s="628"/>
      <c r="K7" s="628"/>
      <c r="L7" s="628"/>
      <c r="M7" s="628"/>
      <c r="N7" s="628"/>
      <c r="O7" s="628"/>
      <c r="P7" s="628"/>
      <c r="Q7" s="629"/>
      <c r="R7" s="630">
        <v>1349</v>
      </c>
      <c r="S7" s="631"/>
      <c r="T7" s="631"/>
      <c r="U7" s="631"/>
      <c r="V7" s="631"/>
      <c r="W7" s="631"/>
      <c r="X7" s="631"/>
      <c r="Y7" s="632"/>
      <c r="Z7" s="633">
        <v>0</v>
      </c>
      <c r="AA7" s="633"/>
      <c r="AB7" s="633"/>
      <c r="AC7" s="633"/>
      <c r="AD7" s="634">
        <v>1349</v>
      </c>
      <c r="AE7" s="634"/>
      <c r="AF7" s="634"/>
      <c r="AG7" s="634"/>
      <c r="AH7" s="634"/>
      <c r="AI7" s="634"/>
      <c r="AJ7" s="634"/>
      <c r="AK7" s="634"/>
      <c r="AL7" s="635">
        <v>0</v>
      </c>
      <c r="AM7" s="636"/>
      <c r="AN7" s="636"/>
      <c r="AO7" s="637"/>
      <c r="AP7" s="627" t="s">
        <v>240</v>
      </c>
      <c r="AQ7" s="628"/>
      <c r="AR7" s="628"/>
      <c r="AS7" s="628"/>
      <c r="AT7" s="628"/>
      <c r="AU7" s="628"/>
      <c r="AV7" s="628"/>
      <c r="AW7" s="628"/>
      <c r="AX7" s="628"/>
      <c r="AY7" s="628"/>
      <c r="AZ7" s="628"/>
      <c r="BA7" s="628"/>
      <c r="BB7" s="628"/>
      <c r="BC7" s="628"/>
      <c r="BD7" s="628"/>
      <c r="BE7" s="628"/>
      <c r="BF7" s="629"/>
      <c r="BG7" s="630">
        <v>812684</v>
      </c>
      <c r="BH7" s="631"/>
      <c r="BI7" s="631"/>
      <c r="BJ7" s="631"/>
      <c r="BK7" s="631"/>
      <c r="BL7" s="631"/>
      <c r="BM7" s="631"/>
      <c r="BN7" s="632"/>
      <c r="BO7" s="633">
        <v>38.6</v>
      </c>
      <c r="BP7" s="633"/>
      <c r="BQ7" s="633"/>
      <c r="BR7" s="633"/>
      <c r="BS7" s="634" t="s">
        <v>231</v>
      </c>
      <c r="BT7" s="634"/>
      <c r="BU7" s="634"/>
      <c r="BV7" s="634"/>
      <c r="BW7" s="634"/>
      <c r="BX7" s="634"/>
      <c r="BY7" s="634"/>
      <c r="BZ7" s="634"/>
      <c r="CA7" s="634"/>
      <c r="CB7" s="638"/>
      <c r="CD7" s="645" t="s">
        <v>241</v>
      </c>
      <c r="CE7" s="646"/>
      <c r="CF7" s="646"/>
      <c r="CG7" s="646"/>
      <c r="CH7" s="646"/>
      <c r="CI7" s="646"/>
      <c r="CJ7" s="646"/>
      <c r="CK7" s="646"/>
      <c r="CL7" s="646"/>
      <c r="CM7" s="646"/>
      <c r="CN7" s="646"/>
      <c r="CO7" s="646"/>
      <c r="CP7" s="646"/>
      <c r="CQ7" s="647"/>
      <c r="CR7" s="630">
        <v>1157858</v>
      </c>
      <c r="CS7" s="631"/>
      <c r="CT7" s="631"/>
      <c r="CU7" s="631"/>
      <c r="CV7" s="631"/>
      <c r="CW7" s="631"/>
      <c r="CX7" s="631"/>
      <c r="CY7" s="632"/>
      <c r="CZ7" s="633">
        <v>16.899999999999999</v>
      </c>
      <c r="DA7" s="633"/>
      <c r="DB7" s="633"/>
      <c r="DC7" s="633"/>
      <c r="DD7" s="639">
        <v>188908</v>
      </c>
      <c r="DE7" s="631"/>
      <c r="DF7" s="631"/>
      <c r="DG7" s="631"/>
      <c r="DH7" s="631"/>
      <c r="DI7" s="631"/>
      <c r="DJ7" s="631"/>
      <c r="DK7" s="631"/>
      <c r="DL7" s="631"/>
      <c r="DM7" s="631"/>
      <c r="DN7" s="631"/>
      <c r="DO7" s="631"/>
      <c r="DP7" s="632"/>
      <c r="DQ7" s="639">
        <v>903814</v>
      </c>
      <c r="DR7" s="631"/>
      <c r="DS7" s="631"/>
      <c r="DT7" s="631"/>
      <c r="DU7" s="631"/>
      <c r="DV7" s="631"/>
      <c r="DW7" s="631"/>
      <c r="DX7" s="631"/>
      <c r="DY7" s="631"/>
      <c r="DZ7" s="631"/>
      <c r="EA7" s="631"/>
      <c r="EB7" s="631"/>
      <c r="EC7" s="640"/>
    </row>
    <row r="8" spans="2:143" ht="11.25" customHeight="1" x14ac:dyDescent="0.2">
      <c r="B8" s="627" t="s">
        <v>242</v>
      </c>
      <c r="C8" s="628"/>
      <c r="D8" s="628"/>
      <c r="E8" s="628"/>
      <c r="F8" s="628"/>
      <c r="G8" s="628"/>
      <c r="H8" s="628"/>
      <c r="I8" s="628"/>
      <c r="J8" s="628"/>
      <c r="K8" s="628"/>
      <c r="L8" s="628"/>
      <c r="M8" s="628"/>
      <c r="N8" s="628"/>
      <c r="O8" s="628"/>
      <c r="P8" s="628"/>
      <c r="Q8" s="629"/>
      <c r="R8" s="630">
        <v>11338</v>
      </c>
      <c r="S8" s="631"/>
      <c r="T8" s="631"/>
      <c r="U8" s="631"/>
      <c r="V8" s="631"/>
      <c r="W8" s="631"/>
      <c r="X8" s="631"/>
      <c r="Y8" s="632"/>
      <c r="Z8" s="633">
        <v>0.2</v>
      </c>
      <c r="AA8" s="633"/>
      <c r="AB8" s="633"/>
      <c r="AC8" s="633"/>
      <c r="AD8" s="634">
        <v>11338</v>
      </c>
      <c r="AE8" s="634"/>
      <c r="AF8" s="634"/>
      <c r="AG8" s="634"/>
      <c r="AH8" s="634"/>
      <c r="AI8" s="634"/>
      <c r="AJ8" s="634"/>
      <c r="AK8" s="634"/>
      <c r="AL8" s="635">
        <v>0.3</v>
      </c>
      <c r="AM8" s="636"/>
      <c r="AN8" s="636"/>
      <c r="AO8" s="637"/>
      <c r="AP8" s="627" t="s">
        <v>243</v>
      </c>
      <c r="AQ8" s="628"/>
      <c r="AR8" s="628"/>
      <c r="AS8" s="628"/>
      <c r="AT8" s="628"/>
      <c r="AU8" s="628"/>
      <c r="AV8" s="628"/>
      <c r="AW8" s="628"/>
      <c r="AX8" s="628"/>
      <c r="AY8" s="628"/>
      <c r="AZ8" s="628"/>
      <c r="BA8" s="628"/>
      <c r="BB8" s="628"/>
      <c r="BC8" s="628"/>
      <c r="BD8" s="628"/>
      <c r="BE8" s="628"/>
      <c r="BF8" s="629"/>
      <c r="BG8" s="630">
        <v>27065</v>
      </c>
      <c r="BH8" s="631"/>
      <c r="BI8" s="631"/>
      <c r="BJ8" s="631"/>
      <c r="BK8" s="631"/>
      <c r="BL8" s="631"/>
      <c r="BM8" s="631"/>
      <c r="BN8" s="632"/>
      <c r="BO8" s="633">
        <v>1.3</v>
      </c>
      <c r="BP8" s="633"/>
      <c r="BQ8" s="633"/>
      <c r="BR8" s="633"/>
      <c r="BS8" s="634" t="s">
        <v>231</v>
      </c>
      <c r="BT8" s="634"/>
      <c r="BU8" s="634"/>
      <c r="BV8" s="634"/>
      <c r="BW8" s="634"/>
      <c r="BX8" s="634"/>
      <c r="BY8" s="634"/>
      <c r="BZ8" s="634"/>
      <c r="CA8" s="634"/>
      <c r="CB8" s="638"/>
      <c r="CD8" s="645" t="s">
        <v>244</v>
      </c>
      <c r="CE8" s="646"/>
      <c r="CF8" s="646"/>
      <c r="CG8" s="646"/>
      <c r="CH8" s="646"/>
      <c r="CI8" s="646"/>
      <c r="CJ8" s="646"/>
      <c r="CK8" s="646"/>
      <c r="CL8" s="646"/>
      <c r="CM8" s="646"/>
      <c r="CN8" s="646"/>
      <c r="CO8" s="646"/>
      <c r="CP8" s="646"/>
      <c r="CQ8" s="647"/>
      <c r="CR8" s="630">
        <v>2154035</v>
      </c>
      <c r="CS8" s="631"/>
      <c r="CT8" s="631"/>
      <c r="CU8" s="631"/>
      <c r="CV8" s="631"/>
      <c r="CW8" s="631"/>
      <c r="CX8" s="631"/>
      <c r="CY8" s="632"/>
      <c r="CZ8" s="633">
        <v>31.4</v>
      </c>
      <c r="DA8" s="633"/>
      <c r="DB8" s="633"/>
      <c r="DC8" s="633"/>
      <c r="DD8" s="639">
        <v>2095</v>
      </c>
      <c r="DE8" s="631"/>
      <c r="DF8" s="631"/>
      <c r="DG8" s="631"/>
      <c r="DH8" s="631"/>
      <c r="DI8" s="631"/>
      <c r="DJ8" s="631"/>
      <c r="DK8" s="631"/>
      <c r="DL8" s="631"/>
      <c r="DM8" s="631"/>
      <c r="DN8" s="631"/>
      <c r="DO8" s="631"/>
      <c r="DP8" s="632"/>
      <c r="DQ8" s="639">
        <v>1163052</v>
      </c>
      <c r="DR8" s="631"/>
      <c r="DS8" s="631"/>
      <c r="DT8" s="631"/>
      <c r="DU8" s="631"/>
      <c r="DV8" s="631"/>
      <c r="DW8" s="631"/>
      <c r="DX8" s="631"/>
      <c r="DY8" s="631"/>
      <c r="DZ8" s="631"/>
      <c r="EA8" s="631"/>
      <c r="EB8" s="631"/>
      <c r="EC8" s="640"/>
    </row>
    <row r="9" spans="2:143" ht="11.25" customHeight="1" x14ac:dyDescent="0.2">
      <c r="B9" s="627" t="s">
        <v>245</v>
      </c>
      <c r="C9" s="628"/>
      <c r="D9" s="628"/>
      <c r="E9" s="628"/>
      <c r="F9" s="628"/>
      <c r="G9" s="628"/>
      <c r="H9" s="628"/>
      <c r="I9" s="628"/>
      <c r="J9" s="628"/>
      <c r="K9" s="628"/>
      <c r="L9" s="628"/>
      <c r="M9" s="628"/>
      <c r="N9" s="628"/>
      <c r="O9" s="628"/>
      <c r="P9" s="628"/>
      <c r="Q9" s="629"/>
      <c r="R9" s="630">
        <v>12861</v>
      </c>
      <c r="S9" s="631"/>
      <c r="T9" s="631"/>
      <c r="U9" s="631"/>
      <c r="V9" s="631"/>
      <c r="W9" s="631"/>
      <c r="X9" s="631"/>
      <c r="Y9" s="632"/>
      <c r="Z9" s="633">
        <v>0.2</v>
      </c>
      <c r="AA9" s="633"/>
      <c r="AB9" s="633"/>
      <c r="AC9" s="633"/>
      <c r="AD9" s="634">
        <v>12861</v>
      </c>
      <c r="AE9" s="634"/>
      <c r="AF9" s="634"/>
      <c r="AG9" s="634"/>
      <c r="AH9" s="634"/>
      <c r="AI9" s="634"/>
      <c r="AJ9" s="634"/>
      <c r="AK9" s="634"/>
      <c r="AL9" s="635">
        <v>0.3</v>
      </c>
      <c r="AM9" s="636"/>
      <c r="AN9" s="636"/>
      <c r="AO9" s="637"/>
      <c r="AP9" s="627" t="s">
        <v>246</v>
      </c>
      <c r="AQ9" s="628"/>
      <c r="AR9" s="628"/>
      <c r="AS9" s="628"/>
      <c r="AT9" s="628"/>
      <c r="AU9" s="628"/>
      <c r="AV9" s="628"/>
      <c r="AW9" s="628"/>
      <c r="AX9" s="628"/>
      <c r="AY9" s="628"/>
      <c r="AZ9" s="628"/>
      <c r="BA9" s="628"/>
      <c r="BB9" s="628"/>
      <c r="BC9" s="628"/>
      <c r="BD9" s="628"/>
      <c r="BE9" s="628"/>
      <c r="BF9" s="629"/>
      <c r="BG9" s="630">
        <v>689238</v>
      </c>
      <c r="BH9" s="631"/>
      <c r="BI9" s="631"/>
      <c r="BJ9" s="631"/>
      <c r="BK9" s="631"/>
      <c r="BL9" s="631"/>
      <c r="BM9" s="631"/>
      <c r="BN9" s="632"/>
      <c r="BO9" s="633">
        <v>32.700000000000003</v>
      </c>
      <c r="BP9" s="633"/>
      <c r="BQ9" s="633"/>
      <c r="BR9" s="633"/>
      <c r="BS9" s="634" t="s">
        <v>237</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473574</v>
      </c>
      <c r="CS9" s="631"/>
      <c r="CT9" s="631"/>
      <c r="CU9" s="631"/>
      <c r="CV9" s="631"/>
      <c r="CW9" s="631"/>
      <c r="CX9" s="631"/>
      <c r="CY9" s="632"/>
      <c r="CZ9" s="633">
        <v>6.9</v>
      </c>
      <c r="DA9" s="633"/>
      <c r="DB9" s="633"/>
      <c r="DC9" s="633"/>
      <c r="DD9" s="639">
        <v>1185</v>
      </c>
      <c r="DE9" s="631"/>
      <c r="DF9" s="631"/>
      <c r="DG9" s="631"/>
      <c r="DH9" s="631"/>
      <c r="DI9" s="631"/>
      <c r="DJ9" s="631"/>
      <c r="DK9" s="631"/>
      <c r="DL9" s="631"/>
      <c r="DM9" s="631"/>
      <c r="DN9" s="631"/>
      <c r="DO9" s="631"/>
      <c r="DP9" s="632"/>
      <c r="DQ9" s="639">
        <v>269704</v>
      </c>
      <c r="DR9" s="631"/>
      <c r="DS9" s="631"/>
      <c r="DT9" s="631"/>
      <c r="DU9" s="631"/>
      <c r="DV9" s="631"/>
      <c r="DW9" s="631"/>
      <c r="DX9" s="631"/>
      <c r="DY9" s="631"/>
      <c r="DZ9" s="631"/>
      <c r="EA9" s="631"/>
      <c r="EB9" s="631"/>
      <c r="EC9" s="640"/>
    </row>
    <row r="10" spans="2:143" ht="11.25" customHeight="1" x14ac:dyDescent="0.2">
      <c r="B10" s="627" t="s">
        <v>248</v>
      </c>
      <c r="C10" s="628"/>
      <c r="D10" s="628"/>
      <c r="E10" s="628"/>
      <c r="F10" s="628"/>
      <c r="G10" s="628"/>
      <c r="H10" s="628"/>
      <c r="I10" s="628"/>
      <c r="J10" s="628"/>
      <c r="K10" s="628"/>
      <c r="L10" s="628"/>
      <c r="M10" s="628"/>
      <c r="N10" s="628"/>
      <c r="O10" s="628"/>
      <c r="P10" s="628"/>
      <c r="Q10" s="629"/>
      <c r="R10" s="630" t="s">
        <v>231</v>
      </c>
      <c r="S10" s="631"/>
      <c r="T10" s="631"/>
      <c r="U10" s="631"/>
      <c r="V10" s="631"/>
      <c r="W10" s="631"/>
      <c r="X10" s="631"/>
      <c r="Y10" s="632"/>
      <c r="Z10" s="633" t="s">
        <v>231</v>
      </c>
      <c r="AA10" s="633"/>
      <c r="AB10" s="633"/>
      <c r="AC10" s="633"/>
      <c r="AD10" s="634" t="s">
        <v>237</v>
      </c>
      <c r="AE10" s="634"/>
      <c r="AF10" s="634"/>
      <c r="AG10" s="634"/>
      <c r="AH10" s="634"/>
      <c r="AI10" s="634"/>
      <c r="AJ10" s="634"/>
      <c r="AK10" s="634"/>
      <c r="AL10" s="635" t="s">
        <v>237</v>
      </c>
      <c r="AM10" s="636"/>
      <c r="AN10" s="636"/>
      <c r="AO10" s="637"/>
      <c r="AP10" s="627" t="s">
        <v>249</v>
      </c>
      <c r="AQ10" s="628"/>
      <c r="AR10" s="628"/>
      <c r="AS10" s="628"/>
      <c r="AT10" s="628"/>
      <c r="AU10" s="628"/>
      <c r="AV10" s="628"/>
      <c r="AW10" s="628"/>
      <c r="AX10" s="628"/>
      <c r="AY10" s="628"/>
      <c r="AZ10" s="628"/>
      <c r="BA10" s="628"/>
      <c r="BB10" s="628"/>
      <c r="BC10" s="628"/>
      <c r="BD10" s="628"/>
      <c r="BE10" s="628"/>
      <c r="BF10" s="629"/>
      <c r="BG10" s="630">
        <v>43134</v>
      </c>
      <c r="BH10" s="631"/>
      <c r="BI10" s="631"/>
      <c r="BJ10" s="631"/>
      <c r="BK10" s="631"/>
      <c r="BL10" s="631"/>
      <c r="BM10" s="631"/>
      <c r="BN10" s="632"/>
      <c r="BO10" s="633">
        <v>2</v>
      </c>
      <c r="BP10" s="633"/>
      <c r="BQ10" s="633"/>
      <c r="BR10" s="633"/>
      <c r="BS10" s="634" t="s">
        <v>231</v>
      </c>
      <c r="BT10" s="634"/>
      <c r="BU10" s="634"/>
      <c r="BV10" s="634"/>
      <c r="BW10" s="634"/>
      <c r="BX10" s="634"/>
      <c r="BY10" s="634"/>
      <c r="BZ10" s="634"/>
      <c r="CA10" s="634"/>
      <c r="CB10" s="638"/>
      <c r="CD10" s="645" t="s">
        <v>250</v>
      </c>
      <c r="CE10" s="646"/>
      <c r="CF10" s="646"/>
      <c r="CG10" s="646"/>
      <c r="CH10" s="646"/>
      <c r="CI10" s="646"/>
      <c r="CJ10" s="646"/>
      <c r="CK10" s="646"/>
      <c r="CL10" s="646"/>
      <c r="CM10" s="646"/>
      <c r="CN10" s="646"/>
      <c r="CO10" s="646"/>
      <c r="CP10" s="646"/>
      <c r="CQ10" s="647"/>
      <c r="CR10" s="630" t="s">
        <v>237</v>
      </c>
      <c r="CS10" s="631"/>
      <c r="CT10" s="631"/>
      <c r="CU10" s="631"/>
      <c r="CV10" s="631"/>
      <c r="CW10" s="631"/>
      <c r="CX10" s="631"/>
      <c r="CY10" s="632"/>
      <c r="CZ10" s="633" t="s">
        <v>237</v>
      </c>
      <c r="DA10" s="633"/>
      <c r="DB10" s="633"/>
      <c r="DC10" s="633"/>
      <c r="DD10" s="639" t="s">
        <v>237</v>
      </c>
      <c r="DE10" s="631"/>
      <c r="DF10" s="631"/>
      <c r="DG10" s="631"/>
      <c r="DH10" s="631"/>
      <c r="DI10" s="631"/>
      <c r="DJ10" s="631"/>
      <c r="DK10" s="631"/>
      <c r="DL10" s="631"/>
      <c r="DM10" s="631"/>
      <c r="DN10" s="631"/>
      <c r="DO10" s="631"/>
      <c r="DP10" s="632"/>
      <c r="DQ10" s="639" t="s">
        <v>231</v>
      </c>
      <c r="DR10" s="631"/>
      <c r="DS10" s="631"/>
      <c r="DT10" s="631"/>
      <c r="DU10" s="631"/>
      <c r="DV10" s="631"/>
      <c r="DW10" s="631"/>
      <c r="DX10" s="631"/>
      <c r="DY10" s="631"/>
      <c r="DZ10" s="631"/>
      <c r="EA10" s="631"/>
      <c r="EB10" s="631"/>
      <c r="EC10" s="640"/>
    </row>
    <row r="11" spans="2:143" ht="11.25" customHeight="1" x14ac:dyDescent="0.2">
      <c r="B11" s="627" t="s">
        <v>251</v>
      </c>
      <c r="C11" s="628"/>
      <c r="D11" s="628"/>
      <c r="E11" s="628"/>
      <c r="F11" s="628"/>
      <c r="G11" s="628"/>
      <c r="H11" s="628"/>
      <c r="I11" s="628"/>
      <c r="J11" s="628"/>
      <c r="K11" s="628"/>
      <c r="L11" s="628"/>
      <c r="M11" s="628"/>
      <c r="N11" s="628"/>
      <c r="O11" s="628"/>
      <c r="P11" s="628"/>
      <c r="Q11" s="629"/>
      <c r="R11" s="630">
        <v>331834</v>
      </c>
      <c r="S11" s="631"/>
      <c r="T11" s="631"/>
      <c r="U11" s="631"/>
      <c r="V11" s="631"/>
      <c r="W11" s="631"/>
      <c r="X11" s="631"/>
      <c r="Y11" s="632"/>
      <c r="Z11" s="635">
        <v>4.5</v>
      </c>
      <c r="AA11" s="636"/>
      <c r="AB11" s="636"/>
      <c r="AC11" s="648"/>
      <c r="AD11" s="639">
        <v>331834</v>
      </c>
      <c r="AE11" s="631"/>
      <c r="AF11" s="631"/>
      <c r="AG11" s="631"/>
      <c r="AH11" s="631"/>
      <c r="AI11" s="631"/>
      <c r="AJ11" s="631"/>
      <c r="AK11" s="632"/>
      <c r="AL11" s="635">
        <v>7.9</v>
      </c>
      <c r="AM11" s="636"/>
      <c r="AN11" s="636"/>
      <c r="AO11" s="637"/>
      <c r="AP11" s="627" t="s">
        <v>252</v>
      </c>
      <c r="AQ11" s="628"/>
      <c r="AR11" s="628"/>
      <c r="AS11" s="628"/>
      <c r="AT11" s="628"/>
      <c r="AU11" s="628"/>
      <c r="AV11" s="628"/>
      <c r="AW11" s="628"/>
      <c r="AX11" s="628"/>
      <c r="AY11" s="628"/>
      <c r="AZ11" s="628"/>
      <c r="BA11" s="628"/>
      <c r="BB11" s="628"/>
      <c r="BC11" s="628"/>
      <c r="BD11" s="628"/>
      <c r="BE11" s="628"/>
      <c r="BF11" s="629"/>
      <c r="BG11" s="630">
        <v>53247</v>
      </c>
      <c r="BH11" s="631"/>
      <c r="BI11" s="631"/>
      <c r="BJ11" s="631"/>
      <c r="BK11" s="631"/>
      <c r="BL11" s="631"/>
      <c r="BM11" s="631"/>
      <c r="BN11" s="632"/>
      <c r="BO11" s="633">
        <v>2.5</v>
      </c>
      <c r="BP11" s="633"/>
      <c r="BQ11" s="633"/>
      <c r="BR11" s="633"/>
      <c r="BS11" s="634" t="s">
        <v>231</v>
      </c>
      <c r="BT11" s="634"/>
      <c r="BU11" s="634"/>
      <c r="BV11" s="634"/>
      <c r="BW11" s="634"/>
      <c r="BX11" s="634"/>
      <c r="BY11" s="634"/>
      <c r="BZ11" s="634"/>
      <c r="CA11" s="634"/>
      <c r="CB11" s="638"/>
      <c r="CD11" s="645" t="s">
        <v>253</v>
      </c>
      <c r="CE11" s="646"/>
      <c r="CF11" s="646"/>
      <c r="CG11" s="646"/>
      <c r="CH11" s="646"/>
      <c r="CI11" s="646"/>
      <c r="CJ11" s="646"/>
      <c r="CK11" s="646"/>
      <c r="CL11" s="646"/>
      <c r="CM11" s="646"/>
      <c r="CN11" s="646"/>
      <c r="CO11" s="646"/>
      <c r="CP11" s="646"/>
      <c r="CQ11" s="647"/>
      <c r="CR11" s="630">
        <v>245039</v>
      </c>
      <c r="CS11" s="631"/>
      <c r="CT11" s="631"/>
      <c r="CU11" s="631"/>
      <c r="CV11" s="631"/>
      <c r="CW11" s="631"/>
      <c r="CX11" s="631"/>
      <c r="CY11" s="632"/>
      <c r="CZ11" s="633">
        <v>3.6</v>
      </c>
      <c r="DA11" s="633"/>
      <c r="DB11" s="633"/>
      <c r="DC11" s="633"/>
      <c r="DD11" s="639">
        <v>68402</v>
      </c>
      <c r="DE11" s="631"/>
      <c r="DF11" s="631"/>
      <c r="DG11" s="631"/>
      <c r="DH11" s="631"/>
      <c r="DI11" s="631"/>
      <c r="DJ11" s="631"/>
      <c r="DK11" s="631"/>
      <c r="DL11" s="631"/>
      <c r="DM11" s="631"/>
      <c r="DN11" s="631"/>
      <c r="DO11" s="631"/>
      <c r="DP11" s="632"/>
      <c r="DQ11" s="639">
        <v>141180</v>
      </c>
      <c r="DR11" s="631"/>
      <c r="DS11" s="631"/>
      <c r="DT11" s="631"/>
      <c r="DU11" s="631"/>
      <c r="DV11" s="631"/>
      <c r="DW11" s="631"/>
      <c r="DX11" s="631"/>
      <c r="DY11" s="631"/>
      <c r="DZ11" s="631"/>
      <c r="EA11" s="631"/>
      <c r="EB11" s="631"/>
      <c r="EC11" s="640"/>
    </row>
    <row r="12" spans="2:143" ht="11.25" customHeight="1" x14ac:dyDescent="0.2">
      <c r="B12" s="627" t="s">
        <v>254</v>
      </c>
      <c r="C12" s="628"/>
      <c r="D12" s="628"/>
      <c r="E12" s="628"/>
      <c r="F12" s="628"/>
      <c r="G12" s="628"/>
      <c r="H12" s="628"/>
      <c r="I12" s="628"/>
      <c r="J12" s="628"/>
      <c r="K12" s="628"/>
      <c r="L12" s="628"/>
      <c r="M12" s="628"/>
      <c r="N12" s="628"/>
      <c r="O12" s="628"/>
      <c r="P12" s="628"/>
      <c r="Q12" s="629"/>
      <c r="R12" s="630">
        <v>3016</v>
      </c>
      <c r="S12" s="631"/>
      <c r="T12" s="631"/>
      <c r="U12" s="631"/>
      <c r="V12" s="631"/>
      <c r="W12" s="631"/>
      <c r="X12" s="631"/>
      <c r="Y12" s="632"/>
      <c r="Z12" s="633">
        <v>0</v>
      </c>
      <c r="AA12" s="633"/>
      <c r="AB12" s="633"/>
      <c r="AC12" s="633"/>
      <c r="AD12" s="634">
        <v>3016</v>
      </c>
      <c r="AE12" s="634"/>
      <c r="AF12" s="634"/>
      <c r="AG12" s="634"/>
      <c r="AH12" s="634"/>
      <c r="AI12" s="634"/>
      <c r="AJ12" s="634"/>
      <c r="AK12" s="634"/>
      <c r="AL12" s="635">
        <v>0.1</v>
      </c>
      <c r="AM12" s="636"/>
      <c r="AN12" s="636"/>
      <c r="AO12" s="637"/>
      <c r="AP12" s="627" t="s">
        <v>255</v>
      </c>
      <c r="AQ12" s="628"/>
      <c r="AR12" s="628"/>
      <c r="AS12" s="628"/>
      <c r="AT12" s="628"/>
      <c r="AU12" s="628"/>
      <c r="AV12" s="628"/>
      <c r="AW12" s="628"/>
      <c r="AX12" s="628"/>
      <c r="AY12" s="628"/>
      <c r="AZ12" s="628"/>
      <c r="BA12" s="628"/>
      <c r="BB12" s="628"/>
      <c r="BC12" s="628"/>
      <c r="BD12" s="628"/>
      <c r="BE12" s="628"/>
      <c r="BF12" s="629"/>
      <c r="BG12" s="630">
        <v>1152222</v>
      </c>
      <c r="BH12" s="631"/>
      <c r="BI12" s="631"/>
      <c r="BJ12" s="631"/>
      <c r="BK12" s="631"/>
      <c r="BL12" s="631"/>
      <c r="BM12" s="631"/>
      <c r="BN12" s="632"/>
      <c r="BO12" s="633">
        <v>54.7</v>
      </c>
      <c r="BP12" s="633"/>
      <c r="BQ12" s="633"/>
      <c r="BR12" s="633"/>
      <c r="BS12" s="634" t="s">
        <v>231</v>
      </c>
      <c r="BT12" s="634"/>
      <c r="BU12" s="634"/>
      <c r="BV12" s="634"/>
      <c r="BW12" s="634"/>
      <c r="BX12" s="634"/>
      <c r="BY12" s="634"/>
      <c r="BZ12" s="634"/>
      <c r="CA12" s="634"/>
      <c r="CB12" s="638"/>
      <c r="CD12" s="645" t="s">
        <v>256</v>
      </c>
      <c r="CE12" s="646"/>
      <c r="CF12" s="646"/>
      <c r="CG12" s="646"/>
      <c r="CH12" s="646"/>
      <c r="CI12" s="646"/>
      <c r="CJ12" s="646"/>
      <c r="CK12" s="646"/>
      <c r="CL12" s="646"/>
      <c r="CM12" s="646"/>
      <c r="CN12" s="646"/>
      <c r="CO12" s="646"/>
      <c r="CP12" s="646"/>
      <c r="CQ12" s="647"/>
      <c r="CR12" s="630">
        <v>46311</v>
      </c>
      <c r="CS12" s="631"/>
      <c r="CT12" s="631"/>
      <c r="CU12" s="631"/>
      <c r="CV12" s="631"/>
      <c r="CW12" s="631"/>
      <c r="CX12" s="631"/>
      <c r="CY12" s="632"/>
      <c r="CZ12" s="633">
        <v>0.7</v>
      </c>
      <c r="DA12" s="633"/>
      <c r="DB12" s="633"/>
      <c r="DC12" s="633"/>
      <c r="DD12" s="639" t="s">
        <v>231</v>
      </c>
      <c r="DE12" s="631"/>
      <c r="DF12" s="631"/>
      <c r="DG12" s="631"/>
      <c r="DH12" s="631"/>
      <c r="DI12" s="631"/>
      <c r="DJ12" s="631"/>
      <c r="DK12" s="631"/>
      <c r="DL12" s="631"/>
      <c r="DM12" s="631"/>
      <c r="DN12" s="631"/>
      <c r="DO12" s="631"/>
      <c r="DP12" s="632"/>
      <c r="DQ12" s="639">
        <v>46181</v>
      </c>
      <c r="DR12" s="631"/>
      <c r="DS12" s="631"/>
      <c r="DT12" s="631"/>
      <c r="DU12" s="631"/>
      <c r="DV12" s="631"/>
      <c r="DW12" s="631"/>
      <c r="DX12" s="631"/>
      <c r="DY12" s="631"/>
      <c r="DZ12" s="631"/>
      <c r="EA12" s="631"/>
      <c r="EB12" s="631"/>
      <c r="EC12" s="640"/>
    </row>
    <row r="13" spans="2:143" ht="11.25" customHeight="1" x14ac:dyDescent="0.2">
      <c r="B13" s="627" t="s">
        <v>257</v>
      </c>
      <c r="C13" s="628"/>
      <c r="D13" s="628"/>
      <c r="E13" s="628"/>
      <c r="F13" s="628"/>
      <c r="G13" s="628"/>
      <c r="H13" s="628"/>
      <c r="I13" s="628"/>
      <c r="J13" s="628"/>
      <c r="K13" s="628"/>
      <c r="L13" s="628"/>
      <c r="M13" s="628"/>
      <c r="N13" s="628"/>
      <c r="O13" s="628"/>
      <c r="P13" s="628"/>
      <c r="Q13" s="629"/>
      <c r="R13" s="630" t="s">
        <v>231</v>
      </c>
      <c r="S13" s="631"/>
      <c r="T13" s="631"/>
      <c r="U13" s="631"/>
      <c r="V13" s="631"/>
      <c r="W13" s="631"/>
      <c r="X13" s="631"/>
      <c r="Y13" s="632"/>
      <c r="Z13" s="633" t="s">
        <v>231</v>
      </c>
      <c r="AA13" s="633"/>
      <c r="AB13" s="633"/>
      <c r="AC13" s="633"/>
      <c r="AD13" s="634" t="s">
        <v>237</v>
      </c>
      <c r="AE13" s="634"/>
      <c r="AF13" s="634"/>
      <c r="AG13" s="634"/>
      <c r="AH13" s="634"/>
      <c r="AI13" s="634"/>
      <c r="AJ13" s="634"/>
      <c r="AK13" s="634"/>
      <c r="AL13" s="635" t="s">
        <v>237</v>
      </c>
      <c r="AM13" s="636"/>
      <c r="AN13" s="636"/>
      <c r="AO13" s="637"/>
      <c r="AP13" s="627" t="s">
        <v>258</v>
      </c>
      <c r="AQ13" s="628"/>
      <c r="AR13" s="628"/>
      <c r="AS13" s="628"/>
      <c r="AT13" s="628"/>
      <c r="AU13" s="628"/>
      <c r="AV13" s="628"/>
      <c r="AW13" s="628"/>
      <c r="AX13" s="628"/>
      <c r="AY13" s="628"/>
      <c r="AZ13" s="628"/>
      <c r="BA13" s="628"/>
      <c r="BB13" s="628"/>
      <c r="BC13" s="628"/>
      <c r="BD13" s="628"/>
      <c r="BE13" s="628"/>
      <c r="BF13" s="629"/>
      <c r="BG13" s="630">
        <v>1152222</v>
      </c>
      <c r="BH13" s="631"/>
      <c r="BI13" s="631"/>
      <c r="BJ13" s="631"/>
      <c r="BK13" s="631"/>
      <c r="BL13" s="631"/>
      <c r="BM13" s="631"/>
      <c r="BN13" s="632"/>
      <c r="BO13" s="633">
        <v>54.7</v>
      </c>
      <c r="BP13" s="633"/>
      <c r="BQ13" s="633"/>
      <c r="BR13" s="633"/>
      <c r="BS13" s="634" t="s">
        <v>231</v>
      </c>
      <c r="BT13" s="634"/>
      <c r="BU13" s="634"/>
      <c r="BV13" s="634"/>
      <c r="BW13" s="634"/>
      <c r="BX13" s="634"/>
      <c r="BY13" s="634"/>
      <c r="BZ13" s="634"/>
      <c r="CA13" s="634"/>
      <c r="CB13" s="638"/>
      <c r="CD13" s="645" t="s">
        <v>259</v>
      </c>
      <c r="CE13" s="646"/>
      <c r="CF13" s="646"/>
      <c r="CG13" s="646"/>
      <c r="CH13" s="646"/>
      <c r="CI13" s="646"/>
      <c r="CJ13" s="646"/>
      <c r="CK13" s="646"/>
      <c r="CL13" s="646"/>
      <c r="CM13" s="646"/>
      <c r="CN13" s="646"/>
      <c r="CO13" s="646"/>
      <c r="CP13" s="646"/>
      <c r="CQ13" s="647"/>
      <c r="CR13" s="630">
        <v>951538</v>
      </c>
      <c r="CS13" s="631"/>
      <c r="CT13" s="631"/>
      <c r="CU13" s="631"/>
      <c r="CV13" s="631"/>
      <c r="CW13" s="631"/>
      <c r="CX13" s="631"/>
      <c r="CY13" s="632"/>
      <c r="CZ13" s="633">
        <v>13.9</v>
      </c>
      <c r="DA13" s="633"/>
      <c r="DB13" s="633"/>
      <c r="DC13" s="633"/>
      <c r="DD13" s="639">
        <v>416566</v>
      </c>
      <c r="DE13" s="631"/>
      <c r="DF13" s="631"/>
      <c r="DG13" s="631"/>
      <c r="DH13" s="631"/>
      <c r="DI13" s="631"/>
      <c r="DJ13" s="631"/>
      <c r="DK13" s="631"/>
      <c r="DL13" s="631"/>
      <c r="DM13" s="631"/>
      <c r="DN13" s="631"/>
      <c r="DO13" s="631"/>
      <c r="DP13" s="632"/>
      <c r="DQ13" s="639">
        <v>639486</v>
      </c>
      <c r="DR13" s="631"/>
      <c r="DS13" s="631"/>
      <c r="DT13" s="631"/>
      <c r="DU13" s="631"/>
      <c r="DV13" s="631"/>
      <c r="DW13" s="631"/>
      <c r="DX13" s="631"/>
      <c r="DY13" s="631"/>
      <c r="DZ13" s="631"/>
      <c r="EA13" s="631"/>
      <c r="EB13" s="631"/>
      <c r="EC13" s="640"/>
    </row>
    <row r="14" spans="2:143" ht="11.25" customHeight="1" x14ac:dyDescent="0.2">
      <c r="B14" s="627" t="s">
        <v>260</v>
      </c>
      <c r="C14" s="628"/>
      <c r="D14" s="628"/>
      <c r="E14" s="628"/>
      <c r="F14" s="628"/>
      <c r="G14" s="628"/>
      <c r="H14" s="628"/>
      <c r="I14" s="628"/>
      <c r="J14" s="628"/>
      <c r="K14" s="628"/>
      <c r="L14" s="628"/>
      <c r="M14" s="628"/>
      <c r="N14" s="628"/>
      <c r="O14" s="628"/>
      <c r="P14" s="628"/>
      <c r="Q14" s="629"/>
      <c r="R14" s="630" t="s">
        <v>231</v>
      </c>
      <c r="S14" s="631"/>
      <c r="T14" s="631"/>
      <c r="U14" s="631"/>
      <c r="V14" s="631"/>
      <c r="W14" s="631"/>
      <c r="X14" s="631"/>
      <c r="Y14" s="632"/>
      <c r="Z14" s="633" t="s">
        <v>237</v>
      </c>
      <c r="AA14" s="633"/>
      <c r="AB14" s="633"/>
      <c r="AC14" s="633"/>
      <c r="AD14" s="634" t="s">
        <v>237</v>
      </c>
      <c r="AE14" s="634"/>
      <c r="AF14" s="634"/>
      <c r="AG14" s="634"/>
      <c r="AH14" s="634"/>
      <c r="AI14" s="634"/>
      <c r="AJ14" s="634"/>
      <c r="AK14" s="634"/>
      <c r="AL14" s="635" t="s">
        <v>231</v>
      </c>
      <c r="AM14" s="636"/>
      <c r="AN14" s="636"/>
      <c r="AO14" s="637"/>
      <c r="AP14" s="627" t="s">
        <v>261</v>
      </c>
      <c r="AQ14" s="628"/>
      <c r="AR14" s="628"/>
      <c r="AS14" s="628"/>
      <c r="AT14" s="628"/>
      <c r="AU14" s="628"/>
      <c r="AV14" s="628"/>
      <c r="AW14" s="628"/>
      <c r="AX14" s="628"/>
      <c r="AY14" s="628"/>
      <c r="AZ14" s="628"/>
      <c r="BA14" s="628"/>
      <c r="BB14" s="628"/>
      <c r="BC14" s="628"/>
      <c r="BD14" s="628"/>
      <c r="BE14" s="628"/>
      <c r="BF14" s="629"/>
      <c r="BG14" s="630">
        <v>50572</v>
      </c>
      <c r="BH14" s="631"/>
      <c r="BI14" s="631"/>
      <c r="BJ14" s="631"/>
      <c r="BK14" s="631"/>
      <c r="BL14" s="631"/>
      <c r="BM14" s="631"/>
      <c r="BN14" s="632"/>
      <c r="BO14" s="633">
        <v>2.4</v>
      </c>
      <c r="BP14" s="633"/>
      <c r="BQ14" s="633"/>
      <c r="BR14" s="633"/>
      <c r="BS14" s="634" t="s">
        <v>231</v>
      </c>
      <c r="BT14" s="634"/>
      <c r="BU14" s="634"/>
      <c r="BV14" s="634"/>
      <c r="BW14" s="634"/>
      <c r="BX14" s="634"/>
      <c r="BY14" s="634"/>
      <c r="BZ14" s="634"/>
      <c r="CA14" s="634"/>
      <c r="CB14" s="638"/>
      <c r="CD14" s="645" t="s">
        <v>262</v>
      </c>
      <c r="CE14" s="646"/>
      <c r="CF14" s="646"/>
      <c r="CG14" s="646"/>
      <c r="CH14" s="646"/>
      <c r="CI14" s="646"/>
      <c r="CJ14" s="646"/>
      <c r="CK14" s="646"/>
      <c r="CL14" s="646"/>
      <c r="CM14" s="646"/>
      <c r="CN14" s="646"/>
      <c r="CO14" s="646"/>
      <c r="CP14" s="646"/>
      <c r="CQ14" s="647"/>
      <c r="CR14" s="630">
        <v>382730</v>
      </c>
      <c r="CS14" s="631"/>
      <c r="CT14" s="631"/>
      <c r="CU14" s="631"/>
      <c r="CV14" s="631"/>
      <c r="CW14" s="631"/>
      <c r="CX14" s="631"/>
      <c r="CY14" s="632"/>
      <c r="CZ14" s="633">
        <v>5.6</v>
      </c>
      <c r="DA14" s="633"/>
      <c r="DB14" s="633"/>
      <c r="DC14" s="633"/>
      <c r="DD14" s="639">
        <v>162641</v>
      </c>
      <c r="DE14" s="631"/>
      <c r="DF14" s="631"/>
      <c r="DG14" s="631"/>
      <c r="DH14" s="631"/>
      <c r="DI14" s="631"/>
      <c r="DJ14" s="631"/>
      <c r="DK14" s="631"/>
      <c r="DL14" s="631"/>
      <c r="DM14" s="631"/>
      <c r="DN14" s="631"/>
      <c r="DO14" s="631"/>
      <c r="DP14" s="632"/>
      <c r="DQ14" s="639">
        <v>240940</v>
      </c>
      <c r="DR14" s="631"/>
      <c r="DS14" s="631"/>
      <c r="DT14" s="631"/>
      <c r="DU14" s="631"/>
      <c r="DV14" s="631"/>
      <c r="DW14" s="631"/>
      <c r="DX14" s="631"/>
      <c r="DY14" s="631"/>
      <c r="DZ14" s="631"/>
      <c r="EA14" s="631"/>
      <c r="EB14" s="631"/>
      <c r="EC14" s="640"/>
    </row>
    <row r="15" spans="2:143" ht="11.25" customHeight="1" x14ac:dyDescent="0.2">
      <c r="B15" s="627" t="s">
        <v>263</v>
      </c>
      <c r="C15" s="628"/>
      <c r="D15" s="628"/>
      <c r="E15" s="628"/>
      <c r="F15" s="628"/>
      <c r="G15" s="628"/>
      <c r="H15" s="628"/>
      <c r="I15" s="628"/>
      <c r="J15" s="628"/>
      <c r="K15" s="628"/>
      <c r="L15" s="628"/>
      <c r="M15" s="628"/>
      <c r="N15" s="628"/>
      <c r="O15" s="628"/>
      <c r="P15" s="628"/>
      <c r="Q15" s="629"/>
      <c r="R15" s="630" t="s">
        <v>237</v>
      </c>
      <c r="S15" s="631"/>
      <c r="T15" s="631"/>
      <c r="U15" s="631"/>
      <c r="V15" s="631"/>
      <c r="W15" s="631"/>
      <c r="X15" s="631"/>
      <c r="Y15" s="632"/>
      <c r="Z15" s="633" t="s">
        <v>237</v>
      </c>
      <c r="AA15" s="633"/>
      <c r="AB15" s="633"/>
      <c r="AC15" s="633"/>
      <c r="AD15" s="634" t="s">
        <v>237</v>
      </c>
      <c r="AE15" s="634"/>
      <c r="AF15" s="634"/>
      <c r="AG15" s="634"/>
      <c r="AH15" s="634"/>
      <c r="AI15" s="634"/>
      <c r="AJ15" s="634"/>
      <c r="AK15" s="634"/>
      <c r="AL15" s="635" t="s">
        <v>237</v>
      </c>
      <c r="AM15" s="636"/>
      <c r="AN15" s="636"/>
      <c r="AO15" s="637"/>
      <c r="AP15" s="627" t="s">
        <v>264</v>
      </c>
      <c r="AQ15" s="628"/>
      <c r="AR15" s="628"/>
      <c r="AS15" s="628"/>
      <c r="AT15" s="628"/>
      <c r="AU15" s="628"/>
      <c r="AV15" s="628"/>
      <c r="AW15" s="628"/>
      <c r="AX15" s="628"/>
      <c r="AY15" s="628"/>
      <c r="AZ15" s="628"/>
      <c r="BA15" s="628"/>
      <c r="BB15" s="628"/>
      <c r="BC15" s="628"/>
      <c r="BD15" s="628"/>
      <c r="BE15" s="628"/>
      <c r="BF15" s="629"/>
      <c r="BG15" s="630">
        <v>91977</v>
      </c>
      <c r="BH15" s="631"/>
      <c r="BI15" s="631"/>
      <c r="BJ15" s="631"/>
      <c r="BK15" s="631"/>
      <c r="BL15" s="631"/>
      <c r="BM15" s="631"/>
      <c r="BN15" s="632"/>
      <c r="BO15" s="633">
        <v>4.4000000000000004</v>
      </c>
      <c r="BP15" s="633"/>
      <c r="BQ15" s="633"/>
      <c r="BR15" s="633"/>
      <c r="BS15" s="634" t="s">
        <v>237</v>
      </c>
      <c r="BT15" s="634"/>
      <c r="BU15" s="634"/>
      <c r="BV15" s="634"/>
      <c r="BW15" s="634"/>
      <c r="BX15" s="634"/>
      <c r="BY15" s="634"/>
      <c r="BZ15" s="634"/>
      <c r="CA15" s="634"/>
      <c r="CB15" s="638"/>
      <c r="CD15" s="645" t="s">
        <v>265</v>
      </c>
      <c r="CE15" s="646"/>
      <c r="CF15" s="646"/>
      <c r="CG15" s="646"/>
      <c r="CH15" s="646"/>
      <c r="CI15" s="646"/>
      <c r="CJ15" s="646"/>
      <c r="CK15" s="646"/>
      <c r="CL15" s="646"/>
      <c r="CM15" s="646"/>
      <c r="CN15" s="646"/>
      <c r="CO15" s="646"/>
      <c r="CP15" s="646"/>
      <c r="CQ15" s="647"/>
      <c r="CR15" s="630">
        <v>704569</v>
      </c>
      <c r="CS15" s="631"/>
      <c r="CT15" s="631"/>
      <c r="CU15" s="631"/>
      <c r="CV15" s="631"/>
      <c r="CW15" s="631"/>
      <c r="CX15" s="631"/>
      <c r="CY15" s="632"/>
      <c r="CZ15" s="633">
        <v>10.3</v>
      </c>
      <c r="DA15" s="633"/>
      <c r="DB15" s="633"/>
      <c r="DC15" s="633"/>
      <c r="DD15" s="639">
        <v>9778</v>
      </c>
      <c r="DE15" s="631"/>
      <c r="DF15" s="631"/>
      <c r="DG15" s="631"/>
      <c r="DH15" s="631"/>
      <c r="DI15" s="631"/>
      <c r="DJ15" s="631"/>
      <c r="DK15" s="631"/>
      <c r="DL15" s="631"/>
      <c r="DM15" s="631"/>
      <c r="DN15" s="631"/>
      <c r="DO15" s="631"/>
      <c r="DP15" s="632"/>
      <c r="DQ15" s="639">
        <v>551940</v>
      </c>
      <c r="DR15" s="631"/>
      <c r="DS15" s="631"/>
      <c r="DT15" s="631"/>
      <c r="DU15" s="631"/>
      <c r="DV15" s="631"/>
      <c r="DW15" s="631"/>
      <c r="DX15" s="631"/>
      <c r="DY15" s="631"/>
      <c r="DZ15" s="631"/>
      <c r="EA15" s="631"/>
      <c r="EB15" s="631"/>
      <c r="EC15" s="640"/>
    </row>
    <row r="16" spans="2:143" ht="11.25" customHeight="1" x14ac:dyDescent="0.2">
      <c r="B16" s="627" t="s">
        <v>266</v>
      </c>
      <c r="C16" s="628"/>
      <c r="D16" s="628"/>
      <c r="E16" s="628"/>
      <c r="F16" s="628"/>
      <c r="G16" s="628"/>
      <c r="H16" s="628"/>
      <c r="I16" s="628"/>
      <c r="J16" s="628"/>
      <c r="K16" s="628"/>
      <c r="L16" s="628"/>
      <c r="M16" s="628"/>
      <c r="N16" s="628"/>
      <c r="O16" s="628"/>
      <c r="P16" s="628"/>
      <c r="Q16" s="629"/>
      <c r="R16" s="630">
        <v>9062</v>
      </c>
      <c r="S16" s="631"/>
      <c r="T16" s="631"/>
      <c r="U16" s="631"/>
      <c r="V16" s="631"/>
      <c r="W16" s="631"/>
      <c r="X16" s="631"/>
      <c r="Y16" s="632"/>
      <c r="Z16" s="633">
        <v>0.1</v>
      </c>
      <c r="AA16" s="633"/>
      <c r="AB16" s="633"/>
      <c r="AC16" s="633"/>
      <c r="AD16" s="634">
        <v>9062</v>
      </c>
      <c r="AE16" s="634"/>
      <c r="AF16" s="634"/>
      <c r="AG16" s="634"/>
      <c r="AH16" s="634"/>
      <c r="AI16" s="634"/>
      <c r="AJ16" s="634"/>
      <c r="AK16" s="634"/>
      <c r="AL16" s="635">
        <v>0.2</v>
      </c>
      <c r="AM16" s="636"/>
      <c r="AN16" s="636"/>
      <c r="AO16" s="637"/>
      <c r="AP16" s="627" t="s">
        <v>267</v>
      </c>
      <c r="AQ16" s="628"/>
      <c r="AR16" s="628"/>
      <c r="AS16" s="628"/>
      <c r="AT16" s="628"/>
      <c r="AU16" s="628"/>
      <c r="AV16" s="628"/>
      <c r="AW16" s="628"/>
      <c r="AX16" s="628"/>
      <c r="AY16" s="628"/>
      <c r="AZ16" s="628"/>
      <c r="BA16" s="628"/>
      <c r="BB16" s="628"/>
      <c r="BC16" s="628"/>
      <c r="BD16" s="628"/>
      <c r="BE16" s="628"/>
      <c r="BF16" s="629"/>
      <c r="BG16" s="630" t="s">
        <v>237</v>
      </c>
      <c r="BH16" s="631"/>
      <c r="BI16" s="631"/>
      <c r="BJ16" s="631"/>
      <c r="BK16" s="631"/>
      <c r="BL16" s="631"/>
      <c r="BM16" s="631"/>
      <c r="BN16" s="632"/>
      <c r="BO16" s="633" t="s">
        <v>231</v>
      </c>
      <c r="BP16" s="633"/>
      <c r="BQ16" s="633"/>
      <c r="BR16" s="633"/>
      <c r="BS16" s="634" t="s">
        <v>237</v>
      </c>
      <c r="BT16" s="634"/>
      <c r="BU16" s="634"/>
      <c r="BV16" s="634"/>
      <c r="BW16" s="634"/>
      <c r="BX16" s="634"/>
      <c r="BY16" s="634"/>
      <c r="BZ16" s="634"/>
      <c r="CA16" s="634"/>
      <c r="CB16" s="638"/>
      <c r="CD16" s="645" t="s">
        <v>268</v>
      </c>
      <c r="CE16" s="646"/>
      <c r="CF16" s="646"/>
      <c r="CG16" s="646"/>
      <c r="CH16" s="646"/>
      <c r="CI16" s="646"/>
      <c r="CJ16" s="646"/>
      <c r="CK16" s="646"/>
      <c r="CL16" s="646"/>
      <c r="CM16" s="646"/>
      <c r="CN16" s="646"/>
      <c r="CO16" s="646"/>
      <c r="CP16" s="646"/>
      <c r="CQ16" s="647"/>
      <c r="CR16" s="630" t="s">
        <v>231</v>
      </c>
      <c r="CS16" s="631"/>
      <c r="CT16" s="631"/>
      <c r="CU16" s="631"/>
      <c r="CV16" s="631"/>
      <c r="CW16" s="631"/>
      <c r="CX16" s="631"/>
      <c r="CY16" s="632"/>
      <c r="CZ16" s="633" t="s">
        <v>237</v>
      </c>
      <c r="DA16" s="633"/>
      <c r="DB16" s="633"/>
      <c r="DC16" s="633"/>
      <c r="DD16" s="639" t="s">
        <v>237</v>
      </c>
      <c r="DE16" s="631"/>
      <c r="DF16" s="631"/>
      <c r="DG16" s="631"/>
      <c r="DH16" s="631"/>
      <c r="DI16" s="631"/>
      <c r="DJ16" s="631"/>
      <c r="DK16" s="631"/>
      <c r="DL16" s="631"/>
      <c r="DM16" s="631"/>
      <c r="DN16" s="631"/>
      <c r="DO16" s="631"/>
      <c r="DP16" s="632"/>
      <c r="DQ16" s="639" t="s">
        <v>231</v>
      </c>
      <c r="DR16" s="631"/>
      <c r="DS16" s="631"/>
      <c r="DT16" s="631"/>
      <c r="DU16" s="631"/>
      <c r="DV16" s="631"/>
      <c r="DW16" s="631"/>
      <c r="DX16" s="631"/>
      <c r="DY16" s="631"/>
      <c r="DZ16" s="631"/>
      <c r="EA16" s="631"/>
      <c r="EB16" s="631"/>
      <c r="EC16" s="640"/>
    </row>
    <row r="17" spans="2:133" ht="11.25" customHeight="1" x14ac:dyDescent="0.2">
      <c r="B17" s="627" t="s">
        <v>269</v>
      </c>
      <c r="C17" s="628"/>
      <c r="D17" s="628"/>
      <c r="E17" s="628"/>
      <c r="F17" s="628"/>
      <c r="G17" s="628"/>
      <c r="H17" s="628"/>
      <c r="I17" s="628"/>
      <c r="J17" s="628"/>
      <c r="K17" s="628"/>
      <c r="L17" s="628"/>
      <c r="M17" s="628"/>
      <c r="N17" s="628"/>
      <c r="O17" s="628"/>
      <c r="P17" s="628"/>
      <c r="Q17" s="629"/>
      <c r="R17" s="630">
        <v>23272</v>
      </c>
      <c r="S17" s="631"/>
      <c r="T17" s="631"/>
      <c r="U17" s="631"/>
      <c r="V17" s="631"/>
      <c r="W17" s="631"/>
      <c r="X17" s="631"/>
      <c r="Y17" s="632"/>
      <c r="Z17" s="633">
        <v>0.3</v>
      </c>
      <c r="AA17" s="633"/>
      <c r="AB17" s="633"/>
      <c r="AC17" s="633"/>
      <c r="AD17" s="634">
        <v>23272</v>
      </c>
      <c r="AE17" s="634"/>
      <c r="AF17" s="634"/>
      <c r="AG17" s="634"/>
      <c r="AH17" s="634"/>
      <c r="AI17" s="634"/>
      <c r="AJ17" s="634"/>
      <c r="AK17" s="634"/>
      <c r="AL17" s="635">
        <v>0.6</v>
      </c>
      <c r="AM17" s="636"/>
      <c r="AN17" s="636"/>
      <c r="AO17" s="637"/>
      <c r="AP17" s="627" t="s">
        <v>270</v>
      </c>
      <c r="AQ17" s="628"/>
      <c r="AR17" s="628"/>
      <c r="AS17" s="628"/>
      <c r="AT17" s="628"/>
      <c r="AU17" s="628"/>
      <c r="AV17" s="628"/>
      <c r="AW17" s="628"/>
      <c r="AX17" s="628"/>
      <c r="AY17" s="628"/>
      <c r="AZ17" s="628"/>
      <c r="BA17" s="628"/>
      <c r="BB17" s="628"/>
      <c r="BC17" s="628"/>
      <c r="BD17" s="628"/>
      <c r="BE17" s="628"/>
      <c r="BF17" s="629"/>
      <c r="BG17" s="630" t="s">
        <v>231</v>
      </c>
      <c r="BH17" s="631"/>
      <c r="BI17" s="631"/>
      <c r="BJ17" s="631"/>
      <c r="BK17" s="631"/>
      <c r="BL17" s="631"/>
      <c r="BM17" s="631"/>
      <c r="BN17" s="632"/>
      <c r="BO17" s="633" t="s">
        <v>231</v>
      </c>
      <c r="BP17" s="633"/>
      <c r="BQ17" s="633"/>
      <c r="BR17" s="633"/>
      <c r="BS17" s="634" t="s">
        <v>237</v>
      </c>
      <c r="BT17" s="634"/>
      <c r="BU17" s="634"/>
      <c r="BV17" s="634"/>
      <c r="BW17" s="634"/>
      <c r="BX17" s="634"/>
      <c r="BY17" s="634"/>
      <c r="BZ17" s="634"/>
      <c r="CA17" s="634"/>
      <c r="CB17" s="638"/>
      <c r="CD17" s="645" t="s">
        <v>271</v>
      </c>
      <c r="CE17" s="646"/>
      <c r="CF17" s="646"/>
      <c r="CG17" s="646"/>
      <c r="CH17" s="646"/>
      <c r="CI17" s="646"/>
      <c r="CJ17" s="646"/>
      <c r="CK17" s="646"/>
      <c r="CL17" s="646"/>
      <c r="CM17" s="646"/>
      <c r="CN17" s="646"/>
      <c r="CO17" s="646"/>
      <c r="CP17" s="646"/>
      <c r="CQ17" s="647"/>
      <c r="CR17" s="630">
        <v>666392</v>
      </c>
      <c r="CS17" s="631"/>
      <c r="CT17" s="631"/>
      <c r="CU17" s="631"/>
      <c r="CV17" s="631"/>
      <c r="CW17" s="631"/>
      <c r="CX17" s="631"/>
      <c r="CY17" s="632"/>
      <c r="CZ17" s="633">
        <v>9.6999999999999993</v>
      </c>
      <c r="DA17" s="633"/>
      <c r="DB17" s="633"/>
      <c r="DC17" s="633"/>
      <c r="DD17" s="639" t="s">
        <v>231</v>
      </c>
      <c r="DE17" s="631"/>
      <c r="DF17" s="631"/>
      <c r="DG17" s="631"/>
      <c r="DH17" s="631"/>
      <c r="DI17" s="631"/>
      <c r="DJ17" s="631"/>
      <c r="DK17" s="631"/>
      <c r="DL17" s="631"/>
      <c r="DM17" s="631"/>
      <c r="DN17" s="631"/>
      <c r="DO17" s="631"/>
      <c r="DP17" s="632"/>
      <c r="DQ17" s="639">
        <v>645744</v>
      </c>
      <c r="DR17" s="631"/>
      <c r="DS17" s="631"/>
      <c r="DT17" s="631"/>
      <c r="DU17" s="631"/>
      <c r="DV17" s="631"/>
      <c r="DW17" s="631"/>
      <c r="DX17" s="631"/>
      <c r="DY17" s="631"/>
      <c r="DZ17" s="631"/>
      <c r="EA17" s="631"/>
      <c r="EB17" s="631"/>
      <c r="EC17" s="640"/>
    </row>
    <row r="18" spans="2:133" ht="11.25" customHeight="1" x14ac:dyDescent="0.2">
      <c r="B18" s="627" t="s">
        <v>272</v>
      </c>
      <c r="C18" s="628"/>
      <c r="D18" s="628"/>
      <c r="E18" s="628"/>
      <c r="F18" s="628"/>
      <c r="G18" s="628"/>
      <c r="H18" s="628"/>
      <c r="I18" s="628"/>
      <c r="J18" s="628"/>
      <c r="K18" s="628"/>
      <c r="L18" s="628"/>
      <c r="M18" s="628"/>
      <c r="N18" s="628"/>
      <c r="O18" s="628"/>
      <c r="P18" s="628"/>
      <c r="Q18" s="629"/>
      <c r="R18" s="630">
        <v>55733</v>
      </c>
      <c r="S18" s="631"/>
      <c r="T18" s="631"/>
      <c r="U18" s="631"/>
      <c r="V18" s="631"/>
      <c r="W18" s="631"/>
      <c r="X18" s="631"/>
      <c r="Y18" s="632"/>
      <c r="Z18" s="633">
        <v>0.8</v>
      </c>
      <c r="AA18" s="633"/>
      <c r="AB18" s="633"/>
      <c r="AC18" s="633"/>
      <c r="AD18" s="634">
        <v>55733</v>
      </c>
      <c r="AE18" s="634"/>
      <c r="AF18" s="634"/>
      <c r="AG18" s="634"/>
      <c r="AH18" s="634"/>
      <c r="AI18" s="634"/>
      <c r="AJ18" s="634"/>
      <c r="AK18" s="634"/>
      <c r="AL18" s="635">
        <v>1.3</v>
      </c>
      <c r="AM18" s="636"/>
      <c r="AN18" s="636"/>
      <c r="AO18" s="637"/>
      <c r="AP18" s="627" t="s">
        <v>273</v>
      </c>
      <c r="AQ18" s="628"/>
      <c r="AR18" s="628"/>
      <c r="AS18" s="628"/>
      <c r="AT18" s="628"/>
      <c r="AU18" s="628"/>
      <c r="AV18" s="628"/>
      <c r="AW18" s="628"/>
      <c r="AX18" s="628"/>
      <c r="AY18" s="628"/>
      <c r="AZ18" s="628"/>
      <c r="BA18" s="628"/>
      <c r="BB18" s="628"/>
      <c r="BC18" s="628"/>
      <c r="BD18" s="628"/>
      <c r="BE18" s="628"/>
      <c r="BF18" s="629"/>
      <c r="BG18" s="630" t="s">
        <v>231</v>
      </c>
      <c r="BH18" s="631"/>
      <c r="BI18" s="631"/>
      <c r="BJ18" s="631"/>
      <c r="BK18" s="631"/>
      <c r="BL18" s="631"/>
      <c r="BM18" s="631"/>
      <c r="BN18" s="632"/>
      <c r="BO18" s="633" t="s">
        <v>231</v>
      </c>
      <c r="BP18" s="633"/>
      <c r="BQ18" s="633"/>
      <c r="BR18" s="633"/>
      <c r="BS18" s="634" t="s">
        <v>231</v>
      </c>
      <c r="BT18" s="634"/>
      <c r="BU18" s="634"/>
      <c r="BV18" s="634"/>
      <c r="BW18" s="634"/>
      <c r="BX18" s="634"/>
      <c r="BY18" s="634"/>
      <c r="BZ18" s="634"/>
      <c r="CA18" s="634"/>
      <c r="CB18" s="638"/>
      <c r="CD18" s="645" t="s">
        <v>274</v>
      </c>
      <c r="CE18" s="646"/>
      <c r="CF18" s="646"/>
      <c r="CG18" s="646"/>
      <c r="CH18" s="646"/>
      <c r="CI18" s="646"/>
      <c r="CJ18" s="646"/>
      <c r="CK18" s="646"/>
      <c r="CL18" s="646"/>
      <c r="CM18" s="646"/>
      <c r="CN18" s="646"/>
      <c r="CO18" s="646"/>
      <c r="CP18" s="646"/>
      <c r="CQ18" s="647"/>
      <c r="CR18" s="630" t="s">
        <v>231</v>
      </c>
      <c r="CS18" s="631"/>
      <c r="CT18" s="631"/>
      <c r="CU18" s="631"/>
      <c r="CV18" s="631"/>
      <c r="CW18" s="631"/>
      <c r="CX18" s="631"/>
      <c r="CY18" s="632"/>
      <c r="CZ18" s="633" t="s">
        <v>237</v>
      </c>
      <c r="DA18" s="633"/>
      <c r="DB18" s="633"/>
      <c r="DC18" s="633"/>
      <c r="DD18" s="639" t="s">
        <v>237</v>
      </c>
      <c r="DE18" s="631"/>
      <c r="DF18" s="631"/>
      <c r="DG18" s="631"/>
      <c r="DH18" s="631"/>
      <c r="DI18" s="631"/>
      <c r="DJ18" s="631"/>
      <c r="DK18" s="631"/>
      <c r="DL18" s="631"/>
      <c r="DM18" s="631"/>
      <c r="DN18" s="631"/>
      <c r="DO18" s="631"/>
      <c r="DP18" s="632"/>
      <c r="DQ18" s="639" t="s">
        <v>237</v>
      </c>
      <c r="DR18" s="631"/>
      <c r="DS18" s="631"/>
      <c r="DT18" s="631"/>
      <c r="DU18" s="631"/>
      <c r="DV18" s="631"/>
      <c r="DW18" s="631"/>
      <c r="DX18" s="631"/>
      <c r="DY18" s="631"/>
      <c r="DZ18" s="631"/>
      <c r="EA18" s="631"/>
      <c r="EB18" s="631"/>
      <c r="EC18" s="640"/>
    </row>
    <row r="19" spans="2:133" ht="11.25" customHeight="1" x14ac:dyDescent="0.2">
      <c r="B19" s="627" t="s">
        <v>275</v>
      </c>
      <c r="C19" s="628"/>
      <c r="D19" s="628"/>
      <c r="E19" s="628"/>
      <c r="F19" s="628"/>
      <c r="G19" s="628"/>
      <c r="H19" s="628"/>
      <c r="I19" s="628"/>
      <c r="J19" s="628"/>
      <c r="K19" s="628"/>
      <c r="L19" s="628"/>
      <c r="M19" s="628"/>
      <c r="N19" s="628"/>
      <c r="O19" s="628"/>
      <c r="P19" s="628"/>
      <c r="Q19" s="629"/>
      <c r="R19" s="630">
        <v>13912</v>
      </c>
      <c r="S19" s="631"/>
      <c r="T19" s="631"/>
      <c r="U19" s="631"/>
      <c r="V19" s="631"/>
      <c r="W19" s="631"/>
      <c r="X19" s="631"/>
      <c r="Y19" s="632"/>
      <c r="Z19" s="633">
        <v>0.2</v>
      </c>
      <c r="AA19" s="633"/>
      <c r="AB19" s="633"/>
      <c r="AC19" s="633"/>
      <c r="AD19" s="634">
        <v>13912</v>
      </c>
      <c r="AE19" s="634"/>
      <c r="AF19" s="634"/>
      <c r="AG19" s="634"/>
      <c r="AH19" s="634"/>
      <c r="AI19" s="634"/>
      <c r="AJ19" s="634"/>
      <c r="AK19" s="634"/>
      <c r="AL19" s="635">
        <v>0.3</v>
      </c>
      <c r="AM19" s="636"/>
      <c r="AN19" s="636"/>
      <c r="AO19" s="637"/>
      <c r="AP19" s="627" t="s">
        <v>276</v>
      </c>
      <c r="AQ19" s="628"/>
      <c r="AR19" s="628"/>
      <c r="AS19" s="628"/>
      <c r="AT19" s="628"/>
      <c r="AU19" s="628"/>
      <c r="AV19" s="628"/>
      <c r="AW19" s="628"/>
      <c r="AX19" s="628"/>
      <c r="AY19" s="628"/>
      <c r="AZ19" s="628"/>
      <c r="BA19" s="628"/>
      <c r="BB19" s="628"/>
      <c r="BC19" s="628"/>
      <c r="BD19" s="628"/>
      <c r="BE19" s="628"/>
      <c r="BF19" s="629"/>
      <c r="BG19" s="630" t="s">
        <v>231</v>
      </c>
      <c r="BH19" s="631"/>
      <c r="BI19" s="631"/>
      <c r="BJ19" s="631"/>
      <c r="BK19" s="631"/>
      <c r="BL19" s="631"/>
      <c r="BM19" s="631"/>
      <c r="BN19" s="632"/>
      <c r="BO19" s="633" t="s">
        <v>237</v>
      </c>
      <c r="BP19" s="633"/>
      <c r="BQ19" s="633"/>
      <c r="BR19" s="633"/>
      <c r="BS19" s="634" t="s">
        <v>237</v>
      </c>
      <c r="BT19" s="634"/>
      <c r="BU19" s="634"/>
      <c r="BV19" s="634"/>
      <c r="BW19" s="634"/>
      <c r="BX19" s="634"/>
      <c r="BY19" s="634"/>
      <c r="BZ19" s="634"/>
      <c r="CA19" s="634"/>
      <c r="CB19" s="638"/>
      <c r="CD19" s="645" t="s">
        <v>277</v>
      </c>
      <c r="CE19" s="646"/>
      <c r="CF19" s="646"/>
      <c r="CG19" s="646"/>
      <c r="CH19" s="646"/>
      <c r="CI19" s="646"/>
      <c r="CJ19" s="646"/>
      <c r="CK19" s="646"/>
      <c r="CL19" s="646"/>
      <c r="CM19" s="646"/>
      <c r="CN19" s="646"/>
      <c r="CO19" s="646"/>
      <c r="CP19" s="646"/>
      <c r="CQ19" s="647"/>
      <c r="CR19" s="630" t="s">
        <v>237</v>
      </c>
      <c r="CS19" s="631"/>
      <c r="CT19" s="631"/>
      <c r="CU19" s="631"/>
      <c r="CV19" s="631"/>
      <c r="CW19" s="631"/>
      <c r="CX19" s="631"/>
      <c r="CY19" s="632"/>
      <c r="CZ19" s="633" t="s">
        <v>231</v>
      </c>
      <c r="DA19" s="633"/>
      <c r="DB19" s="633"/>
      <c r="DC19" s="633"/>
      <c r="DD19" s="639" t="s">
        <v>231</v>
      </c>
      <c r="DE19" s="631"/>
      <c r="DF19" s="631"/>
      <c r="DG19" s="631"/>
      <c r="DH19" s="631"/>
      <c r="DI19" s="631"/>
      <c r="DJ19" s="631"/>
      <c r="DK19" s="631"/>
      <c r="DL19" s="631"/>
      <c r="DM19" s="631"/>
      <c r="DN19" s="631"/>
      <c r="DO19" s="631"/>
      <c r="DP19" s="632"/>
      <c r="DQ19" s="639" t="s">
        <v>231</v>
      </c>
      <c r="DR19" s="631"/>
      <c r="DS19" s="631"/>
      <c r="DT19" s="631"/>
      <c r="DU19" s="631"/>
      <c r="DV19" s="631"/>
      <c r="DW19" s="631"/>
      <c r="DX19" s="631"/>
      <c r="DY19" s="631"/>
      <c r="DZ19" s="631"/>
      <c r="EA19" s="631"/>
      <c r="EB19" s="631"/>
      <c r="EC19" s="640"/>
    </row>
    <row r="20" spans="2:133" ht="11.25" customHeight="1" x14ac:dyDescent="0.2">
      <c r="B20" s="627" t="s">
        <v>278</v>
      </c>
      <c r="C20" s="628"/>
      <c r="D20" s="628"/>
      <c r="E20" s="628"/>
      <c r="F20" s="628"/>
      <c r="G20" s="628"/>
      <c r="H20" s="628"/>
      <c r="I20" s="628"/>
      <c r="J20" s="628"/>
      <c r="K20" s="628"/>
      <c r="L20" s="628"/>
      <c r="M20" s="628"/>
      <c r="N20" s="628"/>
      <c r="O20" s="628"/>
      <c r="P20" s="628"/>
      <c r="Q20" s="629"/>
      <c r="R20" s="630">
        <v>2834</v>
      </c>
      <c r="S20" s="631"/>
      <c r="T20" s="631"/>
      <c r="U20" s="631"/>
      <c r="V20" s="631"/>
      <c r="W20" s="631"/>
      <c r="X20" s="631"/>
      <c r="Y20" s="632"/>
      <c r="Z20" s="633">
        <v>0</v>
      </c>
      <c r="AA20" s="633"/>
      <c r="AB20" s="633"/>
      <c r="AC20" s="633"/>
      <c r="AD20" s="634">
        <v>2834</v>
      </c>
      <c r="AE20" s="634"/>
      <c r="AF20" s="634"/>
      <c r="AG20" s="634"/>
      <c r="AH20" s="634"/>
      <c r="AI20" s="634"/>
      <c r="AJ20" s="634"/>
      <c r="AK20" s="634"/>
      <c r="AL20" s="635">
        <v>0.1</v>
      </c>
      <c r="AM20" s="636"/>
      <c r="AN20" s="636"/>
      <c r="AO20" s="637"/>
      <c r="AP20" s="627" t="s">
        <v>279</v>
      </c>
      <c r="AQ20" s="628"/>
      <c r="AR20" s="628"/>
      <c r="AS20" s="628"/>
      <c r="AT20" s="628"/>
      <c r="AU20" s="628"/>
      <c r="AV20" s="628"/>
      <c r="AW20" s="628"/>
      <c r="AX20" s="628"/>
      <c r="AY20" s="628"/>
      <c r="AZ20" s="628"/>
      <c r="BA20" s="628"/>
      <c r="BB20" s="628"/>
      <c r="BC20" s="628"/>
      <c r="BD20" s="628"/>
      <c r="BE20" s="628"/>
      <c r="BF20" s="629"/>
      <c r="BG20" s="630" t="s">
        <v>231</v>
      </c>
      <c r="BH20" s="631"/>
      <c r="BI20" s="631"/>
      <c r="BJ20" s="631"/>
      <c r="BK20" s="631"/>
      <c r="BL20" s="631"/>
      <c r="BM20" s="631"/>
      <c r="BN20" s="632"/>
      <c r="BO20" s="633" t="s">
        <v>280</v>
      </c>
      <c r="BP20" s="633"/>
      <c r="BQ20" s="633"/>
      <c r="BR20" s="633"/>
      <c r="BS20" s="634" t="s">
        <v>237</v>
      </c>
      <c r="BT20" s="634"/>
      <c r="BU20" s="634"/>
      <c r="BV20" s="634"/>
      <c r="BW20" s="634"/>
      <c r="BX20" s="634"/>
      <c r="BY20" s="634"/>
      <c r="BZ20" s="634"/>
      <c r="CA20" s="634"/>
      <c r="CB20" s="638"/>
      <c r="CD20" s="645" t="s">
        <v>281</v>
      </c>
      <c r="CE20" s="646"/>
      <c r="CF20" s="646"/>
      <c r="CG20" s="646"/>
      <c r="CH20" s="646"/>
      <c r="CI20" s="646"/>
      <c r="CJ20" s="646"/>
      <c r="CK20" s="646"/>
      <c r="CL20" s="646"/>
      <c r="CM20" s="646"/>
      <c r="CN20" s="646"/>
      <c r="CO20" s="646"/>
      <c r="CP20" s="646"/>
      <c r="CQ20" s="647"/>
      <c r="CR20" s="630">
        <v>6853334</v>
      </c>
      <c r="CS20" s="631"/>
      <c r="CT20" s="631"/>
      <c r="CU20" s="631"/>
      <c r="CV20" s="631"/>
      <c r="CW20" s="631"/>
      <c r="CX20" s="631"/>
      <c r="CY20" s="632"/>
      <c r="CZ20" s="633">
        <v>100</v>
      </c>
      <c r="DA20" s="633"/>
      <c r="DB20" s="633"/>
      <c r="DC20" s="633"/>
      <c r="DD20" s="639">
        <v>849575</v>
      </c>
      <c r="DE20" s="631"/>
      <c r="DF20" s="631"/>
      <c r="DG20" s="631"/>
      <c r="DH20" s="631"/>
      <c r="DI20" s="631"/>
      <c r="DJ20" s="631"/>
      <c r="DK20" s="631"/>
      <c r="DL20" s="631"/>
      <c r="DM20" s="631"/>
      <c r="DN20" s="631"/>
      <c r="DO20" s="631"/>
      <c r="DP20" s="632"/>
      <c r="DQ20" s="639">
        <v>4673329</v>
      </c>
      <c r="DR20" s="631"/>
      <c r="DS20" s="631"/>
      <c r="DT20" s="631"/>
      <c r="DU20" s="631"/>
      <c r="DV20" s="631"/>
      <c r="DW20" s="631"/>
      <c r="DX20" s="631"/>
      <c r="DY20" s="631"/>
      <c r="DZ20" s="631"/>
      <c r="EA20" s="631"/>
      <c r="EB20" s="631"/>
      <c r="EC20" s="640"/>
    </row>
    <row r="21" spans="2:133" ht="11.25" customHeight="1" x14ac:dyDescent="0.2">
      <c r="B21" s="627" t="s">
        <v>282</v>
      </c>
      <c r="C21" s="628"/>
      <c r="D21" s="628"/>
      <c r="E21" s="628"/>
      <c r="F21" s="628"/>
      <c r="G21" s="628"/>
      <c r="H21" s="628"/>
      <c r="I21" s="628"/>
      <c r="J21" s="628"/>
      <c r="K21" s="628"/>
      <c r="L21" s="628"/>
      <c r="M21" s="628"/>
      <c r="N21" s="628"/>
      <c r="O21" s="628"/>
      <c r="P21" s="628"/>
      <c r="Q21" s="629"/>
      <c r="R21" s="630">
        <v>1141</v>
      </c>
      <c r="S21" s="631"/>
      <c r="T21" s="631"/>
      <c r="U21" s="631"/>
      <c r="V21" s="631"/>
      <c r="W21" s="631"/>
      <c r="X21" s="631"/>
      <c r="Y21" s="632"/>
      <c r="Z21" s="633">
        <v>0</v>
      </c>
      <c r="AA21" s="633"/>
      <c r="AB21" s="633"/>
      <c r="AC21" s="633"/>
      <c r="AD21" s="634">
        <v>1141</v>
      </c>
      <c r="AE21" s="634"/>
      <c r="AF21" s="634"/>
      <c r="AG21" s="634"/>
      <c r="AH21" s="634"/>
      <c r="AI21" s="634"/>
      <c r="AJ21" s="634"/>
      <c r="AK21" s="634"/>
      <c r="AL21" s="635">
        <v>0</v>
      </c>
      <c r="AM21" s="636"/>
      <c r="AN21" s="636"/>
      <c r="AO21" s="637"/>
      <c r="AP21" s="649" t="s">
        <v>283</v>
      </c>
      <c r="AQ21" s="650"/>
      <c r="AR21" s="650"/>
      <c r="AS21" s="650"/>
      <c r="AT21" s="650"/>
      <c r="AU21" s="650"/>
      <c r="AV21" s="650"/>
      <c r="AW21" s="650"/>
      <c r="AX21" s="650"/>
      <c r="AY21" s="650"/>
      <c r="AZ21" s="650"/>
      <c r="BA21" s="650"/>
      <c r="BB21" s="650"/>
      <c r="BC21" s="650"/>
      <c r="BD21" s="650"/>
      <c r="BE21" s="650"/>
      <c r="BF21" s="651"/>
      <c r="BG21" s="630" t="s">
        <v>237</v>
      </c>
      <c r="BH21" s="631"/>
      <c r="BI21" s="631"/>
      <c r="BJ21" s="631"/>
      <c r="BK21" s="631"/>
      <c r="BL21" s="631"/>
      <c r="BM21" s="631"/>
      <c r="BN21" s="632"/>
      <c r="BO21" s="633" t="s">
        <v>237</v>
      </c>
      <c r="BP21" s="633"/>
      <c r="BQ21" s="633"/>
      <c r="BR21" s="633"/>
      <c r="BS21" s="634" t="s">
        <v>237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284</v>
      </c>
      <c r="C22" s="667"/>
      <c r="D22" s="667"/>
      <c r="E22" s="667"/>
      <c r="F22" s="667"/>
      <c r="G22" s="667"/>
      <c r="H22" s="667"/>
      <c r="I22" s="667"/>
      <c r="J22" s="667"/>
      <c r="K22" s="667"/>
      <c r="L22" s="667"/>
      <c r="M22" s="667"/>
      <c r="N22" s="667"/>
      <c r="O22" s="667"/>
      <c r="P22" s="667"/>
      <c r="Q22" s="668"/>
      <c r="R22" s="630">
        <v>37846</v>
      </c>
      <c r="S22" s="631"/>
      <c r="T22" s="631"/>
      <c r="U22" s="631"/>
      <c r="V22" s="631"/>
      <c r="W22" s="631"/>
      <c r="X22" s="631"/>
      <c r="Y22" s="632"/>
      <c r="Z22" s="633">
        <v>0.5</v>
      </c>
      <c r="AA22" s="633"/>
      <c r="AB22" s="633"/>
      <c r="AC22" s="633"/>
      <c r="AD22" s="634">
        <v>37846</v>
      </c>
      <c r="AE22" s="634"/>
      <c r="AF22" s="634"/>
      <c r="AG22" s="634"/>
      <c r="AH22" s="634"/>
      <c r="AI22" s="634"/>
      <c r="AJ22" s="634"/>
      <c r="AK22" s="634"/>
      <c r="AL22" s="635">
        <v>0.9</v>
      </c>
      <c r="AM22" s="636"/>
      <c r="AN22" s="636"/>
      <c r="AO22" s="637"/>
      <c r="AP22" s="649" t="s">
        <v>285</v>
      </c>
      <c r="AQ22" s="650"/>
      <c r="AR22" s="650"/>
      <c r="AS22" s="650"/>
      <c r="AT22" s="650"/>
      <c r="AU22" s="650"/>
      <c r="AV22" s="650"/>
      <c r="AW22" s="650"/>
      <c r="AX22" s="650"/>
      <c r="AY22" s="650"/>
      <c r="AZ22" s="650"/>
      <c r="BA22" s="650"/>
      <c r="BB22" s="650"/>
      <c r="BC22" s="650"/>
      <c r="BD22" s="650"/>
      <c r="BE22" s="650"/>
      <c r="BF22" s="651"/>
      <c r="BG22" s="630" t="s">
        <v>237</v>
      </c>
      <c r="BH22" s="631"/>
      <c r="BI22" s="631"/>
      <c r="BJ22" s="631"/>
      <c r="BK22" s="631"/>
      <c r="BL22" s="631"/>
      <c r="BM22" s="631"/>
      <c r="BN22" s="632"/>
      <c r="BO22" s="633" t="s">
        <v>231</v>
      </c>
      <c r="BP22" s="633"/>
      <c r="BQ22" s="633"/>
      <c r="BR22" s="633"/>
      <c r="BS22" s="634" t="s">
        <v>231</v>
      </c>
      <c r="BT22" s="634"/>
      <c r="BU22" s="634"/>
      <c r="BV22" s="634"/>
      <c r="BW22" s="634"/>
      <c r="BX22" s="634"/>
      <c r="BY22" s="634"/>
      <c r="BZ22" s="634"/>
      <c r="CA22" s="634"/>
      <c r="CB22" s="638"/>
      <c r="CD22" s="612" t="s">
        <v>286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287</v>
      </c>
      <c r="C23" s="628"/>
      <c r="D23" s="628"/>
      <c r="E23" s="628"/>
      <c r="F23" s="628"/>
      <c r="G23" s="628"/>
      <c r="H23" s="628"/>
      <c r="I23" s="628"/>
      <c r="J23" s="628"/>
      <c r="K23" s="628"/>
      <c r="L23" s="628"/>
      <c r="M23" s="628"/>
      <c r="N23" s="628"/>
      <c r="O23" s="628"/>
      <c r="P23" s="628"/>
      <c r="Q23" s="629"/>
      <c r="R23" s="630">
        <v>1635497</v>
      </c>
      <c r="S23" s="631"/>
      <c r="T23" s="631"/>
      <c r="U23" s="631"/>
      <c r="V23" s="631"/>
      <c r="W23" s="631"/>
      <c r="X23" s="631"/>
      <c r="Y23" s="632"/>
      <c r="Z23" s="633">
        <v>22.1</v>
      </c>
      <c r="AA23" s="633"/>
      <c r="AB23" s="633"/>
      <c r="AC23" s="633"/>
      <c r="AD23" s="634">
        <v>1556228</v>
      </c>
      <c r="AE23" s="634"/>
      <c r="AF23" s="634"/>
      <c r="AG23" s="634"/>
      <c r="AH23" s="634"/>
      <c r="AI23" s="634"/>
      <c r="AJ23" s="634"/>
      <c r="AK23" s="634"/>
      <c r="AL23" s="635">
        <v>36.9</v>
      </c>
      <c r="AM23" s="636"/>
      <c r="AN23" s="636"/>
      <c r="AO23" s="637"/>
      <c r="AP23" s="649" t="s">
        <v>288</v>
      </c>
      <c r="AQ23" s="650"/>
      <c r="AR23" s="650"/>
      <c r="AS23" s="650"/>
      <c r="AT23" s="650"/>
      <c r="AU23" s="650"/>
      <c r="AV23" s="650"/>
      <c r="AW23" s="650"/>
      <c r="AX23" s="650"/>
      <c r="AY23" s="650"/>
      <c r="AZ23" s="650"/>
      <c r="BA23" s="650"/>
      <c r="BB23" s="650"/>
      <c r="BC23" s="650"/>
      <c r="BD23" s="650"/>
      <c r="BE23" s="650"/>
      <c r="BF23" s="651"/>
      <c r="BG23" s="630" t="s">
        <v>280</v>
      </c>
      <c r="BH23" s="631"/>
      <c r="BI23" s="631"/>
      <c r="BJ23" s="631"/>
      <c r="BK23" s="631"/>
      <c r="BL23" s="631"/>
      <c r="BM23" s="631"/>
      <c r="BN23" s="632"/>
      <c r="BO23" s="633" t="s">
        <v>231</v>
      </c>
      <c r="BP23" s="633"/>
      <c r="BQ23" s="633"/>
      <c r="BR23" s="633"/>
      <c r="BS23" s="634" t="s">
        <v>237</v>
      </c>
      <c r="BT23" s="634"/>
      <c r="BU23" s="634"/>
      <c r="BV23" s="634"/>
      <c r="BW23" s="634"/>
      <c r="BX23" s="634"/>
      <c r="BY23" s="634"/>
      <c r="BZ23" s="634"/>
      <c r="CA23" s="634"/>
      <c r="CB23" s="638"/>
      <c r="CD23" s="612" t="s">
        <v>225</v>
      </c>
      <c r="CE23" s="613"/>
      <c r="CF23" s="613"/>
      <c r="CG23" s="613"/>
      <c r="CH23" s="613"/>
      <c r="CI23" s="613"/>
      <c r="CJ23" s="613"/>
      <c r="CK23" s="613"/>
      <c r="CL23" s="613"/>
      <c r="CM23" s="613"/>
      <c r="CN23" s="613"/>
      <c r="CO23" s="613"/>
      <c r="CP23" s="613"/>
      <c r="CQ23" s="614"/>
      <c r="CR23" s="612" t="s">
        <v>289</v>
      </c>
      <c r="CS23" s="613"/>
      <c r="CT23" s="613"/>
      <c r="CU23" s="613"/>
      <c r="CV23" s="613"/>
      <c r="CW23" s="613"/>
      <c r="CX23" s="613"/>
      <c r="CY23" s="614"/>
      <c r="CZ23" s="612" t="s">
        <v>290</v>
      </c>
      <c r="DA23" s="613"/>
      <c r="DB23" s="613"/>
      <c r="DC23" s="614"/>
      <c r="DD23" s="612" t="s">
        <v>291</v>
      </c>
      <c r="DE23" s="613"/>
      <c r="DF23" s="613"/>
      <c r="DG23" s="613"/>
      <c r="DH23" s="613"/>
      <c r="DI23" s="613"/>
      <c r="DJ23" s="613"/>
      <c r="DK23" s="614"/>
      <c r="DL23" s="661" t="s">
        <v>292</v>
      </c>
      <c r="DM23" s="662"/>
      <c r="DN23" s="662"/>
      <c r="DO23" s="662"/>
      <c r="DP23" s="662"/>
      <c r="DQ23" s="662"/>
      <c r="DR23" s="662"/>
      <c r="DS23" s="662"/>
      <c r="DT23" s="662"/>
      <c r="DU23" s="662"/>
      <c r="DV23" s="663"/>
      <c r="DW23" s="612" t="s">
        <v>293</v>
      </c>
      <c r="DX23" s="613"/>
      <c r="DY23" s="613"/>
      <c r="DZ23" s="613"/>
      <c r="EA23" s="613"/>
      <c r="EB23" s="613"/>
      <c r="EC23" s="614"/>
    </row>
    <row r="24" spans="2:133" ht="11.25" customHeight="1" x14ac:dyDescent="0.2">
      <c r="B24" s="627" t="s">
        <v>294</v>
      </c>
      <c r="C24" s="628"/>
      <c r="D24" s="628"/>
      <c r="E24" s="628"/>
      <c r="F24" s="628"/>
      <c r="G24" s="628"/>
      <c r="H24" s="628"/>
      <c r="I24" s="628"/>
      <c r="J24" s="628"/>
      <c r="K24" s="628"/>
      <c r="L24" s="628"/>
      <c r="M24" s="628"/>
      <c r="N24" s="628"/>
      <c r="O24" s="628"/>
      <c r="P24" s="628"/>
      <c r="Q24" s="629"/>
      <c r="R24" s="630">
        <v>1556228</v>
      </c>
      <c r="S24" s="631"/>
      <c r="T24" s="631"/>
      <c r="U24" s="631"/>
      <c r="V24" s="631"/>
      <c r="W24" s="631"/>
      <c r="X24" s="631"/>
      <c r="Y24" s="632"/>
      <c r="Z24" s="633">
        <v>21</v>
      </c>
      <c r="AA24" s="633"/>
      <c r="AB24" s="633"/>
      <c r="AC24" s="633"/>
      <c r="AD24" s="634">
        <v>1556228</v>
      </c>
      <c r="AE24" s="634"/>
      <c r="AF24" s="634"/>
      <c r="AG24" s="634"/>
      <c r="AH24" s="634"/>
      <c r="AI24" s="634"/>
      <c r="AJ24" s="634"/>
      <c r="AK24" s="634"/>
      <c r="AL24" s="635">
        <v>36.9</v>
      </c>
      <c r="AM24" s="636"/>
      <c r="AN24" s="636"/>
      <c r="AO24" s="637"/>
      <c r="AP24" s="649" t="s">
        <v>295</v>
      </c>
      <c r="AQ24" s="650"/>
      <c r="AR24" s="650"/>
      <c r="AS24" s="650"/>
      <c r="AT24" s="650"/>
      <c r="AU24" s="650"/>
      <c r="AV24" s="650"/>
      <c r="AW24" s="650"/>
      <c r="AX24" s="650"/>
      <c r="AY24" s="650"/>
      <c r="AZ24" s="650"/>
      <c r="BA24" s="650"/>
      <c r="BB24" s="650"/>
      <c r="BC24" s="650"/>
      <c r="BD24" s="650"/>
      <c r="BE24" s="650"/>
      <c r="BF24" s="651"/>
      <c r="BG24" s="630" t="s">
        <v>237</v>
      </c>
      <c r="BH24" s="631"/>
      <c r="BI24" s="631"/>
      <c r="BJ24" s="631"/>
      <c r="BK24" s="631"/>
      <c r="BL24" s="631"/>
      <c r="BM24" s="631"/>
      <c r="BN24" s="632"/>
      <c r="BO24" s="633" t="s">
        <v>237</v>
      </c>
      <c r="BP24" s="633"/>
      <c r="BQ24" s="633"/>
      <c r="BR24" s="633"/>
      <c r="BS24" s="634" t="s">
        <v>231</v>
      </c>
      <c r="BT24" s="634"/>
      <c r="BU24" s="634"/>
      <c r="BV24" s="634"/>
      <c r="BW24" s="634"/>
      <c r="BX24" s="634"/>
      <c r="BY24" s="634"/>
      <c r="BZ24" s="634"/>
      <c r="CA24" s="634"/>
      <c r="CB24" s="638"/>
      <c r="CD24" s="641" t="s">
        <v>296</v>
      </c>
      <c r="CE24" s="642"/>
      <c r="CF24" s="642"/>
      <c r="CG24" s="642"/>
      <c r="CH24" s="642"/>
      <c r="CI24" s="642"/>
      <c r="CJ24" s="642"/>
      <c r="CK24" s="642"/>
      <c r="CL24" s="642"/>
      <c r="CM24" s="642"/>
      <c r="CN24" s="642"/>
      <c r="CO24" s="642"/>
      <c r="CP24" s="642"/>
      <c r="CQ24" s="643"/>
      <c r="CR24" s="619">
        <v>2921009</v>
      </c>
      <c r="CS24" s="620"/>
      <c r="CT24" s="620"/>
      <c r="CU24" s="620"/>
      <c r="CV24" s="620"/>
      <c r="CW24" s="620"/>
      <c r="CX24" s="620"/>
      <c r="CY24" s="621"/>
      <c r="CZ24" s="624">
        <v>42.6</v>
      </c>
      <c r="DA24" s="625"/>
      <c r="DB24" s="625"/>
      <c r="DC24" s="644"/>
      <c r="DD24" s="672">
        <v>1948225</v>
      </c>
      <c r="DE24" s="620"/>
      <c r="DF24" s="620"/>
      <c r="DG24" s="620"/>
      <c r="DH24" s="620"/>
      <c r="DI24" s="620"/>
      <c r="DJ24" s="620"/>
      <c r="DK24" s="621"/>
      <c r="DL24" s="672">
        <v>1947861</v>
      </c>
      <c r="DM24" s="620"/>
      <c r="DN24" s="620"/>
      <c r="DO24" s="620"/>
      <c r="DP24" s="620"/>
      <c r="DQ24" s="620"/>
      <c r="DR24" s="620"/>
      <c r="DS24" s="620"/>
      <c r="DT24" s="620"/>
      <c r="DU24" s="620"/>
      <c r="DV24" s="621"/>
      <c r="DW24" s="624">
        <v>43.1</v>
      </c>
      <c r="DX24" s="625"/>
      <c r="DY24" s="625"/>
      <c r="DZ24" s="625"/>
      <c r="EA24" s="625"/>
      <c r="EB24" s="625"/>
      <c r="EC24" s="626"/>
    </row>
    <row r="25" spans="2:133" ht="11.25" customHeight="1" x14ac:dyDescent="0.2">
      <c r="B25" s="627" t="s">
        <v>297</v>
      </c>
      <c r="C25" s="628"/>
      <c r="D25" s="628"/>
      <c r="E25" s="628"/>
      <c r="F25" s="628"/>
      <c r="G25" s="628"/>
      <c r="H25" s="628"/>
      <c r="I25" s="628"/>
      <c r="J25" s="628"/>
      <c r="K25" s="628"/>
      <c r="L25" s="628"/>
      <c r="M25" s="628"/>
      <c r="N25" s="628"/>
      <c r="O25" s="628"/>
      <c r="P25" s="628"/>
      <c r="Q25" s="629"/>
      <c r="R25" s="630">
        <v>79269</v>
      </c>
      <c r="S25" s="631"/>
      <c r="T25" s="631"/>
      <c r="U25" s="631"/>
      <c r="V25" s="631"/>
      <c r="W25" s="631"/>
      <c r="X25" s="631"/>
      <c r="Y25" s="632"/>
      <c r="Z25" s="633">
        <v>1.1000000000000001</v>
      </c>
      <c r="AA25" s="633"/>
      <c r="AB25" s="633"/>
      <c r="AC25" s="633"/>
      <c r="AD25" s="634" t="s">
        <v>231</v>
      </c>
      <c r="AE25" s="634"/>
      <c r="AF25" s="634"/>
      <c r="AG25" s="634"/>
      <c r="AH25" s="634"/>
      <c r="AI25" s="634"/>
      <c r="AJ25" s="634"/>
      <c r="AK25" s="634"/>
      <c r="AL25" s="635" t="s">
        <v>231</v>
      </c>
      <c r="AM25" s="636"/>
      <c r="AN25" s="636"/>
      <c r="AO25" s="637"/>
      <c r="AP25" s="649" t="s">
        <v>298</v>
      </c>
      <c r="AQ25" s="650"/>
      <c r="AR25" s="650"/>
      <c r="AS25" s="650"/>
      <c r="AT25" s="650"/>
      <c r="AU25" s="650"/>
      <c r="AV25" s="650"/>
      <c r="AW25" s="650"/>
      <c r="AX25" s="650"/>
      <c r="AY25" s="650"/>
      <c r="AZ25" s="650"/>
      <c r="BA25" s="650"/>
      <c r="BB25" s="650"/>
      <c r="BC25" s="650"/>
      <c r="BD25" s="650"/>
      <c r="BE25" s="650"/>
      <c r="BF25" s="651"/>
      <c r="BG25" s="630" t="s">
        <v>231</v>
      </c>
      <c r="BH25" s="631"/>
      <c r="BI25" s="631"/>
      <c r="BJ25" s="631"/>
      <c r="BK25" s="631"/>
      <c r="BL25" s="631"/>
      <c r="BM25" s="631"/>
      <c r="BN25" s="632"/>
      <c r="BO25" s="633" t="s">
        <v>231</v>
      </c>
      <c r="BP25" s="633"/>
      <c r="BQ25" s="633"/>
      <c r="BR25" s="633"/>
      <c r="BS25" s="634" t="s">
        <v>237</v>
      </c>
      <c r="BT25" s="634"/>
      <c r="BU25" s="634"/>
      <c r="BV25" s="634"/>
      <c r="BW25" s="634"/>
      <c r="BX25" s="634"/>
      <c r="BY25" s="634"/>
      <c r="BZ25" s="634"/>
      <c r="CA25" s="634"/>
      <c r="CB25" s="638"/>
      <c r="CD25" s="645" t="s">
        <v>299</v>
      </c>
      <c r="CE25" s="646"/>
      <c r="CF25" s="646"/>
      <c r="CG25" s="646"/>
      <c r="CH25" s="646"/>
      <c r="CI25" s="646"/>
      <c r="CJ25" s="646"/>
      <c r="CK25" s="646"/>
      <c r="CL25" s="646"/>
      <c r="CM25" s="646"/>
      <c r="CN25" s="646"/>
      <c r="CO25" s="646"/>
      <c r="CP25" s="646"/>
      <c r="CQ25" s="647"/>
      <c r="CR25" s="630">
        <v>1237089</v>
      </c>
      <c r="CS25" s="669"/>
      <c r="CT25" s="669"/>
      <c r="CU25" s="669"/>
      <c r="CV25" s="669"/>
      <c r="CW25" s="669"/>
      <c r="CX25" s="669"/>
      <c r="CY25" s="670"/>
      <c r="CZ25" s="635">
        <v>18.100000000000001</v>
      </c>
      <c r="DA25" s="664"/>
      <c r="DB25" s="664"/>
      <c r="DC25" s="671"/>
      <c r="DD25" s="639">
        <v>1070307</v>
      </c>
      <c r="DE25" s="669"/>
      <c r="DF25" s="669"/>
      <c r="DG25" s="669"/>
      <c r="DH25" s="669"/>
      <c r="DI25" s="669"/>
      <c r="DJ25" s="669"/>
      <c r="DK25" s="670"/>
      <c r="DL25" s="639">
        <v>1069943</v>
      </c>
      <c r="DM25" s="669"/>
      <c r="DN25" s="669"/>
      <c r="DO25" s="669"/>
      <c r="DP25" s="669"/>
      <c r="DQ25" s="669"/>
      <c r="DR25" s="669"/>
      <c r="DS25" s="669"/>
      <c r="DT25" s="669"/>
      <c r="DU25" s="669"/>
      <c r="DV25" s="670"/>
      <c r="DW25" s="635">
        <v>23.7</v>
      </c>
      <c r="DX25" s="664"/>
      <c r="DY25" s="664"/>
      <c r="DZ25" s="664"/>
      <c r="EA25" s="664"/>
      <c r="EB25" s="664"/>
      <c r="EC25" s="665"/>
    </row>
    <row r="26" spans="2:133" ht="11.25" customHeight="1" x14ac:dyDescent="0.2">
      <c r="B26" s="627" t="s">
        <v>300</v>
      </c>
      <c r="C26" s="628"/>
      <c r="D26" s="628"/>
      <c r="E26" s="628"/>
      <c r="F26" s="628"/>
      <c r="G26" s="628"/>
      <c r="H26" s="628"/>
      <c r="I26" s="628"/>
      <c r="J26" s="628"/>
      <c r="K26" s="628"/>
      <c r="L26" s="628"/>
      <c r="M26" s="628"/>
      <c r="N26" s="628"/>
      <c r="O26" s="628"/>
      <c r="P26" s="628"/>
      <c r="Q26" s="629"/>
      <c r="R26" s="630" t="s">
        <v>237</v>
      </c>
      <c r="S26" s="631"/>
      <c r="T26" s="631"/>
      <c r="U26" s="631"/>
      <c r="V26" s="631"/>
      <c r="W26" s="631"/>
      <c r="X26" s="631"/>
      <c r="Y26" s="632"/>
      <c r="Z26" s="633" t="s">
        <v>231</v>
      </c>
      <c r="AA26" s="633"/>
      <c r="AB26" s="633"/>
      <c r="AC26" s="633"/>
      <c r="AD26" s="634" t="s">
        <v>231</v>
      </c>
      <c r="AE26" s="634"/>
      <c r="AF26" s="634"/>
      <c r="AG26" s="634"/>
      <c r="AH26" s="634"/>
      <c r="AI26" s="634"/>
      <c r="AJ26" s="634"/>
      <c r="AK26" s="634"/>
      <c r="AL26" s="635" t="s">
        <v>237</v>
      </c>
      <c r="AM26" s="636"/>
      <c r="AN26" s="636"/>
      <c r="AO26" s="637"/>
      <c r="AP26" s="649" t="s">
        <v>301</v>
      </c>
      <c r="AQ26" s="673"/>
      <c r="AR26" s="673"/>
      <c r="AS26" s="673"/>
      <c r="AT26" s="673"/>
      <c r="AU26" s="673"/>
      <c r="AV26" s="673"/>
      <c r="AW26" s="673"/>
      <c r="AX26" s="673"/>
      <c r="AY26" s="673"/>
      <c r="AZ26" s="673"/>
      <c r="BA26" s="673"/>
      <c r="BB26" s="673"/>
      <c r="BC26" s="673"/>
      <c r="BD26" s="673"/>
      <c r="BE26" s="673"/>
      <c r="BF26" s="651"/>
      <c r="BG26" s="630" t="s">
        <v>231</v>
      </c>
      <c r="BH26" s="631"/>
      <c r="BI26" s="631"/>
      <c r="BJ26" s="631"/>
      <c r="BK26" s="631"/>
      <c r="BL26" s="631"/>
      <c r="BM26" s="631"/>
      <c r="BN26" s="632"/>
      <c r="BO26" s="633" t="s">
        <v>237</v>
      </c>
      <c r="BP26" s="633"/>
      <c r="BQ26" s="633"/>
      <c r="BR26" s="633"/>
      <c r="BS26" s="634" t="s">
        <v>237</v>
      </c>
      <c r="BT26" s="634"/>
      <c r="BU26" s="634"/>
      <c r="BV26" s="634"/>
      <c r="BW26" s="634"/>
      <c r="BX26" s="634"/>
      <c r="BY26" s="634"/>
      <c r="BZ26" s="634"/>
      <c r="CA26" s="634"/>
      <c r="CB26" s="638"/>
      <c r="CD26" s="645" t="s">
        <v>302</v>
      </c>
      <c r="CE26" s="646"/>
      <c r="CF26" s="646"/>
      <c r="CG26" s="646"/>
      <c r="CH26" s="646"/>
      <c r="CI26" s="646"/>
      <c r="CJ26" s="646"/>
      <c r="CK26" s="646"/>
      <c r="CL26" s="646"/>
      <c r="CM26" s="646"/>
      <c r="CN26" s="646"/>
      <c r="CO26" s="646"/>
      <c r="CP26" s="646"/>
      <c r="CQ26" s="647"/>
      <c r="CR26" s="630">
        <v>677746</v>
      </c>
      <c r="CS26" s="631"/>
      <c r="CT26" s="631"/>
      <c r="CU26" s="631"/>
      <c r="CV26" s="631"/>
      <c r="CW26" s="631"/>
      <c r="CX26" s="631"/>
      <c r="CY26" s="632"/>
      <c r="CZ26" s="635">
        <v>9.9</v>
      </c>
      <c r="DA26" s="664"/>
      <c r="DB26" s="664"/>
      <c r="DC26" s="671"/>
      <c r="DD26" s="639">
        <v>564968</v>
      </c>
      <c r="DE26" s="631"/>
      <c r="DF26" s="631"/>
      <c r="DG26" s="631"/>
      <c r="DH26" s="631"/>
      <c r="DI26" s="631"/>
      <c r="DJ26" s="631"/>
      <c r="DK26" s="632"/>
      <c r="DL26" s="639" t="s">
        <v>231</v>
      </c>
      <c r="DM26" s="631"/>
      <c r="DN26" s="631"/>
      <c r="DO26" s="631"/>
      <c r="DP26" s="631"/>
      <c r="DQ26" s="631"/>
      <c r="DR26" s="631"/>
      <c r="DS26" s="631"/>
      <c r="DT26" s="631"/>
      <c r="DU26" s="631"/>
      <c r="DV26" s="632"/>
      <c r="DW26" s="635" t="s">
        <v>237</v>
      </c>
      <c r="DX26" s="664"/>
      <c r="DY26" s="664"/>
      <c r="DZ26" s="664"/>
      <c r="EA26" s="664"/>
      <c r="EB26" s="664"/>
      <c r="EC26" s="665"/>
    </row>
    <row r="27" spans="2:133" ht="11.25" customHeight="1" x14ac:dyDescent="0.2">
      <c r="B27" s="627" t="s">
        <v>303</v>
      </c>
      <c r="C27" s="628"/>
      <c r="D27" s="628"/>
      <c r="E27" s="628"/>
      <c r="F27" s="628"/>
      <c r="G27" s="628"/>
      <c r="H27" s="628"/>
      <c r="I27" s="628"/>
      <c r="J27" s="628"/>
      <c r="K27" s="628"/>
      <c r="L27" s="628"/>
      <c r="M27" s="628"/>
      <c r="N27" s="628"/>
      <c r="O27" s="628"/>
      <c r="P27" s="628"/>
      <c r="Q27" s="629"/>
      <c r="R27" s="630">
        <v>4280035</v>
      </c>
      <c r="S27" s="631"/>
      <c r="T27" s="631"/>
      <c r="U27" s="631"/>
      <c r="V27" s="631"/>
      <c r="W27" s="631"/>
      <c r="X27" s="631"/>
      <c r="Y27" s="632"/>
      <c r="Z27" s="633">
        <v>57.7</v>
      </c>
      <c r="AA27" s="633"/>
      <c r="AB27" s="633"/>
      <c r="AC27" s="633"/>
      <c r="AD27" s="634">
        <v>4200766</v>
      </c>
      <c r="AE27" s="634"/>
      <c r="AF27" s="634"/>
      <c r="AG27" s="634"/>
      <c r="AH27" s="634"/>
      <c r="AI27" s="634"/>
      <c r="AJ27" s="634"/>
      <c r="AK27" s="634"/>
      <c r="AL27" s="635">
        <v>99.7</v>
      </c>
      <c r="AM27" s="636"/>
      <c r="AN27" s="636"/>
      <c r="AO27" s="637"/>
      <c r="AP27" s="627" t="s">
        <v>304</v>
      </c>
      <c r="AQ27" s="628"/>
      <c r="AR27" s="628"/>
      <c r="AS27" s="628"/>
      <c r="AT27" s="628"/>
      <c r="AU27" s="628"/>
      <c r="AV27" s="628"/>
      <c r="AW27" s="628"/>
      <c r="AX27" s="628"/>
      <c r="AY27" s="628"/>
      <c r="AZ27" s="628"/>
      <c r="BA27" s="628"/>
      <c r="BB27" s="628"/>
      <c r="BC27" s="628"/>
      <c r="BD27" s="628"/>
      <c r="BE27" s="628"/>
      <c r="BF27" s="629"/>
      <c r="BG27" s="630">
        <v>2107455</v>
      </c>
      <c r="BH27" s="631"/>
      <c r="BI27" s="631"/>
      <c r="BJ27" s="631"/>
      <c r="BK27" s="631"/>
      <c r="BL27" s="631"/>
      <c r="BM27" s="631"/>
      <c r="BN27" s="632"/>
      <c r="BO27" s="633">
        <v>100</v>
      </c>
      <c r="BP27" s="633"/>
      <c r="BQ27" s="633"/>
      <c r="BR27" s="633"/>
      <c r="BS27" s="634" t="s">
        <v>231</v>
      </c>
      <c r="BT27" s="634"/>
      <c r="BU27" s="634"/>
      <c r="BV27" s="634"/>
      <c r="BW27" s="634"/>
      <c r="BX27" s="634"/>
      <c r="BY27" s="634"/>
      <c r="BZ27" s="634"/>
      <c r="CA27" s="634"/>
      <c r="CB27" s="638"/>
      <c r="CD27" s="645" t="s">
        <v>305</v>
      </c>
      <c r="CE27" s="646"/>
      <c r="CF27" s="646"/>
      <c r="CG27" s="646"/>
      <c r="CH27" s="646"/>
      <c r="CI27" s="646"/>
      <c r="CJ27" s="646"/>
      <c r="CK27" s="646"/>
      <c r="CL27" s="646"/>
      <c r="CM27" s="646"/>
      <c r="CN27" s="646"/>
      <c r="CO27" s="646"/>
      <c r="CP27" s="646"/>
      <c r="CQ27" s="647"/>
      <c r="CR27" s="630">
        <v>1017528</v>
      </c>
      <c r="CS27" s="669"/>
      <c r="CT27" s="669"/>
      <c r="CU27" s="669"/>
      <c r="CV27" s="669"/>
      <c r="CW27" s="669"/>
      <c r="CX27" s="669"/>
      <c r="CY27" s="670"/>
      <c r="CZ27" s="635">
        <v>14.8</v>
      </c>
      <c r="DA27" s="664"/>
      <c r="DB27" s="664"/>
      <c r="DC27" s="671"/>
      <c r="DD27" s="639">
        <v>232174</v>
      </c>
      <c r="DE27" s="669"/>
      <c r="DF27" s="669"/>
      <c r="DG27" s="669"/>
      <c r="DH27" s="669"/>
      <c r="DI27" s="669"/>
      <c r="DJ27" s="669"/>
      <c r="DK27" s="670"/>
      <c r="DL27" s="639">
        <v>232174</v>
      </c>
      <c r="DM27" s="669"/>
      <c r="DN27" s="669"/>
      <c r="DO27" s="669"/>
      <c r="DP27" s="669"/>
      <c r="DQ27" s="669"/>
      <c r="DR27" s="669"/>
      <c r="DS27" s="669"/>
      <c r="DT27" s="669"/>
      <c r="DU27" s="669"/>
      <c r="DV27" s="670"/>
      <c r="DW27" s="635">
        <v>5.0999999999999996</v>
      </c>
      <c r="DX27" s="664"/>
      <c r="DY27" s="664"/>
      <c r="DZ27" s="664"/>
      <c r="EA27" s="664"/>
      <c r="EB27" s="664"/>
      <c r="EC27" s="665"/>
    </row>
    <row r="28" spans="2:133" ht="11.25" customHeight="1" x14ac:dyDescent="0.2">
      <c r="B28" s="627" t="s">
        <v>306</v>
      </c>
      <c r="C28" s="628"/>
      <c r="D28" s="628"/>
      <c r="E28" s="628"/>
      <c r="F28" s="628"/>
      <c r="G28" s="628"/>
      <c r="H28" s="628"/>
      <c r="I28" s="628"/>
      <c r="J28" s="628"/>
      <c r="K28" s="628"/>
      <c r="L28" s="628"/>
      <c r="M28" s="628"/>
      <c r="N28" s="628"/>
      <c r="O28" s="628"/>
      <c r="P28" s="628"/>
      <c r="Q28" s="629"/>
      <c r="R28" s="630">
        <v>1734</v>
      </c>
      <c r="S28" s="631"/>
      <c r="T28" s="631"/>
      <c r="U28" s="631"/>
      <c r="V28" s="631"/>
      <c r="W28" s="631"/>
      <c r="X28" s="631"/>
      <c r="Y28" s="632"/>
      <c r="Z28" s="633">
        <v>0</v>
      </c>
      <c r="AA28" s="633"/>
      <c r="AB28" s="633"/>
      <c r="AC28" s="633"/>
      <c r="AD28" s="634">
        <v>1734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307</v>
      </c>
      <c r="CE28" s="646"/>
      <c r="CF28" s="646"/>
      <c r="CG28" s="646"/>
      <c r="CH28" s="646"/>
      <c r="CI28" s="646"/>
      <c r="CJ28" s="646"/>
      <c r="CK28" s="646"/>
      <c r="CL28" s="646"/>
      <c r="CM28" s="646"/>
      <c r="CN28" s="646"/>
      <c r="CO28" s="646"/>
      <c r="CP28" s="646"/>
      <c r="CQ28" s="647"/>
      <c r="CR28" s="630">
        <v>666392</v>
      </c>
      <c r="CS28" s="631"/>
      <c r="CT28" s="631"/>
      <c r="CU28" s="631"/>
      <c r="CV28" s="631"/>
      <c r="CW28" s="631"/>
      <c r="CX28" s="631"/>
      <c r="CY28" s="632"/>
      <c r="CZ28" s="635">
        <v>9.6999999999999993</v>
      </c>
      <c r="DA28" s="664"/>
      <c r="DB28" s="664"/>
      <c r="DC28" s="671"/>
      <c r="DD28" s="639">
        <v>645744</v>
      </c>
      <c r="DE28" s="631"/>
      <c r="DF28" s="631"/>
      <c r="DG28" s="631"/>
      <c r="DH28" s="631"/>
      <c r="DI28" s="631"/>
      <c r="DJ28" s="631"/>
      <c r="DK28" s="632"/>
      <c r="DL28" s="639">
        <v>645744</v>
      </c>
      <c r="DM28" s="631"/>
      <c r="DN28" s="631"/>
      <c r="DO28" s="631"/>
      <c r="DP28" s="631"/>
      <c r="DQ28" s="631"/>
      <c r="DR28" s="631"/>
      <c r="DS28" s="631"/>
      <c r="DT28" s="631"/>
      <c r="DU28" s="631"/>
      <c r="DV28" s="632"/>
      <c r="DW28" s="635">
        <v>14.3</v>
      </c>
      <c r="DX28" s="664"/>
      <c r="DY28" s="664"/>
      <c r="DZ28" s="664"/>
      <c r="EA28" s="664"/>
      <c r="EB28" s="664"/>
      <c r="EC28" s="665"/>
    </row>
    <row r="29" spans="2:133" ht="11.25" customHeight="1" x14ac:dyDescent="0.2">
      <c r="B29" s="627" t="s">
        <v>308</v>
      </c>
      <c r="C29" s="628"/>
      <c r="D29" s="628"/>
      <c r="E29" s="628"/>
      <c r="F29" s="628"/>
      <c r="G29" s="628"/>
      <c r="H29" s="628"/>
      <c r="I29" s="628"/>
      <c r="J29" s="628"/>
      <c r="K29" s="628"/>
      <c r="L29" s="628"/>
      <c r="M29" s="628"/>
      <c r="N29" s="628"/>
      <c r="O29" s="628"/>
      <c r="P29" s="628"/>
      <c r="Q29" s="629"/>
      <c r="R29" s="630">
        <v>172647</v>
      </c>
      <c r="S29" s="631"/>
      <c r="T29" s="631"/>
      <c r="U29" s="631"/>
      <c r="V29" s="631"/>
      <c r="W29" s="631"/>
      <c r="X29" s="631"/>
      <c r="Y29" s="632"/>
      <c r="Z29" s="633">
        <v>2.2999999999999998</v>
      </c>
      <c r="AA29" s="633"/>
      <c r="AB29" s="633"/>
      <c r="AC29" s="633"/>
      <c r="AD29" s="634" t="s">
        <v>237</v>
      </c>
      <c r="AE29" s="634"/>
      <c r="AF29" s="634"/>
      <c r="AG29" s="634"/>
      <c r="AH29" s="634"/>
      <c r="AI29" s="634"/>
      <c r="AJ29" s="634"/>
      <c r="AK29" s="634"/>
      <c r="AL29" s="635" t="s">
        <v>231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7" t="s">
        <v>309</v>
      </c>
      <c r="CE29" s="678"/>
      <c r="CF29" s="645" t="s">
        <v>70</v>
      </c>
      <c r="CG29" s="646"/>
      <c r="CH29" s="646"/>
      <c r="CI29" s="646"/>
      <c r="CJ29" s="646"/>
      <c r="CK29" s="646"/>
      <c r="CL29" s="646"/>
      <c r="CM29" s="646"/>
      <c r="CN29" s="646"/>
      <c r="CO29" s="646"/>
      <c r="CP29" s="646"/>
      <c r="CQ29" s="647"/>
      <c r="CR29" s="630">
        <v>666392</v>
      </c>
      <c r="CS29" s="669"/>
      <c r="CT29" s="669"/>
      <c r="CU29" s="669"/>
      <c r="CV29" s="669"/>
      <c r="CW29" s="669"/>
      <c r="CX29" s="669"/>
      <c r="CY29" s="670"/>
      <c r="CZ29" s="635">
        <v>9.6999999999999993</v>
      </c>
      <c r="DA29" s="664"/>
      <c r="DB29" s="664"/>
      <c r="DC29" s="671"/>
      <c r="DD29" s="639">
        <v>645744</v>
      </c>
      <c r="DE29" s="669"/>
      <c r="DF29" s="669"/>
      <c r="DG29" s="669"/>
      <c r="DH29" s="669"/>
      <c r="DI29" s="669"/>
      <c r="DJ29" s="669"/>
      <c r="DK29" s="670"/>
      <c r="DL29" s="639">
        <v>645744</v>
      </c>
      <c r="DM29" s="669"/>
      <c r="DN29" s="669"/>
      <c r="DO29" s="669"/>
      <c r="DP29" s="669"/>
      <c r="DQ29" s="669"/>
      <c r="DR29" s="669"/>
      <c r="DS29" s="669"/>
      <c r="DT29" s="669"/>
      <c r="DU29" s="669"/>
      <c r="DV29" s="670"/>
      <c r="DW29" s="635">
        <v>14.3</v>
      </c>
      <c r="DX29" s="664"/>
      <c r="DY29" s="664"/>
      <c r="DZ29" s="664"/>
      <c r="EA29" s="664"/>
      <c r="EB29" s="664"/>
      <c r="EC29" s="665"/>
    </row>
    <row r="30" spans="2:133" ht="11.25" customHeight="1" x14ac:dyDescent="0.2">
      <c r="B30" s="627" t="s">
        <v>310</v>
      </c>
      <c r="C30" s="628"/>
      <c r="D30" s="628"/>
      <c r="E30" s="628"/>
      <c r="F30" s="628"/>
      <c r="G30" s="628"/>
      <c r="H30" s="628"/>
      <c r="I30" s="628"/>
      <c r="J30" s="628"/>
      <c r="K30" s="628"/>
      <c r="L30" s="628"/>
      <c r="M30" s="628"/>
      <c r="N30" s="628"/>
      <c r="O30" s="628"/>
      <c r="P30" s="628"/>
      <c r="Q30" s="629"/>
      <c r="R30" s="630">
        <v>64004</v>
      </c>
      <c r="S30" s="631"/>
      <c r="T30" s="631"/>
      <c r="U30" s="631"/>
      <c r="V30" s="631"/>
      <c r="W30" s="631"/>
      <c r="X30" s="631"/>
      <c r="Y30" s="632"/>
      <c r="Z30" s="633">
        <v>0.9</v>
      </c>
      <c r="AA30" s="633"/>
      <c r="AB30" s="633"/>
      <c r="AC30" s="633"/>
      <c r="AD30" s="634">
        <v>12042</v>
      </c>
      <c r="AE30" s="634"/>
      <c r="AF30" s="634"/>
      <c r="AG30" s="634"/>
      <c r="AH30" s="634"/>
      <c r="AI30" s="634"/>
      <c r="AJ30" s="634"/>
      <c r="AK30" s="634"/>
      <c r="AL30" s="635">
        <v>0.3</v>
      </c>
      <c r="AM30" s="636"/>
      <c r="AN30" s="636"/>
      <c r="AO30" s="637"/>
      <c r="AP30" s="609" t="s">
        <v>225</v>
      </c>
      <c r="AQ30" s="610"/>
      <c r="AR30" s="610"/>
      <c r="AS30" s="610"/>
      <c r="AT30" s="610"/>
      <c r="AU30" s="610"/>
      <c r="AV30" s="610"/>
      <c r="AW30" s="610"/>
      <c r="AX30" s="610"/>
      <c r="AY30" s="610"/>
      <c r="AZ30" s="610"/>
      <c r="BA30" s="610"/>
      <c r="BB30" s="610"/>
      <c r="BC30" s="610"/>
      <c r="BD30" s="610"/>
      <c r="BE30" s="610"/>
      <c r="BF30" s="611"/>
      <c r="BG30" s="609" t="s">
        <v>311</v>
      </c>
      <c r="BH30" s="683"/>
      <c r="BI30" s="683"/>
      <c r="BJ30" s="683"/>
      <c r="BK30" s="683"/>
      <c r="BL30" s="683"/>
      <c r="BM30" s="683"/>
      <c r="BN30" s="683"/>
      <c r="BO30" s="683"/>
      <c r="BP30" s="683"/>
      <c r="BQ30" s="684"/>
      <c r="BR30" s="609" t="s">
        <v>312</v>
      </c>
      <c r="BS30" s="683"/>
      <c r="BT30" s="683"/>
      <c r="BU30" s="683"/>
      <c r="BV30" s="683"/>
      <c r="BW30" s="683"/>
      <c r="BX30" s="683"/>
      <c r="BY30" s="683"/>
      <c r="BZ30" s="683"/>
      <c r="CA30" s="683"/>
      <c r="CB30" s="684"/>
      <c r="CD30" s="679"/>
      <c r="CE30" s="680"/>
      <c r="CF30" s="645" t="s">
        <v>313</v>
      </c>
      <c r="CG30" s="646"/>
      <c r="CH30" s="646"/>
      <c r="CI30" s="646"/>
      <c r="CJ30" s="646"/>
      <c r="CK30" s="646"/>
      <c r="CL30" s="646"/>
      <c r="CM30" s="646"/>
      <c r="CN30" s="646"/>
      <c r="CO30" s="646"/>
      <c r="CP30" s="646"/>
      <c r="CQ30" s="647"/>
      <c r="CR30" s="630">
        <v>646900</v>
      </c>
      <c r="CS30" s="631"/>
      <c r="CT30" s="631"/>
      <c r="CU30" s="631"/>
      <c r="CV30" s="631"/>
      <c r="CW30" s="631"/>
      <c r="CX30" s="631"/>
      <c r="CY30" s="632"/>
      <c r="CZ30" s="635">
        <v>9.4</v>
      </c>
      <c r="DA30" s="664"/>
      <c r="DB30" s="664"/>
      <c r="DC30" s="671"/>
      <c r="DD30" s="639">
        <v>626252</v>
      </c>
      <c r="DE30" s="631"/>
      <c r="DF30" s="631"/>
      <c r="DG30" s="631"/>
      <c r="DH30" s="631"/>
      <c r="DI30" s="631"/>
      <c r="DJ30" s="631"/>
      <c r="DK30" s="632"/>
      <c r="DL30" s="639">
        <v>626252</v>
      </c>
      <c r="DM30" s="631"/>
      <c r="DN30" s="631"/>
      <c r="DO30" s="631"/>
      <c r="DP30" s="631"/>
      <c r="DQ30" s="631"/>
      <c r="DR30" s="631"/>
      <c r="DS30" s="631"/>
      <c r="DT30" s="631"/>
      <c r="DU30" s="631"/>
      <c r="DV30" s="632"/>
      <c r="DW30" s="635">
        <v>13.9</v>
      </c>
      <c r="DX30" s="664"/>
      <c r="DY30" s="664"/>
      <c r="DZ30" s="664"/>
      <c r="EA30" s="664"/>
      <c r="EB30" s="664"/>
      <c r="EC30" s="665"/>
    </row>
    <row r="31" spans="2:133" ht="11.25" customHeight="1" x14ac:dyDescent="0.2">
      <c r="B31" s="627" t="s">
        <v>314</v>
      </c>
      <c r="C31" s="628"/>
      <c r="D31" s="628"/>
      <c r="E31" s="628"/>
      <c r="F31" s="628"/>
      <c r="G31" s="628"/>
      <c r="H31" s="628"/>
      <c r="I31" s="628"/>
      <c r="J31" s="628"/>
      <c r="K31" s="628"/>
      <c r="L31" s="628"/>
      <c r="M31" s="628"/>
      <c r="N31" s="628"/>
      <c r="O31" s="628"/>
      <c r="P31" s="628"/>
      <c r="Q31" s="629"/>
      <c r="R31" s="630">
        <v>24052</v>
      </c>
      <c r="S31" s="631"/>
      <c r="T31" s="631"/>
      <c r="U31" s="631"/>
      <c r="V31" s="631"/>
      <c r="W31" s="631"/>
      <c r="X31" s="631"/>
      <c r="Y31" s="632"/>
      <c r="Z31" s="633">
        <v>0.3</v>
      </c>
      <c r="AA31" s="633"/>
      <c r="AB31" s="633"/>
      <c r="AC31" s="633"/>
      <c r="AD31" s="634" t="s">
        <v>237</v>
      </c>
      <c r="AE31" s="634"/>
      <c r="AF31" s="634"/>
      <c r="AG31" s="634"/>
      <c r="AH31" s="634"/>
      <c r="AI31" s="634"/>
      <c r="AJ31" s="634"/>
      <c r="AK31" s="634"/>
      <c r="AL31" s="635" t="s">
        <v>237</v>
      </c>
      <c r="AM31" s="636"/>
      <c r="AN31" s="636"/>
      <c r="AO31" s="637"/>
      <c r="AP31" s="687" t="s">
        <v>315</v>
      </c>
      <c r="AQ31" s="688"/>
      <c r="AR31" s="688"/>
      <c r="AS31" s="688"/>
      <c r="AT31" s="693" t="s">
        <v>316</v>
      </c>
      <c r="AU31" s="217"/>
      <c r="AV31" s="217"/>
      <c r="AW31" s="217"/>
      <c r="AX31" s="616" t="s">
        <v>189</v>
      </c>
      <c r="AY31" s="617"/>
      <c r="AZ31" s="617"/>
      <c r="BA31" s="617"/>
      <c r="BB31" s="617"/>
      <c r="BC31" s="617"/>
      <c r="BD31" s="617"/>
      <c r="BE31" s="617"/>
      <c r="BF31" s="618"/>
      <c r="BG31" s="698">
        <v>99</v>
      </c>
      <c r="BH31" s="685"/>
      <c r="BI31" s="685"/>
      <c r="BJ31" s="685"/>
      <c r="BK31" s="685"/>
      <c r="BL31" s="685"/>
      <c r="BM31" s="625">
        <v>96.4</v>
      </c>
      <c r="BN31" s="685"/>
      <c r="BO31" s="685"/>
      <c r="BP31" s="685"/>
      <c r="BQ31" s="686"/>
      <c r="BR31" s="698">
        <v>99</v>
      </c>
      <c r="BS31" s="685"/>
      <c r="BT31" s="685"/>
      <c r="BU31" s="685"/>
      <c r="BV31" s="685"/>
      <c r="BW31" s="685"/>
      <c r="BX31" s="625">
        <v>96.5</v>
      </c>
      <c r="BY31" s="685"/>
      <c r="BZ31" s="685"/>
      <c r="CA31" s="685"/>
      <c r="CB31" s="686"/>
      <c r="CD31" s="679"/>
      <c r="CE31" s="680"/>
      <c r="CF31" s="645" t="s">
        <v>317</v>
      </c>
      <c r="CG31" s="646"/>
      <c r="CH31" s="646"/>
      <c r="CI31" s="646"/>
      <c r="CJ31" s="646"/>
      <c r="CK31" s="646"/>
      <c r="CL31" s="646"/>
      <c r="CM31" s="646"/>
      <c r="CN31" s="646"/>
      <c r="CO31" s="646"/>
      <c r="CP31" s="646"/>
      <c r="CQ31" s="647"/>
      <c r="CR31" s="630">
        <v>19492</v>
      </c>
      <c r="CS31" s="669"/>
      <c r="CT31" s="669"/>
      <c r="CU31" s="669"/>
      <c r="CV31" s="669"/>
      <c r="CW31" s="669"/>
      <c r="CX31" s="669"/>
      <c r="CY31" s="670"/>
      <c r="CZ31" s="635">
        <v>0.3</v>
      </c>
      <c r="DA31" s="664"/>
      <c r="DB31" s="664"/>
      <c r="DC31" s="671"/>
      <c r="DD31" s="639">
        <v>19492</v>
      </c>
      <c r="DE31" s="669"/>
      <c r="DF31" s="669"/>
      <c r="DG31" s="669"/>
      <c r="DH31" s="669"/>
      <c r="DI31" s="669"/>
      <c r="DJ31" s="669"/>
      <c r="DK31" s="670"/>
      <c r="DL31" s="639">
        <v>19492</v>
      </c>
      <c r="DM31" s="669"/>
      <c r="DN31" s="669"/>
      <c r="DO31" s="669"/>
      <c r="DP31" s="669"/>
      <c r="DQ31" s="669"/>
      <c r="DR31" s="669"/>
      <c r="DS31" s="669"/>
      <c r="DT31" s="669"/>
      <c r="DU31" s="669"/>
      <c r="DV31" s="670"/>
      <c r="DW31" s="635">
        <v>0.4</v>
      </c>
      <c r="DX31" s="664"/>
      <c r="DY31" s="664"/>
      <c r="DZ31" s="664"/>
      <c r="EA31" s="664"/>
      <c r="EB31" s="664"/>
      <c r="EC31" s="665"/>
    </row>
    <row r="32" spans="2:133" ht="11.25" customHeight="1" x14ac:dyDescent="0.2">
      <c r="B32" s="627" t="s">
        <v>318</v>
      </c>
      <c r="C32" s="628"/>
      <c r="D32" s="628"/>
      <c r="E32" s="628"/>
      <c r="F32" s="628"/>
      <c r="G32" s="628"/>
      <c r="H32" s="628"/>
      <c r="I32" s="628"/>
      <c r="J32" s="628"/>
      <c r="K32" s="628"/>
      <c r="L32" s="628"/>
      <c r="M32" s="628"/>
      <c r="N32" s="628"/>
      <c r="O32" s="628"/>
      <c r="P32" s="628"/>
      <c r="Q32" s="629"/>
      <c r="R32" s="630">
        <v>1250096</v>
      </c>
      <c r="S32" s="631"/>
      <c r="T32" s="631"/>
      <c r="U32" s="631"/>
      <c r="V32" s="631"/>
      <c r="W32" s="631"/>
      <c r="X32" s="631"/>
      <c r="Y32" s="632"/>
      <c r="Z32" s="633">
        <v>16.899999999999999</v>
      </c>
      <c r="AA32" s="633"/>
      <c r="AB32" s="633"/>
      <c r="AC32" s="633"/>
      <c r="AD32" s="634" t="s">
        <v>237</v>
      </c>
      <c r="AE32" s="634"/>
      <c r="AF32" s="634"/>
      <c r="AG32" s="634"/>
      <c r="AH32" s="634"/>
      <c r="AI32" s="634"/>
      <c r="AJ32" s="634"/>
      <c r="AK32" s="634"/>
      <c r="AL32" s="635" t="s">
        <v>237</v>
      </c>
      <c r="AM32" s="636"/>
      <c r="AN32" s="636"/>
      <c r="AO32" s="637"/>
      <c r="AP32" s="689"/>
      <c r="AQ32" s="690"/>
      <c r="AR32" s="690"/>
      <c r="AS32" s="690"/>
      <c r="AT32" s="694"/>
      <c r="AU32" s="216" t="s">
        <v>319</v>
      </c>
      <c r="AV32" s="216"/>
      <c r="AW32" s="216"/>
      <c r="AX32" s="627" t="s">
        <v>320</v>
      </c>
      <c r="AY32" s="628"/>
      <c r="AZ32" s="628"/>
      <c r="BA32" s="628"/>
      <c r="BB32" s="628"/>
      <c r="BC32" s="628"/>
      <c r="BD32" s="628"/>
      <c r="BE32" s="628"/>
      <c r="BF32" s="629"/>
      <c r="BG32" s="699">
        <v>98.9</v>
      </c>
      <c r="BH32" s="669"/>
      <c r="BI32" s="669"/>
      <c r="BJ32" s="669"/>
      <c r="BK32" s="669"/>
      <c r="BL32" s="669"/>
      <c r="BM32" s="636">
        <v>96.5</v>
      </c>
      <c r="BN32" s="696"/>
      <c r="BO32" s="696"/>
      <c r="BP32" s="696"/>
      <c r="BQ32" s="697"/>
      <c r="BR32" s="699">
        <v>99</v>
      </c>
      <c r="BS32" s="669"/>
      <c r="BT32" s="669"/>
      <c r="BU32" s="669"/>
      <c r="BV32" s="669"/>
      <c r="BW32" s="669"/>
      <c r="BX32" s="636">
        <v>96.6</v>
      </c>
      <c r="BY32" s="696"/>
      <c r="BZ32" s="696"/>
      <c r="CA32" s="696"/>
      <c r="CB32" s="697"/>
      <c r="CD32" s="681"/>
      <c r="CE32" s="682"/>
      <c r="CF32" s="645" t="s">
        <v>321</v>
      </c>
      <c r="CG32" s="646"/>
      <c r="CH32" s="646"/>
      <c r="CI32" s="646"/>
      <c r="CJ32" s="646"/>
      <c r="CK32" s="646"/>
      <c r="CL32" s="646"/>
      <c r="CM32" s="646"/>
      <c r="CN32" s="646"/>
      <c r="CO32" s="646"/>
      <c r="CP32" s="646"/>
      <c r="CQ32" s="647"/>
      <c r="CR32" s="630" t="s">
        <v>237</v>
      </c>
      <c r="CS32" s="631"/>
      <c r="CT32" s="631"/>
      <c r="CU32" s="631"/>
      <c r="CV32" s="631"/>
      <c r="CW32" s="631"/>
      <c r="CX32" s="631"/>
      <c r="CY32" s="632"/>
      <c r="CZ32" s="635" t="s">
        <v>237</v>
      </c>
      <c r="DA32" s="664"/>
      <c r="DB32" s="664"/>
      <c r="DC32" s="671"/>
      <c r="DD32" s="639" t="s">
        <v>237</v>
      </c>
      <c r="DE32" s="631"/>
      <c r="DF32" s="631"/>
      <c r="DG32" s="631"/>
      <c r="DH32" s="631"/>
      <c r="DI32" s="631"/>
      <c r="DJ32" s="631"/>
      <c r="DK32" s="632"/>
      <c r="DL32" s="639" t="s">
        <v>237</v>
      </c>
      <c r="DM32" s="631"/>
      <c r="DN32" s="631"/>
      <c r="DO32" s="631"/>
      <c r="DP32" s="631"/>
      <c r="DQ32" s="631"/>
      <c r="DR32" s="631"/>
      <c r="DS32" s="631"/>
      <c r="DT32" s="631"/>
      <c r="DU32" s="631"/>
      <c r="DV32" s="632"/>
      <c r="DW32" s="635" t="s">
        <v>237</v>
      </c>
      <c r="DX32" s="664"/>
      <c r="DY32" s="664"/>
      <c r="DZ32" s="664"/>
      <c r="EA32" s="664"/>
      <c r="EB32" s="664"/>
      <c r="EC32" s="665"/>
    </row>
    <row r="33" spans="2:133" ht="11.25" customHeight="1" x14ac:dyDescent="0.2">
      <c r="B33" s="666" t="s">
        <v>322</v>
      </c>
      <c r="C33" s="667"/>
      <c r="D33" s="667"/>
      <c r="E33" s="667"/>
      <c r="F33" s="667"/>
      <c r="G33" s="667"/>
      <c r="H33" s="667"/>
      <c r="I33" s="667"/>
      <c r="J33" s="667"/>
      <c r="K33" s="667"/>
      <c r="L33" s="667"/>
      <c r="M33" s="667"/>
      <c r="N33" s="667"/>
      <c r="O33" s="667"/>
      <c r="P33" s="667"/>
      <c r="Q33" s="668"/>
      <c r="R33" s="630" t="s">
        <v>280</v>
      </c>
      <c r="S33" s="631"/>
      <c r="T33" s="631"/>
      <c r="U33" s="631"/>
      <c r="V33" s="631"/>
      <c r="W33" s="631"/>
      <c r="X33" s="631"/>
      <c r="Y33" s="632"/>
      <c r="Z33" s="633" t="s">
        <v>237</v>
      </c>
      <c r="AA33" s="633"/>
      <c r="AB33" s="633"/>
      <c r="AC33" s="633"/>
      <c r="AD33" s="634" t="s">
        <v>237</v>
      </c>
      <c r="AE33" s="634"/>
      <c r="AF33" s="634"/>
      <c r="AG33" s="634"/>
      <c r="AH33" s="634"/>
      <c r="AI33" s="634"/>
      <c r="AJ33" s="634"/>
      <c r="AK33" s="634"/>
      <c r="AL33" s="635" t="s">
        <v>231</v>
      </c>
      <c r="AM33" s="636"/>
      <c r="AN33" s="636"/>
      <c r="AO33" s="637"/>
      <c r="AP33" s="691"/>
      <c r="AQ33" s="692"/>
      <c r="AR33" s="692"/>
      <c r="AS33" s="692"/>
      <c r="AT33" s="695"/>
      <c r="AU33" s="218"/>
      <c r="AV33" s="218"/>
      <c r="AW33" s="218"/>
      <c r="AX33" s="674" t="s">
        <v>323</v>
      </c>
      <c r="AY33" s="675"/>
      <c r="AZ33" s="675"/>
      <c r="BA33" s="675"/>
      <c r="BB33" s="675"/>
      <c r="BC33" s="675"/>
      <c r="BD33" s="675"/>
      <c r="BE33" s="675"/>
      <c r="BF33" s="676"/>
      <c r="BG33" s="700">
        <v>99.1</v>
      </c>
      <c r="BH33" s="701"/>
      <c r="BI33" s="701"/>
      <c r="BJ33" s="701"/>
      <c r="BK33" s="701"/>
      <c r="BL33" s="701"/>
      <c r="BM33" s="702">
        <v>96.2</v>
      </c>
      <c r="BN33" s="701"/>
      <c r="BO33" s="701"/>
      <c r="BP33" s="701"/>
      <c r="BQ33" s="703"/>
      <c r="BR33" s="700">
        <v>98.9</v>
      </c>
      <c r="BS33" s="701"/>
      <c r="BT33" s="701"/>
      <c r="BU33" s="701"/>
      <c r="BV33" s="701"/>
      <c r="BW33" s="701"/>
      <c r="BX33" s="702">
        <v>96.3</v>
      </c>
      <c r="BY33" s="701"/>
      <c r="BZ33" s="701"/>
      <c r="CA33" s="701"/>
      <c r="CB33" s="703"/>
      <c r="CD33" s="645" t="s">
        <v>324</v>
      </c>
      <c r="CE33" s="646"/>
      <c r="CF33" s="646"/>
      <c r="CG33" s="646"/>
      <c r="CH33" s="646"/>
      <c r="CI33" s="646"/>
      <c r="CJ33" s="646"/>
      <c r="CK33" s="646"/>
      <c r="CL33" s="646"/>
      <c r="CM33" s="646"/>
      <c r="CN33" s="646"/>
      <c r="CO33" s="646"/>
      <c r="CP33" s="646"/>
      <c r="CQ33" s="647"/>
      <c r="CR33" s="630">
        <v>3082750</v>
      </c>
      <c r="CS33" s="669"/>
      <c r="CT33" s="669"/>
      <c r="CU33" s="669"/>
      <c r="CV33" s="669"/>
      <c r="CW33" s="669"/>
      <c r="CX33" s="669"/>
      <c r="CY33" s="670"/>
      <c r="CZ33" s="635">
        <v>45</v>
      </c>
      <c r="DA33" s="664"/>
      <c r="DB33" s="664"/>
      <c r="DC33" s="671"/>
      <c r="DD33" s="639">
        <v>2477499</v>
      </c>
      <c r="DE33" s="669"/>
      <c r="DF33" s="669"/>
      <c r="DG33" s="669"/>
      <c r="DH33" s="669"/>
      <c r="DI33" s="669"/>
      <c r="DJ33" s="669"/>
      <c r="DK33" s="670"/>
      <c r="DL33" s="639">
        <v>1544886</v>
      </c>
      <c r="DM33" s="669"/>
      <c r="DN33" s="669"/>
      <c r="DO33" s="669"/>
      <c r="DP33" s="669"/>
      <c r="DQ33" s="669"/>
      <c r="DR33" s="669"/>
      <c r="DS33" s="669"/>
      <c r="DT33" s="669"/>
      <c r="DU33" s="669"/>
      <c r="DV33" s="670"/>
      <c r="DW33" s="635">
        <v>34.200000000000003</v>
      </c>
      <c r="DX33" s="664"/>
      <c r="DY33" s="664"/>
      <c r="DZ33" s="664"/>
      <c r="EA33" s="664"/>
      <c r="EB33" s="664"/>
      <c r="EC33" s="665"/>
    </row>
    <row r="34" spans="2:133" ht="11.25" customHeight="1" x14ac:dyDescent="0.2">
      <c r="B34" s="627" t="s">
        <v>325</v>
      </c>
      <c r="C34" s="628"/>
      <c r="D34" s="628"/>
      <c r="E34" s="628"/>
      <c r="F34" s="628"/>
      <c r="G34" s="628"/>
      <c r="H34" s="628"/>
      <c r="I34" s="628"/>
      <c r="J34" s="628"/>
      <c r="K34" s="628"/>
      <c r="L34" s="628"/>
      <c r="M34" s="628"/>
      <c r="N34" s="628"/>
      <c r="O34" s="628"/>
      <c r="P34" s="628"/>
      <c r="Q34" s="629"/>
      <c r="R34" s="630">
        <v>344928</v>
      </c>
      <c r="S34" s="631"/>
      <c r="T34" s="631"/>
      <c r="U34" s="631"/>
      <c r="V34" s="631"/>
      <c r="W34" s="631"/>
      <c r="X34" s="631"/>
      <c r="Y34" s="632"/>
      <c r="Z34" s="633">
        <v>4.7</v>
      </c>
      <c r="AA34" s="633"/>
      <c r="AB34" s="633"/>
      <c r="AC34" s="633"/>
      <c r="AD34" s="634" t="s">
        <v>231</v>
      </c>
      <c r="AE34" s="634"/>
      <c r="AF34" s="634"/>
      <c r="AG34" s="634"/>
      <c r="AH34" s="634"/>
      <c r="AI34" s="634"/>
      <c r="AJ34" s="634"/>
      <c r="AK34" s="634"/>
      <c r="AL34" s="635" t="s">
        <v>237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326</v>
      </c>
      <c r="CE34" s="646"/>
      <c r="CF34" s="646"/>
      <c r="CG34" s="646"/>
      <c r="CH34" s="646"/>
      <c r="CI34" s="646"/>
      <c r="CJ34" s="646"/>
      <c r="CK34" s="646"/>
      <c r="CL34" s="646"/>
      <c r="CM34" s="646"/>
      <c r="CN34" s="646"/>
      <c r="CO34" s="646"/>
      <c r="CP34" s="646"/>
      <c r="CQ34" s="647"/>
      <c r="CR34" s="630">
        <v>1168462</v>
      </c>
      <c r="CS34" s="631"/>
      <c r="CT34" s="631"/>
      <c r="CU34" s="631"/>
      <c r="CV34" s="631"/>
      <c r="CW34" s="631"/>
      <c r="CX34" s="631"/>
      <c r="CY34" s="632"/>
      <c r="CZ34" s="635">
        <v>17</v>
      </c>
      <c r="DA34" s="664"/>
      <c r="DB34" s="664"/>
      <c r="DC34" s="671"/>
      <c r="DD34" s="639">
        <v>838779</v>
      </c>
      <c r="DE34" s="631"/>
      <c r="DF34" s="631"/>
      <c r="DG34" s="631"/>
      <c r="DH34" s="631"/>
      <c r="DI34" s="631"/>
      <c r="DJ34" s="631"/>
      <c r="DK34" s="632"/>
      <c r="DL34" s="639">
        <v>660868</v>
      </c>
      <c r="DM34" s="631"/>
      <c r="DN34" s="631"/>
      <c r="DO34" s="631"/>
      <c r="DP34" s="631"/>
      <c r="DQ34" s="631"/>
      <c r="DR34" s="631"/>
      <c r="DS34" s="631"/>
      <c r="DT34" s="631"/>
      <c r="DU34" s="631"/>
      <c r="DV34" s="632"/>
      <c r="DW34" s="635">
        <v>14.6</v>
      </c>
      <c r="DX34" s="664"/>
      <c r="DY34" s="664"/>
      <c r="DZ34" s="664"/>
      <c r="EA34" s="664"/>
      <c r="EB34" s="664"/>
      <c r="EC34" s="665"/>
    </row>
    <row r="35" spans="2:133" ht="11.25" customHeight="1" x14ac:dyDescent="0.2">
      <c r="B35" s="627" t="s">
        <v>327</v>
      </c>
      <c r="C35" s="628"/>
      <c r="D35" s="628"/>
      <c r="E35" s="628"/>
      <c r="F35" s="628"/>
      <c r="G35" s="628"/>
      <c r="H35" s="628"/>
      <c r="I35" s="628"/>
      <c r="J35" s="628"/>
      <c r="K35" s="628"/>
      <c r="L35" s="628"/>
      <c r="M35" s="628"/>
      <c r="N35" s="628"/>
      <c r="O35" s="628"/>
      <c r="P35" s="628"/>
      <c r="Q35" s="629"/>
      <c r="R35" s="630">
        <v>7320</v>
      </c>
      <c r="S35" s="631"/>
      <c r="T35" s="631"/>
      <c r="U35" s="631"/>
      <c r="V35" s="631"/>
      <c r="W35" s="631"/>
      <c r="X35" s="631"/>
      <c r="Y35" s="632"/>
      <c r="Z35" s="633">
        <v>0.1</v>
      </c>
      <c r="AA35" s="633"/>
      <c r="AB35" s="633"/>
      <c r="AC35" s="633"/>
      <c r="AD35" s="634" t="s">
        <v>231</v>
      </c>
      <c r="AE35" s="634"/>
      <c r="AF35" s="634"/>
      <c r="AG35" s="634"/>
      <c r="AH35" s="634"/>
      <c r="AI35" s="634"/>
      <c r="AJ35" s="634"/>
      <c r="AK35" s="634"/>
      <c r="AL35" s="635" t="s">
        <v>231</v>
      </c>
      <c r="AM35" s="636"/>
      <c r="AN35" s="636"/>
      <c r="AO35" s="637"/>
      <c r="AP35" s="221"/>
      <c r="AQ35" s="609" t="s">
        <v>328</v>
      </c>
      <c r="AR35" s="610"/>
      <c r="AS35" s="610"/>
      <c r="AT35" s="610"/>
      <c r="AU35" s="610"/>
      <c r="AV35" s="610"/>
      <c r="AW35" s="610"/>
      <c r="AX35" s="610"/>
      <c r="AY35" s="610"/>
      <c r="AZ35" s="610"/>
      <c r="BA35" s="610"/>
      <c r="BB35" s="610"/>
      <c r="BC35" s="610"/>
      <c r="BD35" s="610"/>
      <c r="BE35" s="610"/>
      <c r="BF35" s="611"/>
      <c r="BG35" s="609" t="s">
        <v>329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330</v>
      </c>
      <c r="CE35" s="646"/>
      <c r="CF35" s="646"/>
      <c r="CG35" s="646"/>
      <c r="CH35" s="646"/>
      <c r="CI35" s="646"/>
      <c r="CJ35" s="646"/>
      <c r="CK35" s="646"/>
      <c r="CL35" s="646"/>
      <c r="CM35" s="646"/>
      <c r="CN35" s="646"/>
      <c r="CO35" s="646"/>
      <c r="CP35" s="646"/>
      <c r="CQ35" s="647"/>
      <c r="CR35" s="630">
        <v>23443</v>
      </c>
      <c r="CS35" s="669"/>
      <c r="CT35" s="669"/>
      <c r="CU35" s="669"/>
      <c r="CV35" s="669"/>
      <c r="CW35" s="669"/>
      <c r="CX35" s="669"/>
      <c r="CY35" s="670"/>
      <c r="CZ35" s="635">
        <v>0.3</v>
      </c>
      <c r="DA35" s="664"/>
      <c r="DB35" s="664"/>
      <c r="DC35" s="671"/>
      <c r="DD35" s="639">
        <v>17506</v>
      </c>
      <c r="DE35" s="669"/>
      <c r="DF35" s="669"/>
      <c r="DG35" s="669"/>
      <c r="DH35" s="669"/>
      <c r="DI35" s="669"/>
      <c r="DJ35" s="669"/>
      <c r="DK35" s="670"/>
      <c r="DL35" s="639">
        <v>17506</v>
      </c>
      <c r="DM35" s="669"/>
      <c r="DN35" s="669"/>
      <c r="DO35" s="669"/>
      <c r="DP35" s="669"/>
      <c r="DQ35" s="669"/>
      <c r="DR35" s="669"/>
      <c r="DS35" s="669"/>
      <c r="DT35" s="669"/>
      <c r="DU35" s="669"/>
      <c r="DV35" s="670"/>
      <c r="DW35" s="635">
        <v>0.4</v>
      </c>
      <c r="DX35" s="664"/>
      <c r="DY35" s="664"/>
      <c r="DZ35" s="664"/>
      <c r="EA35" s="664"/>
      <c r="EB35" s="664"/>
      <c r="EC35" s="665"/>
    </row>
    <row r="36" spans="2:133" ht="11.25" customHeight="1" x14ac:dyDescent="0.2">
      <c r="B36" s="627" t="s">
        <v>331</v>
      </c>
      <c r="C36" s="628"/>
      <c r="D36" s="628"/>
      <c r="E36" s="628"/>
      <c r="F36" s="628"/>
      <c r="G36" s="628"/>
      <c r="H36" s="628"/>
      <c r="I36" s="628"/>
      <c r="J36" s="628"/>
      <c r="K36" s="628"/>
      <c r="L36" s="628"/>
      <c r="M36" s="628"/>
      <c r="N36" s="628"/>
      <c r="O36" s="628"/>
      <c r="P36" s="628"/>
      <c r="Q36" s="629"/>
      <c r="R36" s="630">
        <v>67675</v>
      </c>
      <c r="S36" s="631"/>
      <c r="T36" s="631"/>
      <c r="U36" s="631"/>
      <c r="V36" s="631"/>
      <c r="W36" s="631"/>
      <c r="X36" s="631"/>
      <c r="Y36" s="632"/>
      <c r="Z36" s="633">
        <v>0.9</v>
      </c>
      <c r="AA36" s="633"/>
      <c r="AB36" s="633"/>
      <c r="AC36" s="633"/>
      <c r="AD36" s="634" t="s">
        <v>237</v>
      </c>
      <c r="AE36" s="634"/>
      <c r="AF36" s="634"/>
      <c r="AG36" s="634"/>
      <c r="AH36" s="634"/>
      <c r="AI36" s="634"/>
      <c r="AJ36" s="634"/>
      <c r="AK36" s="634"/>
      <c r="AL36" s="635" t="s">
        <v>237</v>
      </c>
      <c r="AM36" s="636"/>
      <c r="AN36" s="636"/>
      <c r="AO36" s="637"/>
      <c r="AP36" s="221"/>
      <c r="AQ36" s="704" t="s">
        <v>332</v>
      </c>
      <c r="AR36" s="705"/>
      <c r="AS36" s="705"/>
      <c r="AT36" s="705"/>
      <c r="AU36" s="705"/>
      <c r="AV36" s="705"/>
      <c r="AW36" s="705"/>
      <c r="AX36" s="705"/>
      <c r="AY36" s="706"/>
      <c r="AZ36" s="619">
        <v>957875</v>
      </c>
      <c r="BA36" s="620"/>
      <c r="BB36" s="620"/>
      <c r="BC36" s="620"/>
      <c r="BD36" s="620"/>
      <c r="BE36" s="620"/>
      <c r="BF36" s="707"/>
      <c r="BG36" s="641" t="s">
        <v>333</v>
      </c>
      <c r="BH36" s="642"/>
      <c r="BI36" s="642"/>
      <c r="BJ36" s="642"/>
      <c r="BK36" s="642"/>
      <c r="BL36" s="642"/>
      <c r="BM36" s="642"/>
      <c r="BN36" s="642"/>
      <c r="BO36" s="642"/>
      <c r="BP36" s="642"/>
      <c r="BQ36" s="642"/>
      <c r="BR36" s="642"/>
      <c r="BS36" s="642"/>
      <c r="BT36" s="642"/>
      <c r="BU36" s="643"/>
      <c r="BV36" s="619">
        <v>45927</v>
      </c>
      <c r="BW36" s="620"/>
      <c r="BX36" s="620"/>
      <c r="BY36" s="620"/>
      <c r="BZ36" s="620"/>
      <c r="CA36" s="620"/>
      <c r="CB36" s="707"/>
      <c r="CD36" s="645" t="s">
        <v>334</v>
      </c>
      <c r="CE36" s="646"/>
      <c r="CF36" s="646"/>
      <c r="CG36" s="646"/>
      <c r="CH36" s="646"/>
      <c r="CI36" s="646"/>
      <c r="CJ36" s="646"/>
      <c r="CK36" s="646"/>
      <c r="CL36" s="646"/>
      <c r="CM36" s="646"/>
      <c r="CN36" s="646"/>
      <c r="CO36" s="646"/>
      <c r="CP36" s="646"/>
      <c r="CQ36" s="647"/>
      <c r="CR36" s="630">
        <v>682087</v>
      </c>
      <c r="CS36" s="631"/>
      <c r="CT36" s="631"/>
      <c r="CU36" s="631"/>
      <c r="CV36" s="631"/>
      <c r="CW36" s="631"/>
      <c r="CX36" s="631"/>
      <c r="CY36" s="632"/>
      <c r="CZ36" s="635">
        <v>10</v>
      </c>
      <c r="DA36" s="664"/>
      <c r="DB36" s="664"/>
      <c r="DC36" s="671"/>
      <c r="DD36" s="639">
        <v>562411</v>
      </c>
      <c r="DE36" s="631"/>
      <c r="DF36" s="631"/>
      <c r="DG36" s="631"/>
      <c r="DH36" s="631"/>
      <c r="DI36" s="631"/>
      <c r="DJ36" s="631"/>
      <c r="DK36" s="632"/>
      <c r="DL36" s="639">
        <v>476152</v>
      </c>
      <c r="DM36" s="631"/>
      <c r="DN36" s="631"/>
      <c r="DO36" s="631"/>
      <c r="DP36" s="631"/>
      <c r="DQ36" s="631"/>
      <c r="DR36" s="631"/>
      <c r="DS36" s="631"/>
      <c r="DT36" s="631"/>
      <c r="DU36" s="631"/>
      <c r="DV36" s="632"/>
      <c r="DW36" s="635">
        <v>10.5</v>
      </c>
      <c r="DX36" s="664"/>
      <c r="DY36" s="664"/>
      <c r="DZ36" s="664"/>
      <c r="EA36" s="664"/>
      <c r="EB36" s="664"/>
      <c r="EC36" s="665"/>
    </row>
    <row r="37" spans="2:133" ht="11.25" customHeight="1" x14ac:dyDescent="0.2">
      <c r="B37" s="627" t="s">
        <v>335</v>
      </c>
      <c r="C37" s="628"/>
      <c r="D37" s="628"/>
      <c r="E37" s="628"/>
      <c r="F37" s="628"/>
      <c r="G37" s="628"/>
      <c r="H37" s="628"/>
      <c r="I37" s="628"/>
      <c r="J37" s="628"/>
      <c r="K37" s="628"/>
      <c r="L37" s="628"/>
      <c r="M37" s="628"/>
      <c r="N37" s="628"/>
      <c r="O37" s="628"/>
      <c r="P37" s="628"/>
      <c r="Q37" s="629"/>
      <c r="R37" s="630">
        <v>266023</v>
      </c>
      <c r="S37" s="631"/>
      <c r="T37" s="631"/>
      <c r="U37" s="631"/>
      <c r="V37" s="631"/>
      <c r="W37" s="631"/>
      <c r="X37" s="631"/>
      <c r="Y37" s="632"/>
      <c r="Z37" s="633">
        <v>3.6</v>
      </c>
      <c r="AA37" s="633"/>
      <c r="AB37" s="633"/>
      <c r="AC37" s="633"/>
      <c r="AD37" s="634" t="s">
        <v>231</v>
      </c>
      <c r="AE37" s="634"/>
      <c r="AF37" s="634"/>
      <c r="AG37" s="634"/>
      <c r="AH37" s="634"/>
      <c r="AI37" s="634"/>
      <c r="AJ37" s="634"/>
      <c r="AK37" s="634"/>
      <c r="AL37" s="635" t="s">
        <v>231</v>
      </c>
      <c r="AM37" s="636"/>
      <c r="AN37" s="636"/>
      <c r="AO37" s="637"/>
      <c r="AQ37" s="708" t="s">
        <v>336</v>
      </c>
      <c r="AR37" s="709"/>
      <c r="AS37" s="709"/>
      <c r="AT37" s="709"/>
      <c r="AU37" s="709"/>
      <c r="AV37" s="709"/>
      <c r="AW37" s="709"/>
      <c r="AX37" s="709"/>
      <c r="AY37" s="710"/>
      <c r="AZ37" s="630">
        <v>476000</v>
      </c>
      <c r="BA37" s="631"/>
      <c r="BB37" s="631"/>
      <c r="BC37" s="631"/>
      <c r="BD37" s="669"/>
      <c r="BE37" s="669"/>
      <c r="BF37" s="697"/>
      <c r="BG37" s="645" t="s">
        <v>337</v>
      </c>
      <c r="BH37" s="646"/>
      <c r="BI37" s="646"/>
      <c r="BJ37" s="646"/>
      <c r="BK37" s="646"/>
      <c r="BL37" s="646"/>
      <c r="BM37" s="646"/>
      <c r="BN37" s="646"/>
      <c r="BO37" s="646"/>
      <c r="BP37" s="646"/>
      <c r="BQ37" s="646"/>
      <c r="BR37" s="646"/>
      <c r="BS37" s="646"/>
      <c r="BT37" s="646"/>
      <c r="BU37" s="647"/>
      <c r="BV37" s="630">
        <v>41097</v>
      </c>
      <c r="BW37" s="631"/>
      <c r="BX37" s="631"/>
      <c r="BY37" s="631"/>
      <c r="BZ37" s="631"/>
      <c r="CA37" s="631"/>
      <c r="CB37" s="640"/>
      <c r="CD37" s="645" t="s">
        <v>338</v>
      </c>
      <c r="CE37" s="646"/>
      <c r="CF37" s="646"/>
      <c r="CG37" s="646"/>
      <c r="CH37" s="646"/>
      <c r="CI37" s="646"/>
      <c r="CJ37" s="646"/>
      <c r="CK37" s="646"/>
      <c r="CL37" s="646"/>
      <c r="CM37" s="646"/>
      <c r="CN37" s="646"/>
      <c r="CO37" s="646"/>
      <c r="CP37" s="646"/>
      <c r="CQ37" s="647"/>
      <c r="CR37" s="630">
        <v>359168</v>
      </c>
      <c r="CS37" s="669"/>
      <c r="CT37" s="669"/>
      <c r="CU37" s="669"/>
      <c r="CV37" s="669"/>
      <c r="CW37" s="669"/>
      <c r="CX37" s="669"/>
      <c r="CY37" s="670"/>
      <c r="CZ37" s="635">
        <v>5.2</v>
      </c>
      <c r="DA37" s="664"/>
      <c r="DB37" s="664"/>
      <c r="DC37" s="671"/>
      <c r="DD37" s="639">
        <v>341868</v>
      </c>
      <c r="DE37" s="669"/>
      <c r="DF37" s="669"/>
      <c r="DG37" s="669"/>
      <c r="DH37" s="669"/>
      <c r="DI37" s="669"/>
      <c r="DJ37" s="669"/>
      <c r="DK37" s="670"/>
      <c r="DL37" s="639">
        <v>341868</v>
      </c>
      <c r="DM37" s="669"/>
      <c r="DN37" s="669"/>
      <c r="DO37" s="669"/>
      <c r="DP37" s="669"/>
      <c r="DQ37" s="669"/>
      <c r="DR37" s="669"/>
      <c r="DS37" s="669"/>
      <c r="DT37" s="669"/>
      <c r="DU37" s="669"/>
      <c r="DV37" s="670"/>
      <c r="DW37" s="635">
        <v>7.6</v>
      </c>
      <c r="DX37" s="664"/>
      <c r="DY37" s="664"/>
      <c r="DZ37" s="664"/>
      <c r="EA37" s="664"/>
      <c r="EB37" s="664"/>
      <c r="EC37" s="665"/>
    </row>
    <row r="38" spans="2:133" ht="11.25" customHeight="1" x14ac:dyDescent="0.2">
      <c r="B38" s="627" t="s">
        <v>339</v>
      </c>
      <c r="C38" s="628"/>
      <c r="D38" s="628"/>
      <c r="E38" s="628"/>
      <c r="F38" s="628"/>
      <c r="G38" s="628"/>
      <c r="H38" s="628"/>
      <c r="I38" s="628"/>
      <c r="J38" s="628"/>
      <c r="K38" s="628"/>
      <c r="L38" s="628"/>
      <c r="M38" s="628"/>
      <c r="N38" s="628"/>
      <c r="O38" s="628"/>
      <c r="P38" s="628"/>
      <c r="Q38" s="629"/>
      <c r="R38" s="630">
        <v>217870</v>
      </c>
      <c r="S38" s="631"/>
      <c r="T38" s="631"/>
      <c r="U38" s="631"/>
      <c r="V38" s="631"/>
      <c r="W38" s="631"/>
      <c r="X38" s="631"/>
      <c r="Y38" s="632"/>
      <c r="Z38" s="633">
        <v>2.9</v>
      </c>
      <c r="AA38" s="633"/>
      <c r="AB38" s="633"/>
      <c r="AC38" s="633"/>
      <c r="AD38" s="634" t="s">
        <v>237</v>
      </c>
      <c r="AE38" s="634"/>
      <c r="AF38" s="634"/>
      <c r="AG38" s="634"/>
      <c r="AH38" s="634"/>
      <c r="AI38" s="634"/>
      <c r="AJ38" s="634"/>
      <c r="AK38" s="634"/>
      <c r="AL38" s="635" t="s">
        <v>231</v>
      </c>
      <c r="AM38" s="636"/>
      <c r="AN38" s="636"/>
      <c r="AO38" s="637"/>
      <c r="AQ38" s="708" t="s">
        <v>340</v>
      </c>
      <c r="AR38" s="709"/>
      <c r="AS38" s="709"/>
      <c r="AT38" s="709"/>
      <c r="AU38" s="709"/>
      <c r="AV38" s="709"/>
      <c r="AW38" s="709"/>
      <c r="AX38" s="709"/>
      <c r="AY38" s="710"/>
      <c r="AZ38" s="630">
        <v>24085</v>
      </c>
      <c r="BA38" s="631"/>
      <c r="BB38" s="631"/>
      <c r="BC38" s="631"/>
      <c r="BD38" s="669"/>
      <c r="BE38" s="669"/>
      <c r="BF38" s="697"/>
      <c r="BG38" s="645" t="s">
        <v>341</v>
      </c>
      <c r="BH38" s="646"/>
      <c r="BI38" s="646"/>
      <c r="BJ38" s="646"/>
      <c r="BK38" s="646"/>
      <c r="BL38" s="646"/>
      <c r="BM38" s="646"/>
      <c r="BN38" s="646"/>
      <c r="BO38" s="646"/>
      <c r="BP38" s="646"/>
      <c r="BQ38" s="646"/>
      <c r="BR38" s="646"/>
      <c r="BS38" s="646"/>
      <c r="BT38" s="646"/>
      <c r="BU38" s="647"/>
      <c r="BV38" s="630">
        <v>1810</v>
      </c>
      <c r="BW38" s="631"/>
      <c r="BX38" s="631"/>
      <c r="BY38" s="631"/>
      <c r="BZ38" s="631"/>
      <c r="CA38" s="631"/>
      <c r="CB38" s="640"/>
      <c r="CD38" s="645" t="s">
        <v>342</v>
      </c>
      <c r="CE38" s="646"/>
      <c r="CF38" s="646"/>
      <c r="CG38" s="646"/>
      <c r="CH38" s="646"/>
      <c r="CI38" s="646"/>
      <c r="CJ38" s="646"/>
      <c r="CK38" s="646"/>
      <c r="CL38" s="646"/>
      <c r="CM38" s="646"/>
      <c r="CN38" s="646"/>
      <c r="CO38" s="646"/>
      <c r="CP38" s="646"/>
      <c r="CQ38" s="647"/>
      <c r="CR38" s="630">
        <v>957375</v>
      </c>
      <c r="CS38" s="631"/>
      <c r="CT38" s="631"/>
      <c r="CU38" s="631"/>
      <c r="CV38" s="631"/>
      <c r="CW38" s="631"/>
      <c r="CX38" s="631"/>
      <c r="CY38" s="632"/>
      <c r="CZ38" s="635">
        <v>14</v>
      </c>
      <c r="DA38" s="664"/>
      <c r="DB38" s="664"/>
      <c r="DC38" s="671"/>
      <c r="DD38" s="639">
        <v>873097</v>
      </c>
      <c r="DE38" s="631"/>
      <c r="DF38" s="631"/>
      <c r="DG38" s="631"/>
      <c r="DH38" s="631"/>
      <c r="DI38" s="631"/>
      <c r="DJ38" s="631"/>
      <c r="DK38" s="632"/>
      <c r="DL38" s="639">
        <v>390360</v>
      </c>
      <c r="DM38" s="631"/>
      <c r="DN38" s="631"/>
      <c r="DO38" s="631"/>
      <c r="DP38" s="631"/>
      <c r="DQ38" s="631"/>
      <c r="DR38" s="631"/>
      <c r="DS38" s="631"/>
      <c r="DT38" s="631"/>
      <c r="DU38" s="631"/>
      <c r="DV38" s="632"/>
      <c r="DW38" s="635">
        <v>8.6</v>
      </c>
      <c r="DX38" s="664"/>
      <c r="DY38" s="664"/>
      <c r="DZ38" s="664"/>
      <c r="EA38" s="664"/>
      <c r="EB38" s="664"/>
      <c r="EC38" s="665"/>
    </row>
    <row r="39" spans="2:133" ht="11.25" customHeight="1" x14ac:dyDescent="0.2">
      <c r="B39" s="627" t="s">
        <v>343</v>
      </c>
      <c r="C39" s="628"/>
      <c r="D39" s="628"/>
      <c r="E39" s="628"/>
      <c r="F39" s="628"/>
      <c r="G39" s="628"/>
      <c r="H39" s="628"/>
      <c r="I39" s="628"/>
      <c r="J39" s="628"/>
      <c r="K39" s="628"/>
      <c r="L39" s="628"/>
      <c r="M39" s="628"/>
      <c r="N39" s="628"/>
      <c r="O39" s="628"/>
      <c r="P39" s="628"/>
      <c r="Q39" s="629"/>
      <c r="R39" s="630">
        <v>147837</v>
      </c>
      <c r="S39" s="631"/>
      <c r="T39" s="631"/>
      <c r="U39" s="631"/>
      <c r="V39" s="631"/>
      <c r="W39" s="631"/>
      <c r="X39" s="631"/>
      <c r="Y39" s="632"/>
      <c r="Z39" s="633">
        <v>2</v>
      </c>
      <c r="AA39" s="633"/>
      <c r="AB39" s="633"/>
      <c r="AC39" s="633"/>
      <c r="AD39" s="634" t="s">
        <v>231</v>
      </c>
      <c r="AE39" s="634"/>
      <c r="AF39" s="634"/>
      <c r="AG39" s="634"/>
      <c r="AH39" s="634"/>
      <c r="AI39" s="634"/>
      <c r="AJ39" s="634"/>
      <c r="AK39" s="634"/>
      <c r="AL39" s="635" t="s">
        <v>237</v>
      </c>
      <c r="AM39" s="636"/>
      <c r="AN39" s="636"/>
      <c r="AO39" s="637"/>
      <c r="AQ39" s="708" t="s">
        <v>344</v>
      </c>
      <c r="AR39" s="709"/>
      <c r="AS39" s="709"/>
      <c r="AT39" s="709"/>
      <c r="AU39" s="709"/>
      <c r="AV39" s="709"/>
      <c r="AW39" s="709"/>
      <c r="AX39" s="709"/>
      <c r="AY39" s="710"/>
      <c r="AZ39" s="630">
        <v>500</v>
      </c>
      <c r="BA39" s="631"/>
      <c r="BB39" s="631"/>
      <c r="BC39" s="631"/>
      <c r="BD39" s="669"/>
      <c r="BE39" s="669"/>
      <c r="BF39" s="697"/>
      <c r="BG39" s="645" t="s">
        <v>345</v>
      </c>
      <c r="BH39" s="646"/>
      <c r="BI39" s="646"/>
      <c r="BJ39" s="646"/>
      <c r="BK39" s="646"/>
      <c r="BL39" s="646"/>
      <c r="BM39" s="646"/>
      <c r="BN39" s="646"/>
      <c r="BO39" s="646"/>
      <c r="BP39" s="646"/>
      <c r="BQ39" s="646"/>
      <c r="BR39" s="646"/>
      <c r="BS39" s="646"/>
      <c r="BT39" s="646"/>
      <c r="BU39" s="647"/>
      <c r="BV39" s="630">
        <v>2906</v>
      </c>
      <c r="BW39" s="631"/>
      <c r="BX39" s="631"/>
      <c r="BY39" s="631"/>
      <c r="BZ39" s="631"/>
      <c r="CA39" s="631"/>
      <c r="CB39" s="640"/>
      <c r="CD39" s="645" t="s">
        <v>346</v>
      </c>
      <c r="CE39" s="646"/>
      <c r="CF39" s="646"/>
      <c r="CG39" s="646"/>
      <c r="CH39" s="646"/>
      <c r="CI39" s="646"/>
      <c r="CJ39" s="646"/>
      <c r="CK39" s="646"/>
      <c r="CL39" s="646"/>
      <c r="CM39" s="646"/>
      <c r="CN39" s="646"/>
      <c r="CO39" s="646"/>
      <c r="CP39" s="646"/>
      <c r="CQ39" s="647"/>
      <c r="CR39" s="630">
        <v>251383</v>
      </c>
      <c r="CS39" s="669"/>
      <c r="CT39" s="669"/>
      <c r="CU39" s="669"/>
      <c r="CV39" s="669"/>
      <c r="CW39" s="669"/>
      <c r="CX39" s="669"/>
      <c r="CY39" s="670"/>
      <c r="CZ39" s="635">
        <v>3.7</v>
      </c>
      <c r="DA39" s="664"/>
      <c r="DB39" s="664"/>
      <c r="DC39" s="671"/>
      <c r="DD39" s="639">
        <v>185706</v>
      </c>
      <c r="DE39" s="669"/>
      <c r="DF39" s="669"/>
      <c r="DG39" s="669"/>
      <c r="DH39" s="669"/>
      <c r="DI39" s="669"/>
      <c r="DJ39" s="669"/>
      <c r="DK39" s="670"/>
      <c r="DL39" s="639" t="s">
        <v>237</v>
      </c>
      <c r="DM39" s="669"/>
      <c r="DN39" s="669"/>
      <c r="DO39" s="669"/>
      <c r="DP39" s="669"/>
      <c r="DQ39" s="669"/>
      <c r="DR39" s="669"/>
      <c r="DS39" s="669"/>
      <c r="DT39" s="669"/>
      <c r="DU39" s="669"/>
      <c r="DV39" s="670"/>
      <c r="DW39" s="635" t="s">
        <v>231</v>
      </c>
      <c r="DX39" s="664"/>
      <c r="DY39" s="664"/>
      <c r="DZ39" s="664"/>
      <c r="EA39" s="664"/>
      <c r="EB39" s="664"/>
      <c r="EC39" s="665"/>
    </row>
    <row r="40" spans="2:133" ht="11.25" customHeight="1" x14ac:dyDescent="0.2">
      <c r="B40" s="627" t="s">
        <v>347</v>
      </c>
      <c r="C40" s="628"/>
      <c r="D40" s="628"/>
      <c r="E40" s="628"/>
      <c r="F40" s="628"/>
      <c r="G40" s="628"/>
      <c r="H40" s="628"/>
      <c r="I40" s="628"/>
      <c r="J40" s="628"/>
      <c r="K40" s="628"/>
      <c r="L40" s="628"/>
      <c r="M40" s="628"/>
      <c r="N40" s="628"/>
      <c r="O40" s="628"/>
      <c r="P40" s="628"/>
      <c r="Q40" s="629"/>
      <c r="R40" s="630">
        <v>569900</v>
      </c>
      <c r="S40" s="631"/>
      <c r="T40" s="631"/>
      <c r="U40" s="631"/>
      <c r="V40" s="631"/>
      <c r="W40" s="631"/>
      <c r="X40" s="631"/>
      <c r="Y40" s="632"/>
      <c r="Z40" s="633">
        <v>7.7</v>
      </c>
      <c r="AA40" s="633"/>
      <c r="AB40" s="633"/>
      <c r="AC40" s="633"/>
      <c r="AD40" s="634" t="s">
        <v>231</v>
      </c>
      <c r="AE40" s="634"/>
      <c r="AF40" s="634"/>
      <c r="AG40" s="634"/>
      <c r="AH40" s="634"/>
      <c r="AI40" s="634"/>
      <c r="AJ40" s="634"/>
      <c r="AK40" s="634"/>
      <c r="AL40" s="635" t="s">
        <v>231</v>
      </c>
      <c r="AM40" s="636"/>
      <c r="AN40" s="636"/>
      <c r="AO40" s="637"/>
      <c r="AQ40" s="708" t="s">
        <v>348</v>
      </c>
      <c r="AR40" s="709"/>
      <c r="AS40" s="709"/>
      <c r="AT40" s="709"/>
      <c r="AU40" s="709"/>
      <c r="AV40" s="709"/>
      <c r="AW40" s="709"/>
      <c r="AX40" s="709"/>
      <c r="AY40" s="710"/>
      <c r="AZ40" s="630" t="s">
        <v>231</v>
      </c>
      <c r="BA40" s="631"/>
      <c r="BB40" s="631"/>
      <c r="BC40" s="631"/>
      <c r="BD40" s="669"/>
      <c r="BE40" s="669"/>
      <c r="BF40" s="697"/>
      <c r="BG40" s="711" t="s">
        <v>349</v>
      </c>
      <c r="BH40" s="712"/>
      <c r="BI40" s="712"/>
      <c r="BJ40" s="712"/>
      <c r="BK40" s="712"/>
      <c r="BL40" s="222"/>
      <c r="BM40" s="646" t="s">
        <v>350</v>
      </c>
      <c r="BN40" s="646"/>
      <c r="BO40" s="646"/>
      <c r="BP40" s="646"/>
      <c r="BQ40" s="646"/>
      <c r="BR40" s="646"/>
      <c r="BS40" s="646"/>
      <c r="BT40" s="646"/>
      <c r="BU40" s="647"/>
      <c r="BV40" s="630">
        <v>110</v>
      </c>
      <c r="BW40" s="631"/>
      <c r="BX40" s="631"/>
      <c r="BY40" s="631"/>
      <c r="BZ40" s="631"/>
      <c r="CA40" s="631"/>
      <c r="CB40" s="640"/>
      <c r="CD40" s="645" t="s">
        <v>351</v>
      </c>
      <c r="CE40" s="646"/>
      <c r="CF40" s="646"/>
      <c r="CG40" s="646"/>
      <c r="CH40" s="646"/>
      <c r="CI40" s="646"/>
      <c r="CJ40" s="646"/>
      <c r="CK40" s="646"/>
      <c r="CL40" s="646"/>
      <c r="CM40" s="646"/>
      <c r="CN40" s="646"/>
      <c r="CO40" s="646"/>
      <c r="CP40" s="646"/>
      <c r="CQ40" s="647"/>
      <c r="CR40" s="630" t="s">
        <v>237</v>
      </c>
      <c r="CS40" s="631"/>
      <c r="CT40" s="631"/>
      <c r="CU40" s="631"/>
      <c r="CV40" s="631"/>
      <c r="CW40" s="631"/>
      <c r="CX40" s="631"/>
      <c r="CY40" s="632"/>
      <c r="CZ40" s="635" t="s">
        <v>231</v>
      </c>
      <c r="DA40" s="664"/>
      <c r="DB40" s="664"/>
      <c r="DC40" s="671"/>
      <c r="DD40" s="639" t="s">
        <v>231</v>
      </c>
      <c r="DE40" s="631"/>
      <c r="DF40" s="631"/>
      <c r="DG40" s="631"/>
      <c r="DH40" s="631"/>
      <c r="DI40" s="631"/>
      <c r="DJ40" s="631"/>
      <c r="DK40" s="632"/>
      <c r="DL40" s="639" t="s">
        <v>231</v>
      </c>
      <c r="DM40" s="631"/>
      <c r="DN40" s="631"/>
      <c r="DO40" s="631"/>
      <c r="DP40" s="631"/>
      <c r="DQ40" s="631"/>
      <c r="DR40" s="631"/>
      <c r="DS40" s="631"/>
      <c r="DT40" s="631"/>
      <c r="DU40" s="631"/>
      <c r="DV40" s="632"/>
      <c r="DW40" s="635" t="s">
        <v>231</v>
      </c>
      <c r="DX40" s="664"/>
      <c r="DY40" s="664"/>
      <c r="DZ40" s="664"/>
      <c r="EA40" s="664"/>
      <c r="EB40" s="664"/>
      <c r="EC40" s="665"/>
    </row>
    <row r="41" spans="2:133" ht="11.25" customHeight="1" x14ac:dyDescent="0.2">
      <c r="B41" s="627" t="s">
        <v>352</v>
      </c>
      <c r="C41" s="628"/>
      <c r="D41" s="628"/>
      <c r="E41" s="628"/>
      <c r="F41" s="628"/>
      <c r="G41" s="628"/>
      <c r="H41" s="628"/>
      <c r="I41" s="628"/>
      <c r="J41" s="628"/>
      <c r="K41" s="628"/>
      <c r="L41" s="628"/>
      <c r="M41" s="628"/>
      <c r="N41" s="628"/>
      <c r="O41" s="628"/>
      <c r="P41" s="628"/>
      <c r="Q41" s="629"/>
      <c r="R41" s="630" t="s">
        <v>237</v>
      </c>
      <c r="S41" s="631"/>
      <c r="T41" s="631"/>
      <c r="U41" s="631"/>
      <c r="V41" s="631"/>
      <c r="W41" s="631"/>
      <c r="X41" s="631"/>
      <c r="Y41" s="632"/>
      <c r="Z41" s="633" t="s">
        <v>231</v>
      </c>
      <c r="AA41" s="633"/>
      <c r="AB41" s="633"/>
      <c r="AC41" s="633"/>
      <c r="AD41" s="634" t="s">
        <v>237</v>
      </c>
      <c r="AE41" s="634"/>
      <c r="AF41" s="634"/>
      <c r="AG41" s="634"/>
      <c r="AH41" s="634"/>
      <c r="AI41" s="634"/>
      <c r="AJ41" s="634"/>
      <c r="AK41" s="634"/>
      <c r="AL41" s="635" t="s">
        <v>237</v>
      </c>
      <c r="AM41" s="636"/>
      <c r="AN41" s="636"/>
      <c r="AO41" s="637"/>
      <c r="AQ41" s="708" t="s">
        <v>353</v>
      </c>
      <c r="AR41" s="709"/>
      <c r="AS41" s="709"/>
      <c r="AT41" s="709"/>
      <c r="AU41" s="709"/>
      <c r="AV41" s="709"/>
      <c r="AW41" s="709"/>
      <c r="AX41" s="709"/>
      <c r="AY41" s="710"/>
      <c r="AZ41" s="630">
        <v>86726</v>
      </c>
      <c r="BA41" s="631"/>
      <c r="BB41" s="631"/>
      <c r="BC41" s="631"/>
      <c r="BD41" s="669"/>
      <c r="BE41" s="669"/>
      <c r="BF41" s="697"/>
      <c r="BG41" s="711"/>
      <c r="BH41" s="712"/>
      <c r="BI41" s="712"/>
      <c r="BJ41" s="712"/>
      <c r="BK41" s="712"/>
      <c r="BL41" s="222"/>
      <c r="BM41" s="646" t="s">
        <v>354</v>
      </c>
      <c r="BN41" s="646"/>
      <c r="BO41" s="646"/>
      <c r="BP41" s="646"/>
      <c r="BQ41" s="646"/>
      <c r="BR41" s="646"/>
      <c r="BS41" s="646"/>
      <c r="BT41" s="646"/>
      <c r="BU41" s="647"/>
      <c r="BV41" s="630" t="s">
        <v>237</v>
      </c>
      <c r="BW41" s="631"/>
      <c r="BX41" s="631"/>
      <c r="BY41" s="631"/>
      <c r="BZ41" s="631"/>
      <c r="CA41" s="631"/>
      <c r="CB41" s="640"/>
      <c r="CD41" s="645" t="s">
        <v>355</v>
      </c>
      <c r="CE41" s="646"/>
      <c r="CF41" s="646"/>
      <c r="CG41" s="646"/>
      <c r="CH41" s="646"/>
      <c r="CI41" s="646"/>
      <c r="CJ41" s="646"/>
      <c r="CK41" s="646"/>
      <c r="CL41" s="646"/>
      <c r="CM41" s="646"/>
      <c r="CN41" s="646"/>
      <c r="CO41" s="646"/>
      <c r="CP41" s="646"/>
      <c r="CQ41" s="647"/>
      <c r="CR41" s="630" t="s">
        <v>231</v>
      </c>
      <c r="CS41" s="669"/>
      <c r="CT41" s="669"/>
      <c r="CU41" s="669"/>
      <c r="CV41" s="669"/>
      <c r="CW41" s="669"/>
      <c r="CX41" s="669"/>
      <c r="CY41" s="670"/>
      <c r="CZ41" s="635" t="s">
        <v>237</v>
      </c>
      <c r="DA41" s="664"/>
      <c r="DB41" s="664"/>
      <c r="DC41" s="671"/>
      <c r="DD41" s="639" t="s">
        <v>237</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356</v>
      </c>
      <c r="C42" s="628"/>
      <c r="D42" s="628"/>
      <c r="E42" s="628"/>
      <c r="F42" s="628"/>
      <c r="G42" s="628"/>
      <c r="H42" s="628"/>
      <c r="I42" s="628"/>
      <c r="J42" s="628"/>
      <c r="K42" s="628"/>
      <c r="L42" s="628"/>
      <c r="M42" s="628"/>
      <c r="N42" s="628"/>
      <c r="O42" s="628"/>
      <c r="P42" s="628"/>
      <c r="Q42" s="629"/>
      <c r="R42" s="630" t="s">
        <v>237</v>
      </c>
      <c r="S42" s="631"/>
      <c r="T42" s="631"/>
      <c r="U42" s="631"/>
      <c r="V42" s="631"/>
      <c r="W42" s="631"/>
      <c r="X42" s="631"/>
      <c r="Y42" s="632"/>
      <c r="Z42" s="633" t="s">
        <v>237</v>
      </c>
      <c r="AA42" s="633"/>
      <c r="AB42" s="633"/>
      <c r="AC42" s="633"/>
      <c r="AD42" s="634" t="s">
        <v>237</v>
      </c>
      <c r="AE42" s="634"/>
      <c r="AF42" s="634"/>
      <c r="AG42" s="634"/>
      <c r="AH42" s="634"/>
      <c r="AI42" s="634"/>
      <c r="AJ42" s="634"/>
      <c r="AK42" s="634"/>
      <c r="AL42" s="635" t="s">
        <v>237</v>
      </c>
      <c r="AM42" s="636"/>
      <c r="AN42" s="636"/>
      <c r="AO42" s="637"/>
      <c r="AQ42" s="715" t="s">
        <v>357</v>
      </c>
      <c r="AR42" s="716"/>
      <c r="AS42" s="716"/>
      <c r="AT42" s="716"/>
      <c r="AU42" s="716"/>
      <c r="AV42" s="716"/>
      <c r="AW42" s="716"/>
      <c r="AX42" s="716"/>
      <c r="AY42" s="717"/>
      <c r="AZ42" s="724">
        <v>370564</v>
      </c>
      <c r="BA42" s="725"/>
      <c r="BB42" s="725"/>
      <c r="BC42" s="725"/>
      <c r="BD42" s="701"/>
      <c r="BE42" s="701"/>
      <c r="BF42" s="703"/>
      <c r="BG42" s="713"/>
      <c r="BH42" s="714"/>
      <c r="BI42" s="714"/>
      <c r="BJ42" s="714"/>
      <c r="BK42" s="714"/>
      <c r="BL42" s="223"/>
      <c r="BM42" s="656" t="s">
        <v>358</v>
      </c>
      <c r="BN42" s="656"/>
      <c r="BO42" s="656"/>
      <c r="BP42" s="656"/>
      <c r="BQ42" s="656"/>
      <c r="BR42" s="656"/>
      <c r="BS42" s="656"/>
      <c r="BT42" s="656"/>
      <c r="BU42" s="657"/>
      <c r="BV42" s="724">
        <v>343</v>
      </c>
      <c r="BW42" s="725"/>
      <c r="BX42" s="725"/>
      <c r="BY42" s="725"/>
      <c r="BZ42" s="725"/>
      <c r="CA42" s="725"/>
      <c r="CB42" s="737"/>
      <c r="CD42" s="627" t="s">
        <v>359</v>
      </c>
      <c r="CE42" s="628"/>
      <c r="CF42" s="628"/>
      <c r="CG42" s="628"/>
      <c r="CH42" s="628"/>
      <c r="CI42" s="628"/>
      <c r="CJ42" s="628"/>
      <c r="CK42" s="628"/>
      <c r="CL42" s="628"/>
      <c r="CM42" s="628"/>
      <c r="CN42" s="628"/>
      <c r="CO42" s="628"/>
      <c r="CP42" s="628"/>
      <c r="CQ42" s="629"/>
      <c r="CR42" s="630">
        <v>849575</v>
      </c>
      <c r="CS42" s="669"/>
      <c r="CT42" s="669"/>
      <c r="CU42" s="669"/>
      <c r="CV42" s="669"/>
      <c r="CW42" s="669"/>
      <c r="CX42" s="669"/>
      <c r="CY42" s="670"/>
      <c r="CZ42" s="635">
        <v>12.4</v>
      </c>
      <c r="DA42" s="664"/>
      <c r="DB42" s="664"/>
      <c r="DC42" s="671"/>
      <c r="DD42" s="639">
        <v>247605</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360</v>
      </c>
      <c r="C43" s="628"/>
      <c r="D43" s="628"/>
      <c r="E43" s="628"/>
      <c r="F43" s="628"/>
      <c r="G43" s="628"/>
      <c r="H43" s="628"/>
      <c r="I43" s="628"/>
      <c r="J43" s="628"/>
      <c r="K43" s="628"/>
      <c r="L43" s="628"/>
      <c r="M43" s="628"/>
      <c r="N43" s="628"/>
      <c r="O43" s="628"/>
      <c r="P43" s="628"/>
      <c r="Q43" s="629"/>
      <c r="R43" s="630">
        <v>305700</v>
      </c>
      <c r="S43" s="631"/>
      <c r="T43" s="631"/>
      <c r="U43" s="631"/>
      <c r="V43" s="631"/>
      <c r="W43" s="631"/>
      <c r="X43" s="631"/>
      <c r="Y43" s="632"/>
      <c r="Z43" s="633">
        <v>4.0999999999999996</v>
      </c>
      <c r="AA43" s="633"/>
      <c r="AB43" s="633"/>
      <c r="AC43" s="633"/>
      <c r="AD43" s="634" t="s">
        <v>237</v>
      </c>
      <c r="AE43" s="634"/>
      <c r="AF43" s="634"/>
      <c r="AG43" s="634"/>
      <c r="AH43" s="634"/>
      <c r="AI43" s="634"/>
      <c r="AJ43" s="634"/>
      <c r="AK43" s="634"/>
      <c r="AL43" s="635" t="s">
        <v>237</v>
      </c>
      <c r="AM43" s="636"/>
      <c r="AN43" s="636"/>
      <c r="AO43" s="637"/>
      <c r="BV43" s="224"/>
      <c r="BW43" s="224"/>
      <c r="BX43" s="224"/>
      <c r="BY43" s="224"/>
      <c r="BZ43" s="224"/>
      <c r="CA43" s="224"/>
      <c r="CB43" s="224"/>
      <c r="CD43" s="627" t="s">
        <v>361</v>
      </c>
      <c r="CE43" s="628"/>
      <c r="CF43" s="628"/>
      <c r="CG43" s="628"/>
      <c r="CH43" s="628"/>
      <c r="CI43" s="628"/>
      <c r="CJ43" s="628"/>
      <c r="CK43" s="628"/>
      <c r="CL43" s="628"/>
      <c r="CM43" s="628"/>
      <c r="CN43" s="628"/>
      <c r="CO43" s="628"/>
      <c r="CP43" s="628"/>
      <c r="CQ43" s="629"/>
      <c r="CR43" s="630">
        <v>20710</v>
      </c>
      <c r="CS43" s="669"/>
      <c r="CT43" s="669"/>
      <c r="CU43" s="669"/>
      <c r="CV43" s="669"/>
      <c r="CW43" s="669"/>
      <c r="CX43" s="669"/>
      <c r="CY43" s="670"/>
      <c r="CZ43" s="635">
        <v>0.3</v>
      </c>
      <c r="DA43" s="664"/>
      <c r="DB43" s="664"/>
      <c r="DC43" s="671"/>
      <c r="DD43" s="639">
        <v>20710</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362</v>
      </c>
      <c r="C44" s="675"/>
      <c r="D44" s="675"/>
      <c r="E44" s="675"/>
      <c r="F44" s="675"/>
      <c r="G44" s="675"/>
      <c r="H44" s="675"/>
      <c r="I44" s="675"/>
      <c r="J44" s="675"/>
      <c r="K44" s="675"/>
      <c r="L44" s="675"/>
      <c r="M44" s="675"/>
      <c r="N44" s="675"/>
      <c r="O44" s="675"/>
      <c r="P44" s="675"/>
      <c r="Q44" s="676"/>
      <c r="R44" s="724">
        <v>7414121</v>
      </c>
      <c r="S44" s="725"/>
      <c r="T44" s="725"/>
      <c r="U44" s="725"/>
      <c r="V44" s="725"/>
      <c r="W44" s="725"/>
      <c r="X44" s="725"/>
      <c r="Y44" s="726"/>
      <c r="Z44" s="727">
        <v>100</v>
      </c>
      <c r="AA44" s="727"/>
      <c r="AB44" s="727"/>
      <c r="AC44" s="727"/>
      <c r="AD44" s="728">
        <v>4214542</v>
      </c>
      <c r="AE44" s="728"/>
      <c r="AF44" s="728"/>
      <c r="AG44" s="728"/>
      <c r="AH44" s="728"/>
      <c r="AI44" s="728"/>
      <c r="AJ44" s="728"/>
      <c r="AK44" s="728"/>
      <c r="AL44" s="729">
        <v>100</v>
      </c>
      <c r="AM44" s="702"/>
      <c r="AN44" s="702"/>
      <c r="AO44" s="730"/>
      <c r="CD44" s="731" t="s">
        <v>309</v>
      </c>
      <c r="CE44" s="732"/>
      <c r="CF44" s="627" t="s">
        <v>363</v>
      </c>
      <c r="CG44" s="628"/>
      <c r="CH44" s="628"/>
      <c r="CI44" s="628"/>
      <c r="CJ44" s="628"/>
      <c r="CK44" s="628"/>
      <c r="CL44" s="628"/>
      <c r="CM44" s="628"/>
      <c r="CN44" s="628"/>
      <c r="CO44" s="628"/>
      <c r="CP44" s="628"/>
      <c r="CQ44" s="629"/>
      <c r="CR44" s="630">
        <v>849575</v>
      </c>
      <c r="CS44" s="631"/>
      <c r="CT44" s="631"/>
      <c r="CU44" s="631"/>
      <c r="CV44" s="631"/>
      <c r="CW44" s="631"/>
      <c r="CX44" s="631"/>
      <c r="CY44" s="632"/>
      <c r="CZ44" s="635">
        <v>12.4</v>
      </c>
      <c r="DA44" s="636"/>
      <c r="DB44" s="636"/>
      <c r="DC44" s="648"/>
      <c r="DD44" s="639">
        <v>247605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364</v>
      </c>
      <c r="CG45" s="628"/>
      <c r="CH45" s="628"/>
      <c r="CI45" s="628"/>
      <c r="CJ45" s="628"/>
      <c r="CK45" s="628"/>
      <c r="CL45" s="628"/>
      <c r="CM45" s="628"/>
      <c r="CN45" s="628"/>
      <c r="CO45" s="628"/>
      <c r="CP45" s="628"/>
      <c r="CQ45" s="629"/>
      <c r="CR45" s="630">
        <v>501588</v>
      </c>
      <c r="CS45" s="669"/>
      <c r="CT45" s="669"/>
      <c r="CU45" s="669"/>
      <c r="CV45" s="669"/>
      <c r="CW45" s="669"/>
      <c r="CX45" s="669"/>
      <c r="CY45" s="670"/>
      <c r="CZ45" s="635">
        <v>7.3</v>
      </c>
      <c r="DA45" s="664"/>
      <c r="DB45" s="664"/>
      <c r="DC45" s="671"/>
      <c r="DD45" s="639">
        <v>77097</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366</v>
      </c>
      <c r="CG46" s="628"/>
      <c r="CH46" s="628"/>
      <c r="CI46" s="628"/>
      <c r="CJ46" s="628"/>
      <c r="CK46" s="628"/>
      <c r="CL46" s="628"/>
      <c r="CM46" s="628"/>
      <c r="CN46" s="628"/>
      <c r="CO46" s="628"/>
      <c r="CP46" s="628"/>
      <c r="CQ46" s="629"/>
      <c r="CR46" s="630">
        <v>329059</v>
      </c>
      <c r="CS46" s="631"/>
      <c r="CT46" s="631"/>
      <c r="CU46" s="631"/>
      <c r="CV46" s="631"/>
      <c r="CW46" s="631"/>
      <c r="CX46" s="631"/>
      <c r="CY46" s="632"/>
      <c r="CZ46" s="635">
        <v>4.8</v>
      </c>
      <c r="DA46" s="636"/>
      <c r="DB46" s="636"/>
      <c r="DC46" s="648"/>
      <c r="DD46" s="639">
        <v>153490</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368</v>
      </c>
      <c r="CG47" s="628"/>
      <c r="CH47" s="628"/>
      <c r="CI47" s="628"/>
      <c r="CJ47" s="628"/>
      <c r="CK47" s="628"/>
      <c r="CL47" s="628"/>
      <c r="CM47" s="628"/>
      <c r="CN47" s="628"/>
      <c r="CO47" s="628"/>
      <c r="CP47" s="628"/>
      <c r="CQ47" s="629"/>
      <c r="CR47" s="630" t="s">
        <v>231</v>
      </c>
      <c r="CS47" s="669"/>
      <c r="CT47" s="669"/>
      <c r="CU47" s="669"/>
      <c r="CV47" s="669"/>
      <c r="CW47" s="669"/>
      <c r="CX47" s="669"/>
      <c r="CY47" s="670"/>
      <c r="CZ47" s="635" t="s">
        <v>231</v>
      </c>
      <c r="DA47" s="664"/>
      <c r="DB47" s="664"/>
      <c r="DC47" s="671"/>
      <c r="DD47" s="639" t="s">
        <v>237</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370</v>
      </c>
      <c r="CG48" s="628"/>
      <c r="CH48" s="628"/>
      <c r="CI48" s="628"/>
      <c r="CJ48" s="628"/>
      <c r="CK48" s="628"/>
      <c r="CL48" s="628"/>
      <c r="CM48" s="628"/>
      <c r="CN48" s="628"/>
      <c r="CO48" s="628"/>
      <c r="CP48" s="628"/>
      <c r="CQ48" s="629"/>
      <c r="CR48" s="630" t="s">
        <v>231</v>
      </c>
      <c r="CS48" s="631"/>
      <c r="CT48" s="631"/>
      <c r="CU48" s="631"/>
      <c r="CV48" s="631"/>
      <c r="CW48" s="631"/>
      <c r="CX48" s="631"/>
      <c r="CY48" s="632"/>
      <c r="CZ48" s="635" t="s">
        <v>237</v>
      </c>
      <c r="DA48" s="636"/>
      <c r="DB48" s="636"/>
      <c r="DC48" s="648"/>
      <c r="DD48" s="639" t="s">
        <v>231</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371</v>
      </c>
      <c r="CE49" s="675"/>
      <c r="CF49" s="675"/>
      <c r="CG49" s="675"/>
      <c r="CH49" s="675"/>
      <c r="CI49" s="675"/>
      <c r="CJ49" s="675"/>
      <c r="CK49" s="675"/>
      <c r="CL49" s="675"/>
      <c r="CM49" s="675"/>
      <c r="CN49" s="675"/>
      <c r="CO49" s="675"/>
      <c r="CP49" s="675"/>
      <c r="CQ49" s="676"/>
      <c r="CR49" s="724">
        <v>6853334</v>
      </c>
      <c r="CS49" s="701"/>
      <c r="CT49" s="701"/>
      <c r="CU49" s="701"/>
      <c r="CV49" s="701"/>
      <c r="CW49" s="701"/>
      <c r="CX49" s="701"/>
      <c r="CY49" s="738"/>
      <c r="CZ49" s="729">
        <v>100</v>
      </c>
      <c r="DA49" s="739"/>
      <c r="DB49" s="739"/>
      <c r="DC49" s="740"/>
      <c r="DD49" s="741">
        <v>4673329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373</v>
      </c>
      <c r="DK2" s="752"/>
      <c r="DL2" s="752"/>
      <c r="DM2" s="752"/>
      <c r="DN2" s="752"/>
      <c r="DO2" s="753"/>
      <c r="DP2" s="231"/>
      <c r="DQ2" s="751" t="s">
        <v>374</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377</v>
      </c>
      <c r="B5" s="757"/>
      <c r="C5" s="757"/>
      <c r="D5" s="757"/>
      <c r="E5" s="757"/>
      <c r="F5" s="757"/>
      <c r="G5" s="757"/>
      <c r="H5" s="757"/>
      <c r="I5" s="757"/>
      <c r="J5" s="757"/>
      <c r="K5" s="757"/>
      <c r="L5" s="757"/>
      <c r="M5" s="757"/>
      <c r="N5" s="757"/>
      <c r="O5" s="757"/>
      <c r="P5" s="758"/>
      <c r="Q5" s="762" t="s">
        <v>378</v>
      </c>
      <c r="R5" s="763"/>
      <c r="S5" s="763"/>
      <c r="T5" s="763"/>
      <c r="U5" s="764"/>
      <c r="V5" s="762" t="s">
        <v>379</v>
      </c>
      <c r="W5" s="763"/>
      <c r="X5" s="763"/>
      <c r="Y5" s="763"/>
      <c r="Z5" s="764"/>
      <c r="AA5" s="762" t="s">
        <v>380</v>
      </c>
      <c r="AB5" s="763"/>
      <c r="AC5" s="763"/>
      <c r="AD5" s="763"/>
      <c r="AE5" s="763"/>
      <c r="AF5" s="768" t="s">
        <v>381</v>
      </c>
      <c r="AG5" s="763"/>
      <c r="AH5" s="763"/>
      <c r="AI5" s="763"/>
      <c r="AJ5" s="769"/>
      <c r="AK5" s="763" t="s">
        <v>382</v>
      </c>
      <c r="AL5" s="763"/>
      <c r="AM5" s="763"/>
      <c r="AN5" s="763"/>
      <c r="AO5" s="764"/>
      <c r="AP5" s="762" t="s">
        <v>383</v>
      </c>
      <c r="AQ5" s="763"/>
      <c r="AR5" s="763"/>
      <c r="AS5" s="763"/>
      <c r="AT5" s="764"/>
      <c r="AU5" s="762" t="s">
        <v>384</v>
      </c>
      <c r="AV5" s="763"/>
      <c r="AW5" s="763"/>
      <c r="AX5" s="763"/>
      <c r="AY5" s="769"/>
      <c r="AZ5" s="235"/>
      <c r="BA5" s="235"/>
      <c r="BB5" s="235"/>
      <c r="BC5" s="235"/>
      <c r="BD5" s="235"/>
      <c r="BE5" s="236"/>
      <c r="BF5" s="236"/>
      <c r="BG5" s="236"/>
      <c r="BH5" s="236"/>
      <c r="BI5" s="236"/>
      <c r="BJ5" s="236"/>
      <c r="BK5" s="236"/>
      <c r="BL5" s="236"/>
      <c r="BM5" s="236"/>
      <c r="BN5" s="236"/>
      <c r="BO5" s="236"/>
      <c r="BP5" s="236"/>
      <c r="BQ5" s="756" t="s">
        <v>385</v>
      </c>
      <c r="BR5" s="757"/>
      <c r="BS5" s="757"/>
      <c r="BT5" s="757"/>
      <c r="BU5" s="757"/>
      <c r="BV5" s="757"/>
      <c r="BW5" s="757"/>
      <c r="BX5" s="757"/>
      <c r="BY5" s="757"/>
      <c r="BZ5" s="757"/>
      <c r="CA5" s="757"/>
      <c r="CB5" s="757"/>
      <c r="CC5" s="757"/>
      <c r="CD5" s="757"/>
      <c r="CE5" s="757"/>
      <c r="CF5" s="757"/>
      <c r="CG5" s="758"/>
      <c r="CH5" s="762" t="s">
        <v>386</v>
      </c>
      <c r="CI5" s="763"/>
      <c r="CJ5" s="763"/>
      <c r="CK5" s="763"/>
      <c r="CL5" s="764"/>
      <c r="CM5" s="762" t="s">
        <v>387</v>
      </c>
      <c r="CN5" s="763"/>
      <c r="CO5" s="763"/>
      <c r="CP5" s="763"/>
      <c r="CQ5" s="764"/>
      <c r="CR5" s="762" t="s">
        <v>388</v>
      </c>
      <c r="CS5" s="763"/>
      <c r="CT5" s="763"/>
      <c r="CU5" s="763"/>
      <c r="CV5" s="764"/>
      <c r="CW5" s="762" t="s">
        <v>389</v>
      </c>
      <c r="CX5" s="763"/>
      <c r="CY5" s="763"/>
      <c r="CZ5" s="763"/>
      <c r="DA5" s="764"/>
      <c r="DB5" s="762" t="s">
        <v>390</v>
      </c>
      <c r="DC5" s="763"/>
      <c r="DD5" s="763"/>
      <c r="DE5" s="763"/>
      <c r="DF5" s="764"/>
      <c r="DG5" s="794" t="s">
        <v>391</v>
      </c>
      <c r="DH5" s="795"/>
      <c r="DI5" s="795"/>
      <c r="DJ5" s="795"/>
      <c r="DK5" s="796"/>
      <c r="DL5" s="794" t="s">
        <v>392</v>
      </c>
      <c r="DM5" s="795"/>
      <c r="DN5" s="795"/>
      <c r="DO5" s="795"/>
      <c r="DP5" s="796"/>
      <c r="DQ5" s="762" t="s">
        <v>393</v>
      </c>
      <c r="DR5" s="763"/>
      <c r="DS5" s="763"/>
      <c r="DT5" s="763"/>
      <c r="DU5" s="764"/>
      <c r="DV5" s="762" t="s">
        <v>384</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7"/>
      <c r="DH6" s="798"/>
      <c r="DI6" s="798"/>
      <c r="DJ6" s="798"/>
      <c r="DK6" s="799"/>
      <c r="DL6" s="797"/>
      <c r="DM6" s="798"/>
      <c r="DN6" s="798"/>
      <c r="DO6" s="798"/>
      <c r="DP6" s="799"/>
      <c r="DQ6" s="765"/>
      <c r="DR6" s="766"/>
      <c r="DS6" s="766"/>
      <c r="DT6" s="766"/>
      <c r="DU6" s="767"/>
      <c r="DV6" s="765"/>
      <c r="DW6" s="766"/>
      <c r="DX6" s="766"/>
      <c r="DY6" s="766"/>
      <c r="DZ6" s="771"/>
      <c r="EA6" s="237"/>
    </row>
    <row r="7" spans="1:131" s="238" customFormat="1" ht="26.25" customHeight="1" thickTop="1" x14ac:dyDescent="0.2">
      <c r="A7" s="239">
        <v>1</v>
      </c>
      <c r="B7" s="778" t="s">
        <v>394</v>
      </c>
      <c r="C7" s="779"/>
      <c r="D7" s="779"/>
      <c r="E7" s="779"/>
      <c r="F7" s="779"/>
      <c r="G7" s="779"/>
      <c r="H7" s="779"/>
      <c r="I7" s="779"/>
      <c r="J7" s="779"/>
      <c r="K7" s="779"/>
      <c r="L7" s="779"/>
      <c r="M7" s="779"/>
      <c r="N7" s="779"/>
      <c r="O7" s="779"/>
      <c r="P7" s="780"/>
      <c r="Q7" s="781">
        <v>7398</v>
      </c>
      <c r="R7" s="782"/>
      <c r="S7" s="782"/>
      <c r="T7" s="782"/>
      <c r="U7" s="783"/>
      <c r="V7" s="784">
        <v>6829</v>
      </c>
      <c r="W7" s="784"/>
      <c r="X7" s="784"/>
      <c r="Y7" s="784"/>
      <c r="Z7" s="784"/>
      <c r="AA7" s="784">
        <v>569</v>
      </c>
      <c r="AB7" s="784"/>
      <c r="AC7" s="784"/>
      <c r="AD7" s="784"/>
      <c r="AE7" s="785"/>
      <c r="AF7" s="786">
        <v>466</v>
      </c>
      <c r="AG7" s="787"/>
      <c r="AH7" s="787"/>
      <c r="AI7" s="787"/>
      <c r="AJ7" s="788"/>
      <c r="AK7" s="789">
        <v>266</v>
      </c>
      <c r="AL7" s="790"/>
      <c r="AM7" s="790"/>
      <c r="AN7" s="790"/>
      <c r="AO7" s="790"/>
      <c r="AP7" s="790">
        <v>6106</v>
      </c>
      <c r="AQ7" s="790"/>
      <c r="AR7" s="790"/>
      <c r="AS7" s="790"/>
      <c r="AT7" s="790"/>
      <c r="AU7" s="791" t="s">
        <v>597</v>
      </c>
      <c r="AV7" s="791"/>
      <c r="AW7" s="791"/>
      <c r="AX7" s="791"/>
      <c r="AY7" s="792"/>
      <c r="AZ7" s="235"/>
      <c r="BA7" s="235"/>
      <c r="BB7" s="235"/>
      <c r="BC7" s="235"/>
      <c r="BD7" s="235"/>
      <c r="BE7" s="236"/>
      <c r="BF7" s="236"/>
      <c r="BG7" s="236"/>
      <c r="BH7" s="236"/>
      <c r="BI7" s="236"/>
      <c r="BJ7" s="236"/>
      <c r="BK7" s="236"/>
      <c r="BL7" s="236"/>
      <c r="BM7" s="236"/>
      <c r="BN7" s="236"/>
      <c r="BO7" s="236"/>
      <c r="BP7" s="236"/>
      <c r="BQ7" s="239">
        <v>1</v>
      </c>
      <c r="BR7" s="240" t="s">
        <v>602</v>
      </c>
      <c r="BS7" s="775" t="s">
        <v>595</v>
      </c>
      <c r="BT7" s="776"/>
      <c r="BU7" s="776"/>
      <c r="BV7" s="776"/>
      <c r="BW7" s="776"/>
      <c r="BX7" s="776"/>
      <c r="BY7" s="776"/>
      <c r="BZ7" s="776"/>
      <c r="CA7" s="776"/>
      <c r="CB7" s="776"/>
      <c r="CC7" s="776"/>
      <c r="CD7" s="776"/>
      <c r="CE7" s="776"/>
      <c r="CF7" s="776"/>
      <c r="CG7" s="793"/>
      <c r="CH7" s="772">
        <v>3</v>
      </c>
      <c r="CI7" s="773"/>
      <c r="CJ7" s="773"/>
      <c r="CK7" s="773"/>
      <c r="CL7" s="774"/>
      <c r="CM7" s="772">
        <v>-440</v>
      </c>
      <c r="CN7" s="773"/>
      <c r="CO7" s="773"/>
      <c r="CP7" s="773"/>
      <c r="CQ7" s="774"/>
      <c r="CR7" s="772">
        <v>5</v>
      </c>
      <c r="CS7" s="773"/>
      <c r="CT7" s="773"/>
      <c r="CU7" s="773"/>
      <c r="CV7" s="774"/>
      <c r="CW7" s="772">
        <v>5</v>
      </c>
      <c r="CX7" s="773"/>
      <c r="CY7" s="773"/>
      <c r="CZ7" s="773"/>
      <c r="DA7" s="774"/>
      <c r="DB7" s="772" t="s">
        <v>601</v>
      </c>
      <c r="DC7" s="773"/>
      <c r="DD7" s="773"/>
      <c r="DE7" s="773"/>
      <c r="DF7" s="774"/>
      <c r="DG7" s="772">
        <v>1092</v>
      </c>
      <c r="DH7" s="773"/>
      <c r="DI7" s="773"/>
      <c r="DJ7" s="773"/>
      <c r="DK7" s="774"/>
      <c r="DL7" s="772" t="s">
        <v>601</v>
      </c>
      <c r="DM7" s="773"/>
      <c r="DN7" s="773"/>
      <c r="DO7" s="773"/>
      <c r="DP7" s="774"/>
      <c r="DQ7" s="772">
        <v>445</v>
      </c>
      <c r="DR7" s="773"/>
      <c r="DS7" s="773"/>
      <c r="DT7" s="773"/>
      <c r="DU7" s="774"/>
      <c r="DV7" s="775"/>
      <c r="DW7" s="776"/>
      <c r="DX7" s="776"/>
      <c r="DY7" s="776"/>
      <c r="DZ7" s="777"/>
      <c r="EA7" s="237"/>
    </row>
    <row r="8" spans="1:131" s="238" customFormat="1" ht="26.25" customHeight="1" x14ac:dyDescent="0.2">
      <c r="A8" s="241">
        <v>2</v>
      </c>
      <c r="B8" s="811" t="s">
        <v>395</v>
      </c>
      <c r="C8" s="812"/>
      <c r="D8" s="812"/>
      <c r="E8" s="812"/>
      <c r="F8" s="812"/>
      <c r="G8" s="812"/>
      <c r="H8" s="812"/>
      <c r="I8" s="812"/>
      <c r="J8" s="812"/>
      <c r="K8" s="812"/>
      <c r="L8" s="812"/>
      <c r="M8" s="812"/>
      <c r="N8" s="812"/>
      <c r="O8" s="812"/>
      <c r="P8" s="813"/>
      <c r="Q8" s="820">
        <v>16</v>
      </c>
      <c r="R8" s="818"/>
      <c r="S8" s="818"/>
      <c r="T8" s="818"/>
      <c r="U8" s="821"/>
      <c r="V8" s="815">
        <v>24</v>
      </c>
      <c r="W8" s="815"/>
      <c r="X8" s="815"/>
      <c r="Y8" s="815"/>
      <c r="Z8" s="815"/>
      <c r="AA8" s="815">
        <v>-8</v>
      </c>
      <c r="AB8" s="815"/>
      <c r="AC8" s="815"/>
      <c r="AD8" s="815"/>
      <c r="AE8" s="816"/>
      <c r="AF8" s="817">
        <v>-8</v>
      </c>
      <c r="AG8" s="818"/>
      <c r="AH8" s="818"/>
      <c r="AI8" s="818"/>
      <c r="AJ8" s="819"/>
      <c r="AK8" s="800" t="s">
        <v>583</v>
      </c>
      <c r="AL8" s="801"/>
      <c r="AM8" s="801"/>
      <c r="AN8" s="801"/>
      <c r="AO8" s="801"/>
      <c r="AP8" s="801" t="s">
        <v>583</v>
      </c>
      <c r="AQ8" s="801"/>
      <c r="AR8" s="801"/>
      <c r="AS8" s="801"/>
      <c r="AT8" s="801"/>
      <c r="AU8" s="802"/>
      <c r="AV8" s="802"/>
      <c r="AW8" s="802"/>
      <c r="AX8" s="802"/>
      <c r="AY8" s="803"/>
      <c r="AZ8" s="235"/>
      <c r="BA8" s="235"/>
      <c r="BB8" s="235"/>
      <c r="BC8" s="235"/>
      <c r="BD8" s="235"/>
      <c r="BE8" s="236"/>
      <c r="BF8" s="236"/>
      <c r="BG8" s="236"/>
      <c r="BH8" s="236"/>
      <c r="BI8" s="236"/>
      <c r="BJ8" s="236"/>
      <c r="BK8" s="236"/>
      <c r="BL8" s="236"/>
      <c r="BM8" s="236"/>
      <c r="BN8" s="236"/>
      <c r="BO8" s="236"/>
      <c r="BP8" s="236"/>
      <c r="BQ8" s="241">
        <v>2</v>
      </c>
      <c r="BR8" s="242"/>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237"/>
    </row>
    <row r="9" spans="1:131" s="238" customFormat="1" ht="26.25" customHeight="1" x14ac:dyDescent="0.2">
      <c r="A9" s="241">
        <v>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00"/>
      <c r="AL9" s="801"/>
      <c r="AM9" s="801"/>
      <c r="AN9" s="801"/>
      <c r="AO9" s="801"/>
      <c r="AP9" s="801"/>
      <c r="AQ9" s="801"/>
      <c r="AR9" s="801"/>
      <c r="AS9" s="801"/>
      <c r="AT9" s="801"/>
      <c r="AU9" s="802"/>
      <c r="AV9" s="802"/>
      <c r="AW9" s="802"/>
      <c r="AX9" s="802"/>
      <c r="AY9" s="803"/>
      <c r="AZ9" s="235"/>
      <c r="BA9" s="235"/>
      <c r="BB9" s="235"/>
      <c r="BC9" s="235"/>
      <c r="BD9" s="235"/>
      <c r="BE9" s="236"/>
      <c r="BF9" s="236"/>
      <c r="BG9" s="236"/>
      <c r="BH9" s="236"/>
      <c r="BI9" s="236"/>
      <c r="BJ9" s="236"/>
      <c r="BK9" s="236"/>
      <c r="BL9" s="236"/>
      <c r="BM9" s="236"/>
      <c r="BN9" s="236"/>
      <c r="BO9" s="236"/>
      <c r="BP9" s="236"/>
      <c r="BQ9" s="241">
        <v>3</v>
      </c>
      <c r="BR9" s="242"/>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237"/>
    </row>
    <row r="10" spans="1:131" s="238" customFormat="1" ht="26.25" customHeight="1" x14ac:dyDescent="0.2">
      <c r="A10" s="241">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00"/>
      <c r="AL10" s="801"/>
      <c r="AM10" s="801"/>
      <c r="AN10" s="801"/>
      <c r="AO10" s="801"/>
      <c r="AP10" s="801"/>
      <c r="AQ10" s="801"/>
      <c r="AR10" s="801"/>
      <c r="AS10" s="801"/>
      <c r="AT10" s="801"/>
      <c r="AU10" s="802"/>
      <c r="AV10" s="802"/>
      <c r="AW10" s="802"/>
      <c r="AX10" s="802"/>
      <c r="AY10" s="803"/>
      <c r="AZ10" s="235"/>
      <c r="BA10" s="235"/>
      <c r="BB10" s="235"/>
      <c r="BC10" s="235"/>
      <c r="BD10" s="235"/>
      <c r="BE10" s="236"/>
      <c r="BF10" s="236"/>
      <c r="BG10" s="236"/>
      <c r="BH10" s="236"/>
      <c r="BI10" s="236"/>
      <c r="BJ10" s="236"/>
      <c r="BK10" s="236"/>
      <c r="BL10" s="236"/>
      <c r="BM10" s="236"/>
      <c r="BN10" s="236"/>
      <c r="BO10" s="236"/>
      <c r="BP10" s="236"/>
      <c r="BQ10" s="241">
        <v>4</v>
      </c>
      <c r="BR10" s="242"/>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237"/>
    </row>
    <row r="11" spans="1:131" s="238" customFormat="1" ht="26.25" customHeight="1" x14ac:dyDescent="0.2">
      <c r="A11" s="241">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00"/>
      <c r="AL11" s="801"/>
      <c r="AM11" s="801"/>
      <c r="AN11" s="801"/>
      <c r="AO11" s="801"/>
      <c r="AP11" s="801"/>
      <c r="AQ11" s="801"/>
      <c r="AR11" s="801"/>
      <c r="AS11" s="801"/>
      <c r="AT11" s="801"/>
      <c r="AU11" s="802"/>
      <c r="AV11" s="802"/>
      <c r="AW11" s="802"/>
      <c r="AX11" s="802"/>
      <c r="AY11" s="803"/>
      <c r="AZ11" s="235"/>
      <c r="BA11" s="235"/>
      <c r="BB11" s="235"/>
      <c r="BC11" s="235"/>
      <c r="BD11" s="235"/>
      <c r="BE11" s="236"/>
      <c r="BF11" s="236"/>
      <c r="BG11" s="236"/>
      <c r="BH11" s="236"/>
      <c r="BI11" s="236"/>
      <c r="BJ11" s="236"/>
      <c r="BK11" s="236"/>
      <c r="BL11" s="236"/>
      <c r="BM11" s="236"/>
      <c r="BN11" s="236"/>
      <c r="BO11" s="236"/>
      <c r="BP11" s="236"/>
      <c r="BQ11" s="241">
        <v>5</v>
      </c>
      <c r="BR11" s="242"/>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237"/>
    </row>
    <row r="12" spans="1:131" s="238" customFormat="1" ht="26.25" customHeight="1" x14ac:dyDescent="0.2">
      <c r="A12" s="241">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00"/>
      <c r="AL12" s="801"/>
      <c r="AM12" s="801"/>
      <c r="AN12" s="801"/>
      <c r="AO12" s="801"/>
      <c r="AP12" s="801"/>
      <c r="AQ12" s="801"/>
      <c r="AR12" s="801"/>
      <c r="AS12" s="801"/>
      <c r="AT12" s="801"/>
      <c r="AU12" s="802"/>
      <c r="AV12" s="802"/>
      <c r="AW12" s="802"/>
      <c r="AX12" s="802"/>
      <c r="AY12" s="803"/>
      <c r="AZ12" s="235"/>
      <c r="BA12" s="235"/>
      <c r="BB12" s="235"/>
      <c r="BC12" s="235"/>
      <c r="BD12" s="235"/>
      <c r="BE12" s="236"/>
      <c r="BF12" s="236"/>
      <c r="BG12" s="236"/>
      <c r="BH12" s="236"/>
      <c r="BI12" s="236"/>
      <c r="BJ12" s="236"/>
      <c r="BK12" s="236"/>
      <c r="BL12" s="236"/>
      <c r="BM12" s="236"/>
      <c r="BN12" s="236"/>
      <c r="BO12" s="236"/>
      <c r="BP12" s="236"/>
      <c r="BQ12" s="241">
        <v>6</v>
      </c>
      <c r="BR12" s="242"/>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237"/>
    </row>
    <row r="13" spans="1:131" s="238" customFormat="1" ht="26.25" customHeight="1" x14ac:dyDescent="0.2">
      <c r="A13" s="241">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00"/>
      <c r="AL13" s="801"/>
      <c r="AM13" s="801"/>
      <c r="AN13" s="801"/>
      <c r="AO13" s="801"/>
      <c r="AP13" s="801"/>
      <c r="AQ13" s="801"/>
      <c r="AR13" s="801"/>
      <c r="AS13" s="801"/>
      <c r="AT13" s="801"/>
      <c r="AU13" s="802"/>
      <c r="AV13" s="802"/>
      <c r="AW13" s="802"/>
      <c r="AX13" s="802"/>
      <c r="AY13" s="803"/>
      <c r="AZ13" s="235"/>
      <c r="BA13" s="235"/>
      <c r="BB13" s="235"/>
      <c r="BC13" s="235"/>
      <c r="BD13" s="235"/>
      <c r="BE13" s="236"/>
      <c r="BF13" s="236"/>
      <c r="BG13" s="236"/>
      <c r="BH13" s="236"/>
      <c r="BI13" s="236"/>
      <c r="BJ13" s="236"/>
      <c r="BK13" s="236"/>
      <c r="BL13" s="236"/>
      <c r="BM13" s="236"/>
      <c r="BN13" s="236"/>
      <c r="BO13" s="236"/>
      <c r="BP13" s="236"/>
      <c r="BQ13" s="241">
        <v>7</v>
      </c>
      <c r="BR13" s="242"/>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237"/>
    </row>
    <row r="14" spans="1:131" s="238" customFormat="1" ht="26.25" customHeight="1" x14ac:dyDescent="0.2">
      <c r="A14" s="241">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00"/>
      <c r="AL14" s="801"/>
      <c r="AM14" s="801"/>
      <c r="AN14" s="801"/>
      <c r="AO14" s="801"/>
      <c r="AP14" s="801"/>
      <c r="AQ14" s="801"/>
      <c r="AR14" s="801"/>
      <c r="AS14" s="801"/>
      <c r="AT14" s="801"/>
      <c r="AU14" s="802"/>
      <c r="AV14" s="802"/>
      <c r="AW14" s="802"/>
      <c r="AX14" s="802"/>
      <c r="AY14" s="803"/>
      <c r="AZ14" s="235"/>
      <c r="BA14" s="235"/>
      <c r="BB14" s="235"/>
      <c r="BC14" s="235"/>
      <c r="BD14" s="235"/>
      <c r="BE14" s="236"/>
      <c r="BF14" s="236"/>
      <c r="BG14" s="236"/>
      <c r="BH14" s="236"/>
      <c r="BI14" s="236"/>
      <c r="BJ14" s="236"/>
      <c r="BK14" s="236"/>
      <c r="BL14" s="236"/>
      <c r="BM14" s="236"/>
      <c r="BN14" s="236"/>
      <c r="BO14" s="236"/>
      <c r="BP14" s="236"/>
      <c r="BQ14" s="241">
        <v>8</v>
      </c>
      <c r="BR14" s="242"/>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237"/>
    </row>
    <row r="15" spans="1:131" s="238" customFormat="1" ht="26.25" customHeight="1" x14ac:dyDescent="0.2">
      <c r="A15" s="241">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00"/>
      <c r="AL15" s="801"/>
      <c r="AM15" s="801"/>
      <c r="AN15" s="801"/>
      <c r="AO15" s="801"/>
      <c r="AP15" s="801"/>
      <c r="AQ15" s="801"/>
      <c r="AR15" s="801"/>
      <c r="AS15" s="801"/>
      <c r="AT15" s="801"/>
      <c r="AU15" s="802"/>
      <c r="AV15" s="802"/>
      <c r="AW15" s="802"/>
      <c r="AX15" s="802"/>
      <c r="AY15" s="803"/>
      <c r="AZ15" s="235"/>
      <c r="BA15" s="235"/>
      <c r="BB15" s="235"/>
      <c r="BC15" s="235"/>
      <c r="BD15" s="235"/>
      <c r="BE15" s="236"/>
      <c r="BF15" s="236"/>
      <c r="BG15" s="236"/>
      <c r="BH15" s="236"/>
      <c r="BI15" s="236"/>
      <c r="BJ15" s="236"/>
      <c r="BK15" s="236"/>
      <c r="BL15" s="236"/>
      <c r="BM15" s="236"/>
      <c r="BN15" s="236"/>
      <c r="BO15" s="236"/>
      <c r="BP15" s="236"/>
      <c r="BQ15" s="241">
        <v>9</v>
      </c>
      <c r="BR15" s="242"/>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237"/>
    </row>
    <row r="16" spans="1:131" s="238" customFormat="1" ht="26.25" customHeight="1" x14ac:dyDescent="0.2">
      <c r="A16" s="241">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00"/>
      <c r="AL16" s="801"/>
      <c r="AM16" s="801"/>
      <c r="AN16" s="801"/>
      <c r="AO16" s="801"/>
      <c r="AP16" s="801"/>
      <c r="AQ16" s="801"/>
      <c r="AR16" s="801"/>
      <c r="AS16" s="801"/>
      <c r="AT16" s="801"/>
      <c r="AU16" s="802"/>
      <c r="AV16" s="802"/>
      <c r="AW16" s="802"/>
      <c r="AX16" s="802"/>
      <c r="AY16" s="803"/>
      <c r="AZ16" s="235"/>
      <c r="BA16" s="235"/>
      <c r="BB16" s="235"/>
      <c r="BC16" s="235"/>
      <c r="BD16" s="235"/>
      <c r="BE16" s="236"/>
      <c r="BF16" s="236"/>
      <c r="BG16" s="236"/>
      <c r="BH16" s="236"/>
      <c r="BI16" s="236"/>
      <c r="BJ16" s="236"/>
      <c r="BK16" s="236"/>
      <c r="BL16" s="236"/>
      <c r="BM16" s="236"/>
      <c r="BN16" s="236"/>
      <c r="BO16" s="236"/>
      <c r="BP16" s="236"/>
      <c r="BQ16" s="241">
        <v>10</v>
      </c>
      <c r="BR16" s="242"/>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237"/>
    </row>
    <row r="17" spans="1:131" s="238" customFormat="1" ht="26.25" customHeight="1" x14ac:dyDescent="0.2">
      <c r="A17" s="241">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00"/>
      <c r="AL17" s="801"/>
      <c r="AM17" s="801"/>
      <c r="AN17" s="801"/>
      <c r="AO17" s="801"/>
      <c r="AP17" s="801"/>
      <c r="AQ17" s="801"/>
      <c r="AR17" s="801"/>
      <c r="AS17" s="801"/>
      <c r="AT17" s="801"/>
      <c r="AU17" s="802"/>
      <c r="AV17" s="802"/>
      <c r="AW17" s="802"/>
      <c r="AX17" s="802"/>
      <c r="AY17" s="803"/>
      <c r="AZ17" s="235"/>
      <c r="BA17" s="235"/>
      <c r="BB17" s="235"/>
      <c r="BC17" s="235"/>
      <c r="BD17" s="235"/>
      <c r="BE17" s="236"/>
      <c r="BF17" s="236"/>
      <c r="BG17" s="236"/>
      <c r="BH17" s="236"/>
      <c r="BI17" s="236"/>
      <c r="BJ17" s="236"/>
      <c r="BK17" s="236"/>
      <c r="BL17" s="236"/>
      <c r="BM17" s="236"/>
      <c r="BN17" s="236"/>
      <c r="BO17" s="236"/>
      <c r="BP17" s="236"/>
      <c r="BQ17" s="241">
        <v>11</v>
      </c>
      <c r="BR17" s="242"/>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237"/>
    </row>
    <row r="18" spans="1:131" s="238" customFormat="1" ht="26.25" customHeight="1" x14ac:dyDescent="0.2">
      <c r="A18" s="241">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00"/>
      <c r="AL18" s="801"/>
      <c r="AM18" s="801"/>
      <c r="AN18" s="801"/>
      <c r="AO18" s="801"/>
      <c r="AP18" s="801"/>
      <c r="AQ18" s="801"/>
      <c r="AR18" s="801"/>
      <c r="AS18" s="801"/>
      <c r="AT18" s="801"/>
      <c r="AU18" s="802"/>
      <c r="AV18" s="802"/>
      <c r="AW18" s="802"/>
      <c r="AX18" s="802"/>
      <c r="AY18" s="803"/>
      <c r="AZ18" s="235"/>
      <c r="BA18" s="235"/>
      <c r="BB18" s="235"/>
      <c r="BC18" s="235"/>
      <c r="BD18" s="235"/>
      <c r="BE18" s="236"/>
      <c r="BF18" s="236"/>
      <c r="BG18" s="236"/>
      <c r="BH18" s="236"/>
      <c r="BI18" s="236"/>
      <c r="BJ18" s="236"/>
      <c r="BK18" s="236"/>
      <c r="BL18" s="236"/>
      <c r="BM18" s="236"/>
      <c r="BN18" s="236"/>
      <c r="BO18" s="236"/>
      <c r="BP18" s="236"/>
      <c r="BQ18" s="241">
        <v>12</v>
      </c>
      <c r="BR18" s="242"/>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237"/>
    </row>
    <row r="19" spans="1:131" s="238" customFormat="1" ht="26.25" customHeight="1" x14ac:dyDescent="0.2">
      <c r="A19" s="241">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00"/>
      <c r="AL19" s="801"/>
      <c r="AM19" s="801"/>
      <c r="AN19" s="801"/>
      <c r="AO19" s="801"/>
      <c r="AP19" s="801"/>
      <c r="AQ19" s="801"/>
      <c r="AR19" s="801"/>
      <c r="AS19" s="801"/>
      <c r="AT19" s="801"/>
      <c r="AU19" s="802"/>
      <c r="AV19" s="802"/>
      <c r="AW19" s="802"/>
      <c r="AX19" s="802"/>
      <c r="AY19" s="803"/>
      <c r="AZ19" s="235"/>
      <c r="BA19" s="235"/>
      <c r="BB19" s="235"/>
      <c r="BC19" s="235"/>
      <c r="BD19" s="235"/>
      <c r="BE19" s="236"/>
      <c r="BF19" s="236"/>
      <c r="BG19" s="236"/>
      <c r="BH19" s="236"/>
      <c r="BI19" s="236"/>
      <c r="BJ19" s="236"/>
      <c r="BK19" s="236"/>
      <c r="BL19" s="236"/>
      <c r="BM19" s="236"/>
      <c r="BN19" s="236"/>
      <c r="BO19" s="236"/>
      <c r="BP19" s="236"/>
      <c r="BQ19" s="241">
        <v>13</v>
      </c>
      <c r="BR19" s="242"/>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237"/>
    </row>
    <row r="20" spans="1:131" s="238" customFormat="1" ht="26.25" customHeight="1" x14ac:dyDescent="0.2">
      <c r="A20" s="241">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00"/>
      <c r="AL20" s="801"/>
      <c r="AM20" s="801"/>
      <c r="AN20" s="801"/>
      <c r="AO20" s="801"/>
      <c r="AP20" s="801"/>
      <c r="AQ20" s="801"/>
      <c r="AR20" s="801"/>
      <c r="AS20" s="801"/>
      <c r="AT20" s="801"/>
      <c r="AU20" s="802"/>
      <c r="AV20" s="802"/>
      <c r="AW20" s="802"/>
      <c r="AX20" s="802"/>
      <c r="AY20" s="803"/>
      <c r="AZ20" s="235"/>
      <c r="BA20" s="235"/>
      <c r="BB20" s="235"/>
      <c r="BC20" s="235"/>
      <c r="BD20" s="235"/>
      <c r="BE20" s="236"/>
      <c r="BF20" s="236"/>
      <c r="BG20" s="236"/>
      <c r="BH20" s="236"/>
      <c r="BI20" s="236"/>
      <c r="BJ20" s="236"/>
      <c r="BK20" s="236"/>
      <c r="BL20" s="236"/>
      <c r="BM20" s="236"/>
      <c r="BN20" s="236"/>
      <c r="BO20" s="236"/>
      <c r="BP20" s="236"/>
      <c r="BQ20" s="241">
        <v>14</v>
      </c>
      <c r="BR20" s="242"/>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237"/>
    </row>
    <row r="21" spans="1:131" s="238" customFormat="1" ht="26.25" customHeight="1" thickBot="1" x14ac:dyDescent="0.25">
      <c r="A21" s="241">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00"/>
      <c r="AL21" s="801"/>
      <c r="AM21" s="801"/>
      <c r="AN21" s="801"/>
      <c r="AO21" s="801"/>
      <c r="AP21" s="801"/>
      <c r="AQ21" s="801"/>
      <c r="AR21" s="801"/>
      <c r="AS21" s="801"/>
      <c r="AT21" s="801"/>
      <c r="AU21" s="802"/>
      <c r="AV21" s="802"/>
      <c r="AW21" s="802"/>
      <c r="AX21" s="802"/>
      <c r="AY21" s="803"/>
      <c r="AZ21" s="235"/>
      <c r="BA21" s="235"/>
      <c r="BB21" s="235"/>
      <c r="BC21" s="235"/>
      <c r="BD21" s="235"/>
      <c r="BE21" s="236"/>
      <c r="BF21" s="236"/>
      <c r="BG21" s="236"/>
      <c r="BH21" s="236"/>
      <c r="BI21" s="236"/>
      <c r="BJ21" s="236"/>
      <c r="BK21" s="236"/>
      <c r="BL21" s="236"/>
      <c r="BM21" s="236"/>
      <c r="BN21" s="236"/>
      <c r="BO21" s="236"/>
      <c r="BP21" s="236"/>
      <c r="BQ21" s="241">
        <v>15</v>
      </c>
      <c r="BR21" s="242"/>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237"/>
    </row>
    <row r="22" spans="1:131" s="238" customFormat="1" ht="26.25" customHeight="1" x14ac:dyDescent="0.2">
      <c r="A22" s="241">
        <v>16</v>
      </c>
      <c r="B22" s="811"/>
      <c r="C22" s="812"/>
      <c r="D22" s="812"/>
      <c r="E22" s="812"/>
      <c r="F22" s="812"/>
      <c r="G22" s="812"/>
      <c r="H22" s="812"/>
      <c r="I22" s="812"/>
      <c r="J22" s="812"/>
      <c r="K22" s="812"/>
      <c r="L22" s="812"/>
      <c r="M22" s="812"/>
      <c r="N22" s="812"/>
      <c r="O22" s="812"/>
      <c r="P22" s="813"/>
      <c r="Q22" s="832"/>
      <c r="R22" s="833"/>
      <c r="S22" s="833"/>
      <c r="T22" s="833"/>
      <c r="U22" s="833"/>
      <c r="V22" s="833"/>
      <c r="W22" s="833"/>
      <c r="X22" s="833"/>
      <c r="Y22" s="833"/>
      <c r="Z22" s="833"/>
      <c r="AA22" s="833"/>
      <c r="AB22" s="833"/>
      <c r="AC22" s="833"/>
      <c r="AD22" s="833"/>
      <c r="AE22" s="834"/>
      <c r="AF22" s="817"/>
      <c r="AG22" s="818"/>
      <c r="AH22" s="818"/>
      <c r="AI22" s="818"/>
      <c r="AJ22" s="819"/>
      <c r="AK22" s="835"/>
      <c r="AL22" s="836"/>
      <c r="AM22" s="836"/>
      <c r="AN22" s="836"/>
      <c r="AO22" s="836"/>
      <c r="AP22" s="836"/>
      <c r="AQ22" s="836"/>
      <c r="AR22" s="836"/>
      <c r="AS22" s="836"/>
      <c r="AT22" s="836"/>
      <c r="AU22" s="837"/>
      <c r="AV22" s="837"/>
      <c r="AW22" s="837"/>
      <c r="AX22" s="837"/>
      <c r="AY22" s="838"/>
      <c r="AZ22" s="839" t="s">
        <v>396</v>
      </c>
      <c r="BA22" s="839"/>
      <c r="BB22" s="839"/>
      <c r="BC22" s="839"/>
      <c r="BD22" s="840"/>
      <c r="BE22" s="236"/>
      <c r="BF22" s="236"/>
      <c r="BG22" s="236"/>
      <c r="BH22" s="236"/>
      <c r="BI22" s="236"/>
      <c r="BJ22" s="236"/>
      <c r="BK22" s="236"/>
      <c r="BL22" s="236"/>
      <c r="BM22" s="236"/>
      <c r="BN22" s="236"/>
      <c r="BO22" s="236"/>
      <c r="BP22" s="236"/>
      <c r="BQ22" s="241">
        <v>16</v>
      </c>
      <c r="BR22" s="242"/>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237"/>
    </row>
    <row r="23" spans="1:131" s="238" customFormat="1" ht="26.25" customHeight="1" thickBot="1" x14ac:dyDescent="0.25">
      <c r="A23" s="243" t="s">
        <v>397</v>
      </c>
      <c r="B23" s="822" t="s">
        <v>398</v>
      </c>
      <c r="C23" s="823"/>
      <c r="D23" s="823"/>
      <c r="E23" s="823"/>
      <c r="F23" s="823"/>
      <c r="G23" s="823"/>
      <c r="H23" s="823"/>
      <c r="I23" s="823"/>
      <c r="J23" s="823"/>
      <c r="K23" s="823"/>
      <c r="L23" s="823"/>
      <c r="M23" s="823"/>
      <c r="N23" s="823"/>
      <c r="O23" s="823"/>
      <c r="P23" s="824"/>
      <c r="Q23" s="825">
        <v>7414</v>
      </c>
      <c r="R23" s="826"/>
      <c r="S23" s="826"/>
      <c r="T23" s="826"/>
      <c r="U23" s="826"/>
      <c r="V23" s="826">
        <v>6853</v>
      </c>
      <c r="W23" s="826"/>
      <c r="X23" s="826"/>
      <c r="Y23" s="826"/>
      <c r="Z23" s="826"/>
      <c r="AA23" s="826">
        <v>561</v>
      </c>
      <c r="AB23" s="826"/>
      <c r="AC23" s="826"/>
      <c r="AD23" s="826"/>
      <c r="AE23" s="827"/>
      <c r="AF23" s="828">
        <v>457</v>
      </c>
      <c r="AG23" s="826"/>
      <c r="AH23" s="826"/>
      <c r="AI23" s="826"/>
      <c r="AJ23" s="829"/>
      <c r="AK23" s="830"/>
      <c r="AL23" s="831"/>
      <c r="AM23" s="831"/>
      <c r="AN23" s="831"/>
      <c r="AO23" s="831"/>
      <c r="AP23" s="826">
        <v>6106</v>
      </c>
      <c r="AQ23" s="826"/>
      <c r="AR23" s="826"/>
      <c r="AS23" s="826"/>
      <c r="AT23" s="826"/>
      <c r="AU23" s="842"/>
      <c r="AV23" s="842"/>
      <c r="AW23" s="842"/>
      <c r="AX23" s="842"/>
      <c r="AY23" s="843"/>
      <c r="AZ23" s="844" t="s">
        <v>237</v>
      </c>
      <c r="BA23" s="845"/>
      <c r="BB23" s="845"/>
      <c r="BC23" s="845"/>
      <c r="BD23" s="846"/>
      <c r="BE23" s="236"/>
      <c r="BF23" s="236"/>
      <c r="BG23" s="236"/>
      <c r="BH23" s="236"/>
      <c r="BI23" s="236"/>
      <c r="BJ23" s="236"/>
      <c r="BK23" s="236"/>
      <c r="BL23" s="236"/>
      <c r="BM23" s="236"/>
      <c r="BN23" s="236"/>
      <c r="BO23" s="236"/>
      <c r="BP23" s="236"/>
      <c r="BQ23" s="241">
        <v>17</v>
      </c>
      <c r="BR23" s="242"/>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237"/>
    </row>
    <row r="24" spans="1:131" s="238" customFormat="1" ht="26.25" customHeight="1" x14ac:dyDescent="0.2">
      <c r="A24" s="841" t="s">
        <v>399</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35"/>
      <c r="BA24" s="235"/>
      <c r="BB24" s="235"/>
      <c r="BC24" s="235"/>
      <c r="BD24" s="235"/>
      <c r="BE24" s="236"/>
      <c r="BF24" s="236"/>
      <c r="BG24" s="236"/>
      <c r="BH24" s="236"/>
      <c r="BI24" s="236"/>
      <c r="BJ24" s="236"/>
      <c r="BK24" s="236"/>
      <c r="BL24" s="236"/>
      <c r="BM24" s="236"/>
      <c r="BN24" s="236"/>
      <c r="BO24" s="236"/>
      <c r="BP24" s="236"/>
      <c r="BQ24" s="241">
        <v>18</v>
      </c>
      <c r="BR24" s="242"/>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237"/>
    </row>
    <row r="25" spans="1:131" ht="26.25" customHeight="1" thickBot="1" x14ac:dyDescent="0.25">
      <c r="A25" s="754" t="s">
        <v>400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233"/>
    </row>
    <row r="26" spans="1:131" ht="26.25" customHeight="1" x14ac:dyDescent="0.2">
      <c r="A26" s="756" t="s">
        <v>377</v>
      </c>
      <c r="B26" s="757"/>
      <c r="C26" s="757"/>
      <c r="D26" s="757"/>
      <c r="E26" s="757"/>
      <c r="F26" s="757"/>
      <c r="G26" s="757"/>
      <c r="H26" s="757"/>
      <c r="I26" s="757"/>
      <c r="J26" s="757"/>
      <c r="K26" s="757"/>
      <c r="L26" s="757"/>
      <c r="M26" s="757"/>
      <c r="N26" s="757"/>
      <c r="O26" s="757"/>
      <c r="P26" s="758"/>
      <c r="Q26" s="762" t="s">
        <v>401</v>
      </c>
      <c r="R26" s="763"/>
      <c r="S26" s="763"/>
      <c r="T26" s="763"/>
      <c r="U26" s="764"/>
      <c r="V26" s="762" t="s">
        <v>402</v>
      </c>
      <c r="W26" s="763"/>
      <c r="X26" s="763"/>
      <c r="Y26" s="763"/>
      <c r="Z26" s="764"/>
      <c r="AA26" s="762" t="s">
        <v>403</v>
      </c>
      <c r="AB26" s="763"/>
      <c r="AC26" s="763"/>
      <c r="AD26" s="763"/>
      <c r="AE26" s="763"/>
      <c r="AF26" s="847" t="s">
        <v>404</v>
      </c>
      <c r="AG26" s="848"/>
      <c r="AH26" s="848"/>
      <c r="AI26" s="848"/>
      <c r="AJ26" s="849"/>
      <c r="AK26" s="763" t="s">
        <v>405</v>
      </c>
      <c r="AL26" s="763"/>
      <c r="AM26" s="763"/>
      <c r="AN26" s="763"/>
      <c r="AO26" s="764"/>
      <c r="AP26" s="762" t="s">
        <v>406</v>
      </c>
      <c r="AQ26" s="763"/>
      <c r="AR26" s="763"/>
      <c r="AS26" s="763"/>
      <c r="AT26" s="764"/>
      <c r="AU26" s="762" t="s">
        <v>407</v>
      </c>
      <c r="AV26" s="763"/>
      <c r="AW26" s="763"/>
      <c r="AX26" s="763"/>
      <c r="AY26" s="764"/>
      <c r="AZ26" s="762" t="s">
        <v>408</v>
      </c>
      <c r="BA26" s="763"/>
      <c r="BB26" s="763"/>
      <c r="BC26" s="763"/>
      <c r="BD26" s="764"/>
      <c r="BE26" s="762" t="s">
        <v>384</v>
      </c>
      <c r="BF26" s="763"/>
      <c r="BG26" s="763"/>
      <c r="BH26" s="763"/>
      <c r="BI26" s="769"/>
      <c r="BJ26" s="235"/>
      <c r="BK26" s="235"/>
      <c r="BL26" s="235"/>
      <c r="BM26" s="235"/>
      <c r="BN26" s="235"/>
      <c r="BO26" s="244"/>
      <c r="BP26" s="244"/>
      <c r="BQ26" s="241">
        <v>20</v>
      </c>
      <c r="BR26" s="242"/>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50"/>
      <c r="AG27" s="851"/>
      <c r="AH27" s="851"/>
      <c r="AI27" s="851"/>
      <c r="AJ27" s="852"/>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233"/>
    </row>
    <row r="28" spans="1:131" ht="26.25" customHeight="1" thickTop="1" x14ac:dyDescent="0.2">
      <c r="A28" s="245">
        <v>1</v>
      </c>
      <c r="B28" s="778" t="s">
        <v>409</v>
      </c>
      <c r="C28" s="779"/>
      <c r="D28" s="779"/>
      <c r="E28" s="779"/>
      <c r="F28" s="779"/>
      <c r="G28" s="779"/>
      <c r="H28" s="779"/>
      <c r="I28" s="779"/>
      <c r="J28" s="779"/>
      <c r="K28" s="779"/>
      <c r="L28" s="779"/>
      <c r="M28" s="779"/>
      <c r="N28" s="779"/>
      <c r="O28" s="779"/>
      <c r="P28" s="780"/>
      <c r="Q28" s="855">
        <v>1452</v>
      </c>
      <c r="R28" s="856"/>
      <c r="S28" s="856"/>
      <c r="T28" s="856"/>
      <c r="U28" s="856"/>
      <c r="V28" s="856">
        <v>1406</v>
      </c>
      <c r="W28" s="856"/>
      <c r="X28" s="856"/>
      <c r="Y28" s="856"/>
      <c r="Z28" s="856"/>
      <c r="AA28" s="856">
        <v>46</v>
      </c>
      <c r="AB28" s="856"/>
      <c r="AC28" s="856"/>
      <c r="AD28" s="856"/>
      <c r="AE28" s="857"/>
      <c r="AF28" s="858">
        <v>46</v>
      </c>
      <c r="AG28" s="856"/>
      <c r="AH28" s="856"/>
      <c r="AI28" s="856"/>
      <c r="AJ28" s="859"/>
      <c r="AK28" s="860">
        <v>87</v>
      </c>
      <c r="AL28" s="861"/>
      <c r="AM28" s="861"/>
      <c r="AN28" s="861"/>
      <c r="AO28" s="861"/>
      <c r="AP28" s="861" t="s">
        <v>598</v>
      </c>
      <c r="AQ28" s="861"/>
      <c r="AR28" s="861"/>
      <c r="AS28" s="861"/>
      <c r="AT28" s="861"/>
      <c r="AU28" s="861" t="s">
        <v>598</v>
      </c>
      <c r="AV28" s="861"/>
      <c r="AW28" s="861"/>
      <c r="AX28" s="861"/>
      <c r="AY28" s="861"/>
      <c r="AZ28" s="862" t="s">
        <v>596</v>
      </c>
      <c r="BA28" s="862"/>
      <c r="BB28" s="862"/>
      <c r="BC28" s="862"/>
      <c r="BD28" s="862"/>
      <c r="BE28" s="853"/>
      <c r="BF28" s="853"/>
      <c r="BG28" s="853"/>
      <c r="BH28" s="853"/>
      <c r="BI28" s="854"/>
      <c r="BJ28" s="235"/>
      <c r="BK28" s="235"/>
      <c r="BL28" s="235"/>
      <c r="BM28" s="235"/>
      <c r="BN28" s="235"/>
      <c r="BO28" s="244"/>
      <c r="BP28" s="244"/>
      <c r="BQ28" s="241">
        <v>22</v>
      </c>
      <c r="BR28" s="242"/>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233"/>
    </row>
    <row r="29" spans="1:131" ht="26.25" customHeight="1" x14ac:dyDescent="0.2">
      <c r="A29" s="245">
        <v>2</v>
      </c>
      <c r="B29" s="811" t="s">
        <v>410</v>
      </c>
      <c r="C29" s="812"/>
      <c r="D29" s="812"/>
      <c r="E29" s="812"/>
      <c r="F29" s="812"/>
      <c r="G29" s="812"/>
      <c r="H29" s="812"/>
      <c r="I29" s="812"/>
      <c r="J29" s="812"/>
      <c r="K29" s="812"/>
      <c r="L29" s="812"/>
      <c r="M29" s="812"/>
      <c r="N29" s="812"/>
      <c r="O29" s="812"/>
      <c r="P29" s="813"/>
      <c r="Q29" s="814">
        <v>192</v>
      </c>
      <c r="R29" s="815"/>
      <c r="S29" s="815"/>
      <c r="T29" s="815"/>
      <c r="U29" s="815"/>
      <c r="V29" s="815">
        <v>188</v>
      </c>
      <c r="W29" s="815"/>
      <c r="X29" s="815"/>
      <c r="Y29" s="815"/>
      <c r="Z29" s="815"/>
      <c r="AA29" s="815">
        <v>4</v>
      </c>
      <c r="AB29" s="815"/>
      <c r="AC29" s="815"/>
      <c r="AD29" s="815"/>
      <c r="AE29" s="816"/>
      <c r="AF29" s="817">
        <v>4</v>
      </c>
      <c r="AG29" s="818"/>
      <c r="AH29" s="818"/>
      <c r="AI29" s="818"/>
      <c r="AJ29" s="819"/>
      <c r="AK29" s="867">
        <v>40</v>
      </c>
      <c r="AL29" s="863"/>
      <c r="AM29" s="863"/>
      <c r="AN29" s="863"/>
      <c r="AO29" s="863"/>
      <c r="AP29" s="863" t="s">
        <v>598</v>
      </c>
      <c r="AQ29" s="863"/>
      <c r="AR29" s="863"/>
      <c r="AS29" s="863"/>
      <c r="AT29" s="863"/>
      <c r="AU29" s="863" t="s">
        <v>598</v>
      </c>
      <c r="AV29" s="863"/>
      <c r="AW29" s="863"/>
      <c r="AX29" s="863"/>
      <c r="AY29" s="863"/>
      <c r="AZ29" s="864" t="s">
        <v>596</v>
      </c>
      <c r="BA29" s="864"/>
      <c r="BB29" s="864"/>
      <c r="BC29" s="864"/>
      <c r="BD29" s="864"/>
      <c r="BE29" s="865"/>
      <c r="BF29" s="865"/>
      <c r="BG29" s="865"/>
      <c r="BH29" s="865"/>
      <c r="BI29" s="866"/>
      <c r="BJ29" s="235"/>
      <c r="BK29" s="235"/>
      <c r="BL29" s="235"/>
      <c r="BM29" s="235"/>
      <c r="BN29" s="235"/>
      <c r="BO29" s="244"/>
      <c r="BP29" s="244"/>
      <c r="BQ29" s="241">
        <v>23</v>
      </c>
      <c r="BR29" s="242"/>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233"/>
    </row>
    <row r="30" spans="1:131" ht="26.25" customHeight="1" x14ac:dyDescent="0.2">
      <c r="A30" s="245">
        <v>3</v>
      </c>
      <c r="B30" s="811" t="s">
        <v>411</v>
      </c>
      <c r="C30" s="812"/>
      <c r="D30" s="812"/>
      <c r="E30" s="812"/>
      <c r="F30" s="812"/>
      <c r="G30" s="812"/>
      <c r="H30" s="812"/>
      <c r="I30" s="812"/>
      <c r="J30" s="812"/>
      <c r="K30" s="812"/>
      <c r="L30" s="812"/>
      <c r="M30" s="812"/>
      <c r="N30" s="812"/>
      <c r="O30" s="812"/>
      <c r="P30" s="813"/>
      <c r="Q30" s="814">
        <v>182</v>
      </c>
      <c r="R30" s="815"/>
      <c r="S30" s="815"/>
      <c r="T30" s="815"/>
      <c r="U30" s="815"/>
      <c r="V30" s="815">
        <v>190</v>
      </c>
      <c r="W30" s="815"/>
      <c r="X30" s="815"/>
      <c r="Y30" s="815"/>
      <c r="Z30" s="815"/>
      <c r="AA30" s="815">
        <v>-8</v>
      </c>
      <c r="AB30" s="815"/>
      <c r="AC30" s="815"/>
      <c r="AD30" s="815"/>
      <c r="AE30" s="816"/>
      <c r="AF30" s="817">
        <v>962</v>
      </c>
      <c r="AG30" s="818"/>
      <c r="AH30" s="818"/>
      <c r="AI30" s="818"/>
      <c r="AJ30" s="819"/>
      <c r="AK30" s="867" t="s">
        <v>598</v>
      </c>
      <c r="AL30" s="863"/>
      <c r="AM30" s="863"/>
      <c r="AN30" s="863"/>
      <c r="AO30" s="863"/>
      <c r="AP30" s="863">
        <v>1975</v>
      </c>
      <c r="AQ30" s="863"/>
      <c r="AR30" s="863"/>
      <c r="AS30" s="863"/>
      <c r="AT30" s="863"/>
      <c r="AU30" s="863">
        <v>20</v>
      </c>
      <c r="AV30" s="863"/>
      <c r="AW30" s="863"/>
      <c r="AX30" s="863"/>
      <c r="AY30" s="863"/>
      <c r="AZ30" s="864" t="s">
        <v>596</v>
      </c>
      <c r="BA30" s="864"/>
      <c r="BB30" s="864"/>
      <c r="BC30" s="864"/>
      <c r="BD30" s="864"/>
      <c r="BE30" s="865" t="s">
        <v>412</v>
      </c>
      <c r="BF30" s="865"/>
      <c r="BG30" s="865"/>
      <c r="BH30" s="865"/>
      <c r="BI30" s="866"/>
      <c r="BJ30" s="235"/>
      <c r="BK30" s="235"/>
      <c r="BL30" s="235"/>
      <c r="BM30" s="235"/>
      <c r="BN30" s="235"/>
      <c r="BO30" s="244"/>
      <c r="BP30" s="244"/>
      <c r="BQ30" s="241">
        <v>24</v>
      </c>
      <c r="BR30" s="242"/>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233"/>
    </row>
    <row r="31" spans="1:131" ht="26.25" customHeight="1" x14ac:dyDescent="0.2">
      <c r="A31" s="245">
        <v>4</v>
      </c>
      <c r="B31" s="811" t="s">
        <v>413</v>
      </c>
      <c r="C31" s="812"/>
      <c r="D31" s="812"/>
      <c r="E31" s="812"/>
      <c r="F31" s="812"/>
      <c r="G31" s="812"/>
      <c r="H31" s="812"/>
      <c r="I31" s="812"/>
      <c r="J31" s="812"/>
      <c r="K31" s="812"/>
      <c r="L31" s="812"/>
      <c r="M31" s="812"/>
      <c r="N31" s="812"/>
      <c r="O31" s="812"/>
      <c r="P31" s="813"/>
      <c r="Q31" s="814">
        <v>944</v>
      </c>
      <c r="R31" s="815"/>
      <c r="S31" s="815"/>
      <c r="T31" s="815"/>
      <c r="U31" s="815"/>
      <c r="V31" s="815">
        <v>941</v>
      </c>
      <c r="W31" s="815"/>
      <c r="X31" s="815"/>
      <c r="Y31" s="815"/>
      <c r="Z31" s="815"/>
      <c r="AA31" s="815">
        <v>3</v>
      </c>
      <c r="AB31" s="815"/>
      <c r="AC31" s="815"/>
      <c r="AD31" s="815"/>
      <c r="AE31" s="816"/>
      <c r="AF31" s="817">
        <v>3</v>
      </c>
      <c r="AG31" s="818"/>
      <c r="AH31" s="818"/>
      <c r="AI31" s="818"/>
      <c r="AJ31" s="819"/>
      <c r="AK31" s="867">
        <v>486</v>
      </c>
      <c r="AL31" s="863"/>
      <c r="AM31" s="863"/>
      <c r="AN31" s="863"/>
      <c r="AO31" s="863"/>
      <c r="AP31" s="863">
        <v>4971</v>
      </c>
      <c r="AQ31" s="863"/>
      <c r="AR31" s="863"/>
      <c r="AS31" s="863"/>
      <c r="AT31" s="863"/>
      <c r="AU31" s="863">
        <v>3306</v>
      </c>
      <c r="AV31" s="863"/>
      <c r="AW31" s="863"/>
      <c r="AX31" s="863"/>
      <c r="AY31" s="863"/>
      <c r="AZ31" s="864" t="s">
        <v>596</v>
      </c>
      <c r="BA31" s="864"/>
      <c r="BB31" s="864"/>
      <c r="BC31" s="864"/>
      <c r="BD31" s="864"/>
      <c r="BE31" s="865" t="s">
        <v>414</v>
      </c>
      <c r="BF31" s="865"/>
      <c r="BG31" s="865"/>
      <c r="BH31" s="865"/>
      <c r="BI31" s="866"/>
      <c r="BJ31" s="235"/>
      <c r="BK31" s="235"/>
      <c r="BL31" s="235"/>
      <c r="BM31" s="235"/>
      <c r="BN31" s="235"/>
      <c r="BO31" s="244"/>
      <c r="BP31" s="244"/>
      <c r="BQ31" s="241">
        <v>25</v>
      </c>
      <c r="BR31" s="242"/>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233"/>
    </row>
    <row r="32" spans="1:131" ht="26.25" customHeight="1" x14ac:dyDescent="0.2">
      <c r="A32" s="245">
        <v>5</v>
      </c>
      <c r="B32" s="811"/>
      <c r="C32" s="812"/>
      <c r="D32" s="812"/>
      <c r="E32" s="812"/>
      <c r="F32" s="812"/>
      <c r="G32" s="812"/>
      <c r="H32" s="812"/>
      <c r="I32" s="812"/>
      <c r="J32" s="812"/>
      <c r="K32" s="812"/>
      <c r="L32" s="812"/>
      <c r="M32" s="812"/>
      <c r="N32" s="812"/>
      <c r="O32" s="812"/>
      <c r="P32" s="813"/>
      <c r="Q32" s="814"/>
      <c r="R32" s="815"/>
      <c r="S32" s="815"/>
      <c r="T32" s="815"/>
      <c r="U32" s="815"/>
      <c r="V32" s="815"/>
      <c r="W32" s="815"/>
      <c r="X32" s="815"/>
      <c r="Y32" s="815"/>
      <c r="Z32" s="815"/>
      <c r="AA32" s="815"/>
      <c r="AB32" s="815"/>
      <c r="AC32" s="815"/>
      <c r="AD32" s="815"/>
      <c r="AE32" s="816"/>
      <c r="AF32" s="817"/>
      <c r="AG32" s="818"/>
      <c r="AH32" s="818"/>
      <c r="AI32" s="818"/>
      <c r="AJ32" s="819"/>
      <c r="AK32" s="867"/>
      <c r="AL32" s="863"/>
      <c r="AM32" s="863"/>
      <c r="AN32" s="863"/>
      <c r="AO32" s="863"/>
      <c r="AP32" s="863"/>
      <c r="AQ32" s="863"/>
      <c r="AR32" s="863"/>
      <c r="AS32" s="863"/>
      <c r="AT32" s="863"/>
      <c r="AU32" s="863"/>
      <c r="AV32" s="863"/>
      <c r="AW32" s="863"/>
      <c r="AX32" s="863"/>
      <c r="AY32" s="863"/>
      <c r="AZ32" s="864"/>
      <c r="BA32" s="864"/>
      <c r="BB32" s="864"/>
      <c r="BC32" s="864"/>
      <c r="BD32" s="864"/>
      <c r="BE32" s="865"/>
      <c r="BF32" s="865"/>
      <c r="BG32" s="865"/>
      <c r="BH32" s="865"/>
      <c r="BI32" s="866"/>
      <c r="BJ32" s="235"/>
      <c r="BK32" s="235"/>
      <c r="BL32" s="235"/>
      <c r="BM32" s="235"/>
      <c r="BN32" s="235"/>
      <c r="BO32" s="244"/>
      <c r="BP32" s="244"/>
      <c r="BQ32" s="241">
        <v>26</v>
      </c>
      <c r="BR32" s="242"/>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233"/>
    </row>
    <row r="33" spans="1:131" ht="26.25" customHeight="1" x14ac:dyDescent="0.2">
      <c r="A33" s="245">
        <v>6</v>
      </c>
      <c r="B33" s="811"/>
      <c r="C33" s="812"/>
      <c r="D33" s="812"/>
      <c r="E33" s="812"/>
      <c r="F33" s="812"/>
      <c r="G33" s="812"/>
      <c r="H33" s="812"/>
      <c r="I33" s="812"/>
      <c r="J33" s="812"/>
      <c r="K33" s="812"/>
      <c r="L33" s="812"/>
      <c r="M33" s="812"/>
      <c r="N33" s="812"/>
      <c r="O33" s="812"/>
      <c r="P33" s="813"/>
      <c r="Q33" s="814"/>
      <c r="R33" s="815"/>
      <c r="S33" s="815"/>
      <c r="T33" s="815"/>
      <c r="U33" s="815"/>
      <c r="V33" s="815"/>
      <c r="W33" s="815"/>
      <c r="X33" s="815"/>
      <c r="Y33" s="815"/>
      <c r="Z33" s="815"/>
      <c r="AA33" s="815"/>
      <c r="AB33" s="815"/>
      <c r="AC33" s="815"/>
      <c r="AD33" s="815"/>
      <c r="AE33" s="816"/>
      <c r="AF33" s="817"/>
      <c r="AG33" s="818"/>
      <c r="AH33" s="818"/>
      <c r="AI33" s="818"/>
      <c r="AJ33" s="819"/>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35"/>
      <c r="BK33" s="235"/>
      <c r="BL33" s="235"/>
      <c r="BM33" s="235"/>
      <c r="BN33" s="235"/>
      <c r="BO33" s="244"/>
      <c r="BP33" s="244"/>
      <c r="BQ33" s="241">
        <v>27</v>
      </c>
      <c r="BR33" s="242"/>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233"/>
    </row>
    <row r="34" spans="1:131" ht="26.25" customHeight="1" x14ac:dyDescent="0.2">
      <c r="A34" s="245">
        <v>7</v>
      </c>
      <c r="B34" s="811"/>
      <c r="C34" s="812"/>
      <c r="D34" s="812"/>
      <c r="E34" s="812"/>
      <c r="F34" s="812"/>
      <c r="G34" s="812"/>
      <c r="H34" s="812"/>
      <c r="I34" s="812"/>
      <c r="J34" s="812"/>
      <c r="K34" s="812"/>
      <c r="L34" s="812"/>
      <c r="M34" s="812"/>
      <c r="N34" s="812"/>
      <c r="O34" s="812"/>
      <c r="P34" s="813"/>
      <c r="Q34" s="814"/>
      <c r="R34" s="815"/>
      <c r="S34" s="815"/>
      <c r="T34" s="815"/>
      <c r="U34" s="815"/>
      <c r="V34" s="815"/>
      <c r="W34" s="815"/>
      <c r="X34" s="815"/>
      <c r="Y34" s="815"/>
      <c r="Z34" s="815"/>
      <c r="AA34" s="815"/>
      <c r="AB34" s="815"/>
      <c r="AC34" s="815"/>
      <c r="AD34" s="815"/>
      <c r="AE34" s="816"/>
      <c r="AF34" s="817"/>
      <c r="AG34" s="818"/>
      <c r="AH34" s="818"/>
      <c r="AI34" s="818"/>
      <c r="AJ34" s="819"/>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35"/>
      <c r="BK34" s="235"/>
      <c r="BL34" s="235"/>
      <c r="BM34" s="235"/>
      <c r="BN34" s="235"/>
      <c r="BO34" s="244"/>
      <c r="BP34" s="244"/>
      <c r="BQ34" s="241">
        <v>28</v>
      </c>
      <c r="BR34" s="242"/>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233"/>
    </row>
    <row r="35" spans="1:131" ht="26.25" customHeight="1" x14ac:dyDescent="0.2">
      <c r="A35" s="245">
        <v>8</v>
      </c>
      <c r="B35" s="811"/>
      <c r="C35" s="812"/>
      <c r="D35" s="812"/>
      <c r="E35" s="812"/>
      <c r="F35" s="812"/>
      <c r="G35" s="812"/>
      <c r="H35" s="812"/>
      <c r="I35" s="812"/>
      <c r="J35" s="812"/>
      <c r="K35" s="812"/>
      <c r="L35" s="812"/>
      <c r="M35" s="812"/>
      <c r="N35" s="812"/>
      <c r="O35" s="812"/>
      <c r="P35" s="813"/>
      <c r="Q35" s="814"/>
      <c r="R35" s="815"/>
      <c r="S35" s="815"/>
      <c r="T35" s="815"/>
      <c r="U35" s="815"/>
      <c r="V35" s="815"/>
      <c r="W35" s="815"/>
      <c r="X35" s="815"/>
      <c r="Y35" s="815"/>
      <c r="Z35" s="815"/>
      <c r="AA35" s="815"/>
      <c r="AB35" s="815"/>
      <c r="AC35" s="815"/>
      <c r="AD35" s="815"/>
      <c r="AE35" s="816"/>
      <c r="AF35" s="817"/>
      <c r="AG35" s="818"/>
      <c r="AH35" s="818"/>
      <c r="AI35" s="818"/>
      <c r="AJ35" s="819"/>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35"/>
      <c r="BK35" s="235"/>
      <c r="BL35" s="235"/>
      <c r="BM35" s="235"/>
      <c r="BN35" s="235"/>
      <c r="BO35" s="244"/>
      <c r="BP35" s="244"/>
      <c r="BQ35" s="241">
        <v>29</v>
      </c>
      <c r="BR35" s="242"/>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233"/>
    </row>
    <row r="36" spans="1:131" ht="26.25" customHeight="1" x14ac:dyDescent="0.2">
      <c r="A36" s="245">
        <v>9</v>
      </c>
      <c r="B36" s="811"/>
      <c r="C36" s="812"/>
      <c r="D36" s="812"/>
      <c r="E36" s="812"/>
      <c r="F36" s="812"/>
      <c r="G36" s="812"/>
      <c r="H36" s="812"/>
      <c r="I36" s="812"/>
      <c r="J36" s="812"/>
      <c r="K36" s="812"/>
      <c r="L36" s="812"/>
      <c r="M36" s="812"/>
      <c r="N36" s="812"/>
      <c r="O36" s="812"/>
      <c r="P36" s="813"/>
      <c r="Q36" s="814"/>
      <c r="R36" s="815"/>
      <c r="S36" s="815"/>
      <c r="T36" s="815"/>
      <c r="U36" s="815"/>
      <c r="V36" s="815"/>
      <c r="W36" s="815"/>
      <c r="X36" s="815"/>
      <c r="Y36" s="815"/>
      <c r="Z36" s="815"/>
      <c r="AA36" s="815"/>
      <c r="AB36" s="815"/>
      <c r="AC36" s="815"/>
      <c r="AD36" s="815"/>
      <c r="AE36" s="816"/>
      <c r="AF36" s="817"/>
      <c r="AG36" s="818"/>
      <c r="AH36" s="818"/>
      <c r="AI36" s="818"/>
      <c r="AJ36" s="819"/>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35"/>
      <c r="BK36" s="235"/>
      <c r="BL36" s="235"/>
      <c r="BM36" s="235"/>
      <c r="BN36" s="235"/>
      <c r="BO36" s="244"/>
      <c r="BP36" s="244"/>
      <c r="BQ36" s="241">
        <v>30</v>
      </c>
      <c r="BR36" s="242"/>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233"/>
    </row>
    <row r="37" spans="1:131" ht="26.25" customHeight="1" x14ac:dyDescent="0.2">
      <c r="A37" s="245">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35"/>
      <c r="BK37" s="235"/>
      <c r="BL37" s="235"/>
      <c r="BM37" s="235"/>
      <c r="BN37" s="235"/>
      <c r="BO37" s="244"/>
      <c r="BP37" s="244"/>
      <c r="BQ37" s="241">
        <v>31</v>
      </c>
      <c r="BR37" s="242"/>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233"/>
    </row>
    <row r="38" spans="1:131" ht="26.25" customHeight="1" x14ac:dyDescent="0.2">
      <c r="A38" s="245">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35"/>
      <c r="BK38" s="235"/>
      <c r="BL38" s="235"/>
      <c r="BM38" s="235"/>
      <c r="BN38" s="235"/>
      <c r="BO38" s="244"/>
      <c r="BP38" s="244"/>
      <c r="BQ38" s="241">
        <v>32</v>
      </c>
      <c r="BR38" s="242"/>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233"/>
    </row>
    <row r="39" spans="1:131" ht="26.25" customHeight="1" x14ac:dyDescent="0.2">
      <c r="A39" s="245">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35"/>
      <c r="BK39" s="235"/>
      <c r="BL39" s="235"/>
      <c r="BM39" s="235"/>
      <c r="BN39" s="235"/>
      <c r="BO39" s="244"/>
      <c r="BP39" s="244"/>
      <c r="BQ39" s="241">
        <v>33</v>
      </c>
      <c r="BR39" s="242"/>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233"/>
    </row>
    <row r="40" spans="1:131" ht="26.25" customHeight="1" x14ac:dyDescent="0.2">
      <c r="A40" s="241">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35"/>
      <c r="BK40" s="235"/>
      <c r="BL40" s="235"/>
      <c r="BM40" s="235"/>
      <c r="BN40" s="235"/>
      <c r="BO40" s="244"/>
      <c r="BP40" s="244"/>
      <c r="BQ40" s="241">
        <v>34</v>
      </c>
      <c r="BR40" s="242"/>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233"/>
    </row>
    <row r="41" spans="1:131" ht="26.25" customHeight="1" x14ac:dyDescent="0.2">
      <c r="A41" s="241">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35"/>
      <c r="BK41" s="235"/>
      <c r="BL41" s="235"/>
      <c r="BM41" s="235"/>
      <c r="BN41" s="235"/>
      <c r="BO41" s="244"/>
      <c r="BP41" s="244"/>
      <c r="BQ41" s="241">
        <v>35</v>
      </c>
      <c r="BR41" s="242"/>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233"/>
    </row>
    <row r="42" spans="1:131" ht="26.25" customHeight="1" x14ac:dyDescent="0.2">
      <c r="A42" s="241">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35"/>
      <c r="BK42" s="235"/>
      <c r="BL42" s="235"/>
      <c r="BM42" s="235"/>
      <c r="BN42" s="235"/>
      <c r="BO42" s="244"/>
      <c r="BP42" s="244"/>
      <c r="BQ42" s="241">
        <v>36</v>
      </c>
      <c r="BR42" s="242"/>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233"/>
    </row>
    <row r="43" spans="1:131" ht="26.25" customHeight="1" x14ac:dyDescent="0.2">
      <c r="A43" s="241">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35"/>
      <c r="BK43" s="235"/>
      <c r="BL43" s="235"/>
      <c r="BM43" s="235"/>
      <c r="BN43" s="235"/>
      <c r="BO43" s="244"/>
      <c r="BP43" s="244"/>
      <c r="BQ43" s="241">
        <v>37</v>
      </c>
      <c r="BR43" s="242"/>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233"/>
    </row>
    <row r="44" spans="1:131" ht="26.25" customHeight="1" x14ac:dyDescent="0.2">
      <c r="A44" s="241">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35"/>
      <c r="BK44" s="235"/>
      <c r="BL44" s="235"/>
      <c r="BM44" s="235"/>
      <c r="BN44" s="235"/>
      <c r="BO44" s="244"/>
      <c r="BP44" s="244"/>
      <c r="BQ44" s="241">
        <v>38</v>
      </c>
      <c r="BR44" s="242"/>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233"/>
    </row>
    <row r="45" spans="1:131" ht="26.25" customHeight="1" x14ac:dyDescent="0.2">
      <c r="A45" s="241">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35"/>
      <c r="BK45" s="235"/>
      <c r="BL45" s="235"/>
      <c r="BM45" s="235"/>
      <c r="BN45" s="235"/>
      <c r="BO45" s="244"/>
      <c r="BP45" s="244"/>
      <c r="BQ45" s="241">
        <v>39</v>
      </c>
      <c r="BR45" s="242"/>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233"/>
    </row>
    <row r="46" spans="1:131" ht="26.25" customHeight="1" x14ac:dyDescent="0.2">
      <c r="A46" s="241">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35"/>
      <c r="BK46" s="235"/>
      <c r="BL46" s="235"/>
      <c r="BM46" s="235"/>
      <c r="BN46" s="235"/>
      <c r="BO46" s="244"/>
      <c r="BP46" s="244"/>
      <c r="BQ46" s="241">
        <v>40</v>
      </c>
      <c r="BR46" s="242"/>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233"/>
    </row>
    <row r="47" spans="1:131" ht="26.25" customHeight="1" x14ac:dyDescent="0.2">
      <c r="A47" s="241">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35"/>
      <c r="BK47" s="235"/>
      <c r="BL47" s="235"/>
      <c r="BM47" s="235"/>
      <c r="BN47" s="235"/>
      <c r="BO47" s="244"/>
      <c r="BP47" s="244"/>
      <c r="BQ47" s="241">
        <v>41</v>
      </c>
      <c r="BR47" s="242"/>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233"/>
    </row>
    <row r="48" spans="1:131" ht="26.25" customHeight="1" x14ac:dyDescent="0.2">
      <c r="A48" s="241">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35"/>
      <c r="BK48" s="235"/>
      <c r="BL48" s="235"/>
      <c r="BM48" s="235"/>
      <c r="BN48" s="235"/>
      <c r="BO48" s="244"/>
      <c r="BP48" s="244"/>
      <c r="BQ48" s="241">
        <v>42</v>
      </c>
      <c r="BR48" s="242"/>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233"/>
    </row>
    <row r="49" spans="1:131" ht="26.25" customHeight="1" x14ac:dyDescent="0.2">
      <c r="A49" s="241">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35"/>
      <c r="BK49" s="235"/>
      <c r="BL49" s="235"/>
      <c r="BM49" s="235"/>
      <c r="BN49" s="235"/>
      <c r="BO49" s="244"/>
      <c r="BP49" s="244"/>
      <c r="BQ49" s="241">
        <v>43</v>
      </c>
      <c r="BR49" s="242"/>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233"/>
    </row>
    <row r="50" spans="1:131" ht="26.25" customHeight="1" x14ac:dyDescent="0.2">
      <c r="A50" s="241">
        <v>23</v>
      </c>
      <c r="B50" s="811"/>
      <c r="C50" s="812"/>
      <c r="D50" s="812"/>
      <c r="E50" s="812"/>
      <c r="F50" s="812"/>
      <c r="G50" s="812"/>
      <c r="H50" s="812"/>
      <c r="I50" s="812"/>
      <c r="J50" s="812"/>
      <c r="K50" s="812"/>
      <c r="L50" s="812"/>
      <c r="M50" s="812"/>
      <c r="N50" s="812"/>
      <c r="O50" s="812"/>
      <c r="P50" s="813"/>
      <c r="Q50" s="868"/>
      <c r="R50" s="869"/>
      <c r="S50" s="869"/>
      <c r="T50" s="869"/>
      <c r="U50" s="869"/>
      <c r="V50" s="869"/>
      <c r="W50" s="869"/>
      <c r="X50" s="869"/>
      <c r="Y50" s="869"/>
      <c r="Z50" s="869"/>
      <c r="AA50" s="869"/>
      <c r="AB50" s="869"/>
      <c r="AC50" s="869"/>
      <c r="AD50" s="869"/>
      <c r="AE50" s="870"/>
      <c r="AF50" s="817"/>
      <c r="AG50" s="818"/>
      <c r="AH50" s="818"/>
      <c r="AI50" s="818"/>
      <c r="AJ50" s="819"/>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35"/>
      <c r="BK50" s="235"/>
      <c r="BL50" s="235"/>
      <c r="BM50" s="235"/>
      <c r="BN50" s="235"/>
      <c r="BO50" s="244"/>
      <c r="BP50" s="244"/>
      <c r="BQ50" s="241">
        <v>44</v>
      </c>
      <c r="BR50" s="242"/>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233"/>
    </row>
    <row r="51" spans="1:131" ht="26.25" customHeight="1" x14ac:dyDescent="0.2">
      <c r="A51" s="241">
        <v>24</v>
      </c>
      <c r="B51" s="811"/>
      <c r="C51" s="812"/>
      <c r="D51" s="812"/>
      <c r="E51" s="812"/>
      <c r="F51" s="812"/>
      <c r="G51" s="812"/>
      <c r="H51" s="812"/>
      <c r="I51" s="812"/>
      <c r="J51" s="812"/>
      <c r="K51" s="812"/>
      <c r="L51" s="812"/>
      <c r="M51" s="812"/>
      <c r="N51" s="812"/>
      <c r="O51" s="812"/>
      <c r="P51" s="813"/>
      <c r="Q51" s="868"/>
      <c r="R51" s="869"/>
      <c r="S51" s="869"/>
      <c r="T51" s="869"/>
      <c r="U51" s="869"/>
      <c r="V51" s="869"/>
      <c r="W51" s="869"/>
      <c r="X51" s="869"/>
      <c r="Y51" s="869"/>
      <c r="Z51" s="869"/>
      <c r="AA51" s="869"/>
      <c r="AB51" s="869"/>
      <c r="AC51" s="869"/>
      <c r="AD51" s="869"/>
      <c r="AE51" s="870"/>
      <c r="AF51" s="817"/>
      <c r="AG51" s="818"/>
      <c r="AH51" s="818"/>
      <c r="AI51" s="818"/>
      <c r="AJ51" s="819"/>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35"/>
      <c r="BK51" s="235"/>
      <c r="BL51" s="235"/>
      <c r="BM51" s="235"/>
      <c r="BN51" s="235"/>
      <c r="BO51" s="244"/>
      <c r="BP51" s="244"/>
      <c r="BQ51" s="241">
        <v>45</v>
      </c>
      <c r="BR51" s="242"/>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233"/>
    </row>
    <row r="52" spans="1:131" ht="26.25" customHeight="1" x14ac:dyDescent="0.2">
      <c r="A52" s="241">
        <v>25</v>
      </c>
      <c r="B52" s="811"/>
      <c r="C52" s="812"/>
      <c r="D52" s="812"/>
      <c r="E52" s="812"/>
      <c r="F52" s="812"/>
      <c r="G52" s="812"/>
      <c r="H52" s="812"/>
      <c r="I52" s="812"/>
      <c r="J52" s="812"/>
      <c r="K52" s="812"/>
      <c r="L52" s="812"/>
      <c r="M52" s="812"/>
      <c r="N52" s="812"/>
      <c r="O52" s="812"/>
      <c r="P52" s="813"/>
      <c r="Q52" s="868"/>
      <c r="R52" s="869"/>
      <c r="S52" s="869"/>
      <c r="T52" s="869"/>
      <c r="U52" s="869"/>
      <c r="V52" s="869"/>
      <c r="W52" s="869"/>
      <c r="X52" s="869"/>
      <c r="Y52" s="869"/>
      <c r="Z52" s="869"/>
      <c r="AA52" s="869"/>
      <c r="AB52" s="869"/>
      <c r="AC52" s="869"/>
      <c r="AD52" s="869"/>
      <c r="AE52" s="870"/>
      <c r="AF52" s="817"/>
      <c r="AG52" s="818"/>
      <c r="AH52" s="818"/>
      <c r="AI52" s="818"/>
      <c r="AJ52" s="819"/>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35"/>
      <c r="BK52" s="235"/>
      <c r="BL52" s="235"/>
      <c r="BM52" s="235"/>
      <c r="BN52" s="235"/>
      <c r="BO52" s="244"/>
      <c r="BP52" s="244"/>
      <c r="BQ52" s="241">
        <v>46</v>
      </c>
      <c r="BR52" s="242"/>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233"/>
    </row>
    <row r="53" spans="1:131" ht="26.25" customHeight="1" x14ac:dyDescent="0.2">
      <c r="A53" s="241">
        <v>26</v>
      </c>
      <c r="B53" s="811"/>
      <c r="C53" s="812"/>
      <c r="D53" s="812"/>
      <c r="E53" s="812"/>
      <c r="F53" s="812"/>
      <c r="G53" s="812"/>
      <c r="H53" s="812"/>
      <c r="I53" s="812"/>
      <c r="J53" s="812"/>
      <c r="K53" s="812"/>
      <c r="L53" s="812"/>
      <c r="M53" s="812"/>
      <c r="N53" s="812"/>
      <c r="O53" s="812"/>
      <c r="P53" s="813"/>
      <c r="Q53" s="868"/>
      <c r="R53" s="869"/>
      <c r="S53" s="869"/>
      <c r="T53" s="869"/>
      <c r="U53" s="869"/>
      <c r="V53" s="869"/>
      <c r="W53" s="869"/>
      <c r="X53" s="869"/>
      <c r="Y53" s="869"/>
      <c r="Z53" s="869"/>
      <c r="AA53" s="869"/>
      <c r="AB53" s="869"/>
      <c r="AC53" s="869"/>
      <c r="AD53" s="869"/>
      <c r="AE53" s="870"/>
      <c r="AF53" s="817"/>
      <c r="AG53" s="818"/>
      <c r="AH53" s="818"/>
      <c r="AI53" s="818"/>
      <c r="AJ53" s="819"/>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35"/>
      <c r="BK53" s="235"/>
      <c r="BL53" s="235"/>
      <c r="BM53" s="235"/>
      <c r="BN53" s="235"/>
      <c r="BO53" s="244"/>
      <c r="BP53" s="244"/>
      <c r="BQ53" s="241">
        <v>47</v>
      </c>
      <c r="BR53" s="242"/>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233"/>
    </row>
    <row r="54" spans="1:131" ht="26.25" customHeight="1" x14ac:dyDescent="0.2">
      <c r="A54" s="241">
        <v>27</v>
      </c>
      <c r="B54" s="811"/>
      <c r="C54" s="812"/>
      <c r="D54" s="812"/>
      <c r="E54" s="812"/>
      <c r="F54" s="812"/>
      <c r="G54" s="812"/>
      <c r="H54" s="812"/>
      <c r="I54" s="812"/>
      <c r="J54" s="812"/>
      <c r="K54" s="812"/>
      <c r="L54" s="812"/>
      <c r="M54" s="812"/>
      <c r="N54" s="812"/>
      <c r="O54" s="812"/>
      <c r="P54" s="813"/>
      <c r="Q54" s="868"/>
      <c r="R54" s="869"/>
      <c r="S54" s="869"/>
      <c r="T54" s="869"/>
      <c r="U54" s="869"/>
      <c r="V54" s="869"/>
      <c r="W54" s="869"/>
      <c r="X54" s="869"/>
      <c r="Y54" s="869"/>
      <c r="Z54" s="869"/>
      <c r="AA54" s="869"/>
      <c r="AB54" s="869"/>
      <c r="AC54" s="869"/>
      <c r="AD54" s="869"/>
      <c r="AE54" s="870"/>
      <c r="AF54" s="817"/>
      <c r="AG54" s="818"/>
      <c r="AH54" s="818"/>
      <c r="AI54" s="818"/>
      <c r="AJ54" s="819"/>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35"/>
      <c r="BK54" s="235"/>
      <c r="BL54" s="235"/>
      <c r="BM54" s="235"/>
      <c r="BN54" s="235"/>
      <c r="BO54" s="244"/>
      <c r="BP54" s="244"/>
      <c r="BQ54" s="241">
        <v>48</v>
      </c>
      <c r="BR54" s="242"/>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233"/>
    </row>
    <row r="55" spans="1:131" ht="26.25" customHeight="1" x14ac:dyDescent="0.2">
      <c r="A55" s="241">
        <v>28</v>
      </c>
      <c r="B55" s="811"/>
      <c r="C55" s="812"/>
      <c r="D55" s="812"/>
      <c r="E55" s="812"/>
      <c r="F55" s="812"/>
      <c r="G55" s="812"/>
      <c r="H55" s="812"/>
      <c r="I55" s="812"/>
      <c r="J55" s="812"/>
      <c r="K55" s="812"/>
      <c r="L55" s="812"/>
      <c r="M55" s="812"/>
      <c r="N55" s="812"/>
      <c r="O55" s="812"/>
      <c r="P55" s="813"/>
      <c r="Q55" s="868"/>
      <c r="R55" s="869"/>
      <c r="S55" s="869"/>
      <c r="T55" s="869"/>
      <c r="U55" s="869"/>
      <c r="V55" s="869"/>
      <c r="W55" s="869"/>
      <c r="X55" s="869"/>
      <c r="Y55" s="869"/>
      <c r="Z55" s="869"/>
      <c r="AA55" s="869"/>
      <c r="AB55" s="869"/>
      <c r="AC55" s="869"/>
      <c r="AD55" s="869"/>
      <c r="AE55" s="870"/>
      <c r="AF55" s="817"/>
      <c r="AG55" s="818"/>
      <c r="AH55" s="818"/>
      <c r="AI55" s="818"/>
      <c r="AJ55" s="819"/>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35"/>
      <c r="BK55" s="235"/>
      <c r="BL55" s="235"/>
      <c r="BM55" s="235"/>
      <c r="BN55" s="235"/>
      <c r="BO55" s="244"/>
      <c r="BP55" s="244"/>
      <c r="BQ55" s="241">
        <v>49</v>
      </c>
      <c r="BR55" s="242"/>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233"/>
    </row>
    <row r="56" spans="1:131" ht="26.25" customHeight="1" x14ac:dyDescent="0.2">
      <c r="A56" s="241">
        <v>29</v>
      </c>
      <c r="B56" s="811"/>
      <c r="C56" s="812"/>
      <c r="D56" s="812"/>
      <c r="E56" s="812"/>
      <c r="F56" s="812"/>
      <c r="G56" s="812"/>
      <c r="H56" s="812"/>
      <c r="I56" s="812"/>
      <c r="J56" s="812"/>
      <c r="K56" s="812"/>
      <c r="L56" s="812"/>
      <c r="M56" s="812"/>
      <c r="N56" s="812"/>
      <c r="O56" s="812"/>
      <c r="P56" s="813"/>
      <c r="Q56" s="868"/>
      <c r="R56" s="869"/>
      <c r="S56" s="869"/>
      <c r="T56" s="869"/>
      <c r="U56" s="869"/>
      <c r="V56" s="869"/>
      <c r="W56" s="869"/>
      <c r="X56" s="869"/>
      <c r="Y56" s="869"/>
      <c r="Z56" s="869"/>
      <c r="AA56" s="869"/>
      <c r="AB56" s="869"/>
      <c r="AC56" s="869"/>
      <c r="AD56" s="869"/>
      <c r="AE56" s="870"/>
      <c r="AF56" s="817"/>
      <c r="AG56" s="818"/>
      <c r="AH56" s="818"/>
      <c r="AI56" s="818"/>
      <c r="AJ56" s="819"/>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35"/>
      <c r="BK56" s="235"/>
      <c r="BL56" s="235"/>
      <c r="BM56" s="235"/>
      <c r="BN56" s="235"/>
      <c r="BO56" s="244"/>
      <c r="BP56" s="244"/>
      <c r="BQ56" s="241">
        <v>50</v>
      </c>
      <c r="BR56" s="242"/>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233"/>
    </row>
    <row r="57" spans="1:131" ht="26.25" customHeight="1" x14ac:dyDescent="0.2">
      <c r="A57" s="241">
        <v>30</v>
      </c>
      <c r="B57" s="811"/>
      <c r="C57" s="812"/>
      <c r="D57" s="812"/>
      <c r="E57" s="812"/>
      <c r="F57" s="812"/>
      <c r="G57" s="812"/>
      <c r="H57" s="812"/>
      <c r="I57" s="812"/>
      <c r="J57" s="812"/>
      <c r="K57" s="812"/>
      <c r="L57" s="812"/>
      <c r="M57" s="812"/>
      <c r="N57" s="812"/>
      <c r="O57" s="812"/>
      <c r="P57" s="813"/>
      <c r="Q57" s="868"/>
      <c r="R57" s="869"/>
      <c r="S57" s="869"/>
      <c r="T57" s="869"/>
      <c r="U57" s="869"/>
      <c r="V57" s="869"/>
      <c r="W57" s="869"/>
      <c r="X57" s="869"/>
      <c r="Y57" s="869"/>
      <c r="Z57" s="869"/>
      <c r="AA57" s="869"/>
      <c r="AB57" s="869"/>
      <c r="AC57" s="869"/>
      <c r="AD57" s="869"/>
      <c r="AE57" s="870"/>
      <c r="AF57" s="817"/>
      <c r="AG57" s="818"/>
      <c r="AH57" s="818"/>
      <c r="AI57" s="818"/>
      <c r="AJ57" s="819"/>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35"/>
      <c r="BK57" s="235"/>
      <c r="BL57" s="235"/>
      <c r="BM57" s="235"/>
      <c r="BN57" s="235"/>
      <c r="BO57" s="244"/>
      <c r="BP57" s="244"/>
      <c r="BQ57" s="241">
        <v>51</v>
      </c>
      <c r="BR57" s="242"/>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233"/>
    </row>
    <row r="58" spans="1:131" ht="26.25" customHeight="1" x14ac:dyDescent="0.2">
      <c r="A58" s="241">
        <v>31</v>
      </c>
      <c r="B58" s="811"/>
      <c r="C58" s="812"/>
      <c r="D58" s="812"/>
      <c r="E58" s="812"/>
      <c r="F58" s="812"/>
      <c r="G58" s="812"/>
      <c r="H58" s="812"/>
      <c r="I58" s="812"/>
      <c r="J58" s="812"/>
      <c r="K58" s="812"/>
      <c r="L58" s="812"/>
      <c r="M58" s="812"/>
      <c r="N58" s="812"/>
      <c r="O58" s="812"/>
      <c r="P58" s="813"/>
      <c r="Q58" s="868"/>
      <c r="R58" s="869"/>
      <c r="S58" s="869"/>
      <c r="T58" s="869"/>
      <c r="U58" s="869"/>
      <c r="V58" s="869"/>
      <c r="W58" s="869"/>
      <c r="X58" s="869"/>
      <c r="Y58" s="869"/>
      <c r="Z58" s="869"/>
      <c r="AA58" s="869"/>
      <c r="AB58" s="869"/>
      <c r="AC58" s="869"/>
      <c r="AD58" s="869"/>
      <c r="AE58" s="870"/>
      <c r="AF58" s="817"/>
      <c r="AG58" s="818"/>
      <c r="AH58" s="818"/>
      <c r="AI58" s="818"/>
      <c r="AJ58" s="819"/>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35"/>
      <c r="BK58" s="235"/>
      <c r="BL58" s="235"/>
      <c r="BM58" s="235"/>
      <c r="BN58" s="235"/>
      <c r="BO58" s="244"/>
      <c r="BP58" s="244"/>
      <c r="BQ58" s="241">
        <v>52</v>
      </c>
      <c r="BR58" s="242"/>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233"/>
    </row>
    <row r="59" spans="1:131" ht="26.25" customHeight="1" x14ac:dyDescent="0.2">
      <c r="A59" s="241">
        <v>32</v>
      </c>
      <c r="B59" s="811"/>
      <c r="C59" s="812"/>
      <c r="D59" s="812"/>
      <c r="E59" s="812"/>
      <c r="F59" s="812"/>
      <c r="G59" s="812"/>
      <c r="H59" s="812"/>
      <c r="I59" s="812"/>
      <c r="J59" s="812"/>
      <c r="K59" s="812"/>
      <c r="L59" s="812"/>
      <c r="M59" s="812"/>
      <c r="N59" s="812"/>
      <c r="O59" s="812"/>
      <c r="P59" s="813"/>
      <c r="Q59" s="868"/>
      <c r="R59" s="869"/>
      <c r="S59" s="869"/>
      <c r="T59" s="869"/>
      <c r="U59" s="869"/>
      <c r="V59" s="869"/>
      <c r="W59" s="869"/>
      <c r="X59" s="869"/>
      <c r="Y59" s="869"/>
      <c r="Z59" s="869"/>
      <c r="AA59" s="869"/>
      <c r="AB59" s="869"/>
      <c r="AC59" s="869"/>
      <c r="AD59" s="869"/>
      <c r="AE59" s="870"/>
      <c r="AF59" s="817"/>
      <c r="AG59" s="818"/>
      <c r="AH59" s="818"/>
      <c r="AI59" s="818"/>
      <c r="AJ59" s="819"/>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35"/>
      <c r="BK59" s="235"/>
      <c r="BL59" s="235"/>
      <c r="BM59" s="235"/>
      <c r="BN59" s="235"/>
      <c r="BO59" s="244"/>
      <c r="BP59" s="244"/>
      <c r="BQ59" s="241">
        <v>53</v>
      </c>
      <c r="BR59" s="242"/>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233"/>
    </row>
    <row r="60" spans="1:131" ht="26.25" customHeight="1" x14ac:dyDescent="0.2">
      <c r="A60" s="241">
        <v>33</v>
      </c>
      <c r="B60" s="811"/>
      <c r="C60" s="812"/>
      <c r="D60" s="812"/>
      <c r="E60" s="812"/>
      <c r="F60" s="812"/>
      <c r="G60" s="812"/>
      <c r="H60" s="812"/>
      <c r="I60" s="812"/>
      <c r="J60" s="812"/>
      <c r="K60" s="812"/>
      <c r="L60" s="812"/>
      <c r="M60" s="812"/>
      <c r="N60" s="812"/>
      <c r="O60" s="812"/>
      <c r="P60" s="813"/>
      <c r="Q60" s="868"/>
      <c r="R60" s="869"/>
      <c r="S60" s="869"/>
      <c r="T60" s="869"/>
      <c r="U60" s="869"/>
      <c r="V60" s="869"/>
      <c r="W60" s="869"/>
      <c r="X60" s="869"/>
      <c r="Y60" s="869"/>
      <c r="Z60" s="869"/>
      <c r="AA60" s="869"/>
      <c r="AB60" s="869"/>
      <c r="AC60" s="869"/>
      <c r="AD60" s="869"/>
      <c r="AE60" s="870"/>
      <c r="AF60" s="817"/>
      <c r="AG60" s="818"/>
      <c r="AH60" s="818"/>
      <c r="AI60" s="818"/>
      <c r="AJ60" s="819"/>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35"/>
      <c r="BK60" s="235"/>
      <c r="BL60" s="235"/>
      <c r="BM60" s="235"/>
      <c r="BN60" s="235"/>
      <c r="BO60" s="244"/>
      <c r="BP60" s="244"/>
      <c r="BQ60" s="241">
        <v>54</v>
      </c>
      <c r="BR60" s="242"/>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233"/>
    </row>
    <row r="61" spans="1:131" ht="26.25" customHeight="1" thickBot="1" x14ac:dyDescent="0.25">
      <c r="A61" s="241">
        <v>34</v>
      </c>
      <c r="B61" s="811"/>
      <c r="C61" s="812"/>
      <c r="D61" s="812"/>
      <c r="E61" s="812"/>
      <c r="F61" s="812"/>
      <c r="G61" s="812"/>
      <c r="H61" s="812"/>
      <c r="I61" s="812"/>
      <c r="J61" s="812"/>
      <c r="K61" s="812"/>
      <c r="L61" s="812"/>
      <c r="M61" s="812"/>
      <c r="N61" s="812"/>
      <c r="O61" s="812"/>
      <c r="P61" s="813"/>
      <c r="Q61" s="868"/>
      <c r="R61" s="869"/>
      <c r="S61" s="869"/>
      <c r="T61" s="869"/>
      <c r="U61" s="869"/>
      <c r="V61" s="869"/>
      <c r="W61" s="869"/>
      <c r="X61" s="869"/>
      <c r="Y61" s="869"/>
      <c r="Z61" s="869"/>
      <c r="AA61" s="869"/>
      <c r="AB61" s="869"/>
      <c r="AC61" s="869"/>
      <c r="AD61" s="869"/>
      <c r="AE61" s="870"/>
      <c r="AF61" s="817"/>
      <c r="AG61" s="818"/>
      <c r="AH61" s="818"/>
      <c r="AI61" s="818"/>
      <c r="AJ61" s="819"/>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35"/>
      <c r="BK61" s="235"/>
      <c r="BL61" s="235"/>
      <c r="BM61" s="235"/>
      <c r="BN61" s="235"/>
      <c r="BO61" s="244"/>
      <c r="BP61" s="244"/>
      <c r="BQ61" s="241">
        <v>55</v>
      </c>
      <c r="BR61" s="242"/>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233"/>
    </row>
    <row r="62" spans="1:131" ht="26.25" customHeight="1" x14ac:dyDescent="0.2">
      <c r="A62" s="241">
        <v>35</v>
      </c>
      <c r="B62" s="811"/>
      <c r="C62" s="812"/>
      <c r="D62" s="812"/>
      <c r="E62" s="812"/>
      <c r="F62" s="812"/>
      <c r="G62" s="812"/>
      <c r="H62" s="812"/>
      <c r="I62" s="812"/>
      <c r="J62" s="812"/>
      <c r="K62" s="812"/>
      <c r="L62" s="812"/>
      <c r="M62" s="812"/>
      <c r="N62" s="812"/>
      <c r="O62" s="812"/>
      <c r="P62" s="813"/>
      <c r="Q62" s="868"/>
      <c r="R62" s="869"/>
      <c r="S62" s="869"/>
      <c r="T62" s="869"/>
      <c r="U62" s="869"/>
      <c r="V62" s="869"/>
      <c r="W62" s="869"/>
      <c r="X62" s="869"/>
      <c r="Y62" s="869"/>
      <c r="Z62" s="869"/>
      <c r="AA62" s="869"/>
      <c r="AB62" s="869"/>
      <c r="AC62" s="869"/>
      <c r="AD62" s="869"/>
      <c r="AE62" s="870"/>
      <c r="AF62" s="817"/>
      <c r="AG62" s="818"/>
      <c r="AH62" s="818"/>
      <c r="AI62" s="818"/>
      <c r="AJ62" s="819"/>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415</v>
      </c>
      <c r="BK62" s="839"/>
      <c r="BL62" s="839"/>
      <c r="BM62" s="839"/>
      <c r="BN62" s="840"/>
      <c r="BO62" s="244"/>
      <c r="BP62" s="244"/>
      <c r="BQ62" s="241">
        <v>56</v>
      </c>
      <c r="BR62" s="242"/>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233"/>
    </row>
    <row r="63" spans="1:131" ht="26.25" customHeight="1" thickBot="1" x14ac:dyDescent="0.25">
      <c r="A63" s="243" t="s">
        <v>397</v>
      </c>
      <c r="B63" s="822" t="s">
        <v>416</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1015</v>
      </c>
      <c r="AG63" s="877"/>
      <c r="AH63" s="877"/>
      <c r="AI63" s="877"/>
      <c r="AJ63" s="878"/>
      <c r="AK63" s="879"/>
      <c r="AL63" s="874"/>
      <c r="AM63" s="874"/>
      <c r="AN63" s="874"/>
      <c r="AO63" s="874"/>
      <c r="AP63" s="877">
        <v>6946</v>
      </c>
      <c r="AQ63" s="877"/>
      <c r="AR63" s="877"/>
      <c r="AS63" s="877"/>
      <c r="AT63" s="877"/>
      <c r="AU63" s="877">
        <v>3326</v>
      </c>
      <c r="AV63" s="877"/>
      <c r="AW63" s="877"/>
      <c r="AX63" s="877"/>
      <c r="AY63" s="877"/>
      <c r="AZ63" s="881"/>
      <c r="BA63" s="881"/>
      <c r="BB63" s="881"/>
      <c r="BC63" s="881"/>
      <c r="BD63" s="881"/>
      <c r="BE63" s="882"/>
      <c r="BF63" s="882"/>
      <c r="BG63" s="882"/>
      <c r="BH63" s="882"/>
      <c r="BI63" s="883"/>
      <c r="BJ63" s="884" t="s">
        <v>280</v>
      </c>
      <c r="BK63" s="885"/>
      <c r="BL63" s="885"/>
      <c r="BM63" s="885"/>
      <c r="BN63" s="886"/>
      <c r="BO63" s="244"/>
      <c r="BP63" s="244"/>
      <c r="BQ63" s="241">
        <v>57</v>
      </c>
      <c r="BR63" s="242"/>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233"/>
    </row>
    <row r="66" spans="1:131" ht="26.25" customHeight="1" x14ac:dyDescent="0.2">
      <c r="A66" s="756" t="s">
        <v>418</v>
      </c>
      <c r="B66" s="757"/>
      <c r="C66" s="757"/>
      <c r="D66" s="757"/>
      <c r="E66" s="757"/>
      <c r="F66" s="757"/>
      <c r="G66" s="757"/>
      <c r="H66" s="757"/>
      <c r="I66" s="757"/>
      <c r="J66" s="757"/>
      <c r="K66" s="757"/>
      <c r="L66" s="757"/>
      <c r="M66" s="757"/>
      <c r="N66" s="757"/>
      <c r="O66" s="757"/>
      <c r="P66" s="758"/>
      <c r="Q66" s="762" t="s">
        <v>419</v>
      </c>
      <c r="R66" s="763"/>
      <c r="S66" s="763"/>
      <c r="T66" s="763"/>
      <c r="U66" s="764"/>
      <c r="V66" s="762" t="s">
        <v>402</v>
      </c>
      <c r="W66" s="763"/>
      <c r="X66" s="763"/>
      <c r="Y66" s="763"/>
      <c r="Z66" s="764"/>
      <c r="AA66" s="762" t="s">
        <v>420</v>
      </c>
      <c r="AB66" s="763"/>
      <c r="AC66" s="763"/>
      <c r="AD66" s="763"/>
      <c r="AE66" s="764"/>
      <c r="AF66" s="887" t="s">
        <v>404</v>
      </c>
      <c r="AG66" s="848"/>
      <c r="AH66" s="848"/>
      <c r="AI66" s="848"/>
      <c r="AJ66" s="888"/>
      <c r="AK66" s="762" t="s">
        <v>405</v>
      </c>
      <c r="AL66" s="757"/>
      <c r="AM66" s="757"/>
      <c r="AN66" s="757"/>
      <c r="AO66" s="758"/>
      <c r="AP66" s="762" t="s">
        <v>421</v>
      </c>
      <c r="AQ66" s="763"/>
      <c r="AR66" s="763"/>
      <c r="AS66" s="763"/>
      <c r="AT66" s="764"/>
      <c r="AU66" s="762" t="s">
        <v>422</v>
      </c>
      <c r="AV66" s="763"/>
      <c r="AW66" s="763"/>
      <c r="AX66" s="763"/>
      <c r="AY66" s="764"/>
      <c r="AZ66" s="762" t="s">
        <v>384</v>
      </c>
      <c r="BA66" s="763"/>
      <c r="BB66" s="763"/>
      <c r="BC66" s="763"/>
      <c r="BD66" s="769"/>
      <c r="BE66" s="244"/>
      <c r="BF66" s="244"/>
      <c r="BG66" s="244"/>
      <c r="BH66" s="244"/>
      <c r="BI66" s="244"/>
      <c r="BJ66" s="244"/>
      <c r="BK66" s="244"/>
      <c r="BL66" s="244"/>
      <c r="BM66" s="244"/>
      <c r="BN66" s="244"/>
      <c r="BO66" s="244"/>
      <c r="BP66" s="244"/>
      <c r="BQ66" s="241">
        <v>60</v>
      </c>
      <c r="BR66" s="246"/>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9"/>
      <c r="AG67" s="851"/>
      <c r="AH67" s="851"/>
      <c r="AI67" s="851"/>
      <c r="AJ67" s="890"/>
      <c r="AK67" s="891"/>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33"/>
    </row>
    <row r="68" spans="1:131" ht="26.25" customHeight="1" thickTop="1" x14ac:dyDescent="0.2">
      <c r="A68" s="239">
        <v>1</v>
      </c>
      <c r="B68" s="905" t="s">
        <v>584</v>
      </c>
      <c r="C68" s="903"/>
      <c r="D68" s="903"/>
      <c r="E68" s="903"/>
      <c r="F68" s="903"/>
      <c r="G68" s="903"/>
      <c r="H68" s="903"/>
      <c r="I68" s="903"/>
      <c r="J68" s="903"/>
      <c r="K68" s="903"/>
      <c r="L68" s="903"/>
      <c r="M68" s="903"/>
      <c r="N68" s="903"/>
      <c r="O68" s="903"/>
      <c r="P68" s="906"/>
      <c r="Q68" s="907">
        <v>1349</v>
      </c>
      <c r="R68" s="900"/>
      <c r="S68" s="900"/>
      <c r="T68" s="900"/>
      <c r="U68" s="901"/>
      <c r="V68" s="899">
        <v>1313</v>
      </c>
      <c r="W68" s="900"/>
      <c r="X68" s="900"/>
      <c r="Y68" s="900"/>
      <c r="Z68" s="901"/>
      <c r="AA68" s="899">
        <v>36</v>
      </c>
      <c r="AB68" s="900"/>
      <c r="AC68" s="900"/>
      <c r="AD68" s="900"/>
      <c r="AE68" s="901"/>
      <c r="AF68" s="899">
        <v>36</v>
      </c>
      <c r="AG68" s="900"/>
      <c r="AH68" s="900"/>
      <c r="AI68" s="900"/>
      <c r="AJ68" s="901"/>
      <c r="AK68" s="899">
        <v>115</v>
      </c>
      <c r="AL68" s="900"/>
      <c r="AM68" s="900"/>
      <c r="AN68" s="900"/>
      <c r="AO68" s="901"/>
      <c r="AP68" s="899">
        <v>1786</v>
      </c>
      <c r="AQ68" s="900"/>
      <c r="AR68" s="900"/>
      <c r="AS68" s="900"/>
      <c r="AT68" s="901"/>
      <c r="AU68" s="899">
        <v>113</v>
      </c>
      <c r="AV68" s="900"/>
      <c r="AW68" s="900"/>
      <c r="AX68" s="900"/>
      <c r="AY68" s="901"/>
      <c r="AZ68" s="902" t="s">
        <v>599</v>
      </c>
      <c r="BA68" s="903"/>
      <c r="BB68" s="903"/>
      <c r="BC68" s="903"/>
      <c r="BD68" s="904"/>
      <c r="BE68" s="244"/>
      <c r="BF68" s="244"/>
      <c r="BG68" s="244"/>
      <c r="BH68" s="244"/>
      <c r="BI68" s="244"/>
      <c r="BJ68" s="244"/>
      <c r="BK68" s="244"/>
      <c r="BL68" s="244"/>
      <c r="BM68" s="244"/>
      <c r="BN68" s="244"/>
      <c r="BO68" s="244"/>
      <c r="BP68" s="244"/>
      <c r="BQ68" s="241">
        <v>62</v>
      </c>
      <c r="BR68" s="246"/>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33"/>
    </row>
    <row r="69" spans="1:131" ht="26.25" customHeight="1" x14ac:dyDescent="0.2">
      <c r="A69" s="241">
        <v>2</v>
      </c>
      <c r="B69" s="908" t="s">
        <v>585</v>
      </c>
      <c r="C69" s="909"/>
      <c r="D69" s="909"/>
      <c r="E69" s="909"/>
      <c r="F69" s="909"/>
      <c r="G69" s="909"/>
      <c r="H69" s="909"/>
      <c r="I69" s="909"/>
      <c r="J69" s="909"/>
      <c r="K69" s="909"/>
      <c r="L69" s="909"/>
      <c r="M69" s="909"/>
      <c r="N69" s="909"/>
      <c r="O69" s="909"/>
      <c r="P69" s="910"/>
      <c r="Q69" s="911">
        <v>2636</v>
      </c>
      <c r="R69" s="912"/>
      <c r="S69" s="912"/>
      <c r="T69" s="912"/>
      <c r="U69" s="867"/>
      <c r="V69" s="913">
        <v>2428</v>
      </c>
      <c r="W69" s="912"/>
      <c r="X69" s="912"/>
      <c r="Y69" s="912"/>
      <c r="Z69" s="867"/>
      <c r="AA69" s="913">
        <v>208</v>
      </c>
      <c r="AB69" s="912"/>
      <c r="AC69" s="912"/>
      <c r="AD69" s="912"/>
      <c r="AE69" s="867"/>
      <c r="AF69" s="913">
        <v>208</v>
      </c>
      <c r="AG69" s="912"/>
      <c r="AH69" s="912"/>
      <c r="AI69" s="912"/>
      <c r="AJ69" s="867"/>
      <c r="AK69" s="913">
        <v>23</v>
      </c>
      <c r="AL69" s="912"/>
      <c r="AM69" s="912"/>
      <c r="AN69" s="912"/>
      <c r="AO69" s="867"/>
      <c r="AP69" s="913">
        <v>1817</v>
      </c>
      <c r="AQ69" s="912"/>
      <c r="AR69" s="912"/>
      <c r="AS69" s="912"/>
      <c r="AT69" s="867"/>
      <c r="AU69" s="913">
        <v>144</v>
      </c>
      <c r="AV69" s="912"/>
      <c r="AW69" s="912"/>
      <c r="AX69" s="912"/>
      <c r="AY69" s="867"/>
      <c r="AZ69" s="914" t="s">
        <v>600</v>
      </c>
      <c r="BA69" s="909"/>
      <c r="BB69" s="909"/>
      <c r="BC69" s="909"/>
      <c r="BD69" s="915"/>
      <c r="BE69" s="244"/>
      <c r="BF69" s="244"/>
      <c r="BG69" s="244"/>
      <c r="BH69" s="244"/>
      <c r="BI69" s="244"/>
      <c r="BJ69" s="244"/>
      <c r="BK69" s="244"/>
      <c r="BL69" s="244"/>
      <c r="BM69" s="244"/>
      <c r="BN69" s="244"/>
      <c r="BO69" s="244"/>
      <c r="BP69" s="244"/>
      <c r="BQ69" s="241">
        <v>63</v>
      </c>
      <c r="BR69" s="246"/>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33"/>
    </row>
    <row r="70" spans="1:131" ht="26.25" customHeight="1" x14ac:dyDescent="0.2">
      <c r="A70" s="241">
        <v>3</v>
      </c>
      <c r="B70" s="908" t="s">
        <v>586</v>
      </c>
      <c r="C70" s="909"/>
      <c r="D70" s="909"/>
      <c r="E70" s="909"/>
      <c r="F70" s="909"/>
      <c r="G70" s="909"/>
      <c r="H70" s="909"/>
      <c r="I70" s="909"/>
      <c r="J70" s="909"/>
      <c r="K70" s="909"/>
      <c r="L70" s="909"/>
      <c r="M70" s="909"/>
      <c r="N70" s="909"/>
      <c r="O70" s="909"/>
      <c r="P70" s="910"/>
      <c r="Q70" s="911">
        <v>544</v>
      </c>
      <c r="R70" s="912"/>
      <c r="S70" s="912"/>
      <c r="T70" s="912"/>
      <c r="U70" s="867"/>
      <c r="V70" s="913">
        <v>438</v>
      </c>
      <c r="W70" s="912"/>
      <c r="X70" s="912"/>
      <c r="Y70" s="912"/>
      <c r="Z70" s="867"/>
      <c r="AA70" s="913">
        <v>106</v>
      </c>
      <c r="AB70" s="912"/>
      <c r="AC70" s="912"/>
      <c r="AD70" s="912"/>
      <c r="AE70" s="867"/>
      <c r="AF70" s="913">
        <v>106</v>
      </c>
      <c r="AG70" s="912"/>
      <c r="AH70" s="912"/>
      <c r="AI70" s="912"/>
      <c r="AJ70" s="867"/>
      <c r="AK70" s="913" t="s">
        <v>598</v>
      </c>
      <c r="AL70" s="912"/>
      <c r="AM70" s="912"/>
      <c r="AN70" s="912"/>
      <c r="AO70" s="867"/>
      <c r="AP70" s="913" t="s">
        <v>598</v>
      </c>
      <c r="AQ70" s="912"/>
      <c r="AR70" s="912"/>
      <c r="AS70" s="912"/>
      <c r="AT70" s="867"/>
      <c r="AU70" s="913">
        <v>1</v>
      </c>
      <c r="AV70" s="912"/>
      <c r="AW70" s="912"/>
      <c r="AX70" s="912"/>
      <c r="AY70" s="867"/>
      <c r="AZ70" s="914"/>
      <c r="BA70" s="909"/>
      <c r="BB70" s="909"/>
      <c r="BC70" s="909"/>
      <c r="BD70" s="915"/>
      <c r="BE70" s="244"/>
      <c r="BF70" s="244"/>
      <c r="BG70" s="244"/>
      <c r="BH70" s="244"/>
      <c r="BI70" s="244"/>
      <c r="BJ70" s="244"/>
      <c r="BK70" s="244"/>
      <c r="BL70" s="244"/>
      <c r="BM70" s="244"/>
      <c r="BN70" s="244"/>
      <c r="BO70" s="244"/>
      <c r="BP70" s="244"/>
      <c r="BQ70" s="241">
        <v>64</v>
      </c>
      <c r="BR70" s="246"/>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33"/>
    </row>
    <row r="71" spans="1:131" ht="26.25" customHeight="1" x14ac:dyDescent="0.2">
      <c r="A71" s="241">
        <v>4</v>
      </c>
      <c r="B71" s="908" t="s">
        <v>587</v>
      </c>
      <c r="C71" s="909"/>
      <c r="D71" s="909"/>
      <c r="E71" s="909"/>
      <c r="F71" s="909"/>
      <c r="G71" s="909"/>
      <c r="H71" s="909"/>
      <c r="I71" s="909"/>
      <c r="J71" s="909"/>
      <c r="K71" s="909"/>
      <c r="L71" s="909"/>
      <c r="M71" s="909"/>
      <c r="N71" s="909"/>
      <c r="O71" s="909"/>
      <c r="P71" s="910"/>
      <c r="Q71" s="911">
        <v>521</v>
      </c>
      <c r="R71" s="912"/>
      <c r="S71" s="912"/>
      <c r="T71" s="912"/>
      <c r="U71" s="867"/>
      <c r="V71" s="913">
        <v>456</v>
      </c>
      <c r="W71" s="912"/>
      <c r="X71" s="912"/>
      <c r="Y71" s="912"/>
      <c r="Z71" s="867"/>
      <c r="AA71" s="913">
        <v>65</v>
      </c>
      <c r="AB71" s="912"/>
      <c r="AC71" s="912"/>
      <c r="AD71" s="912"/>
      <c r="AE71" s="867"/>
      <c r="AF71" s="913">
        <v>65</v>
      </c>
      <c r="AG71" s="912"/>
      <c r="AH71" s="912"/>
      <c r="AI71" s="912"/>
      <c r="AJ71" s="867"/>
      <c r="AK71" s="913" t="s">
        <v>598</v>
      </c>
      <c r="AL71" s="912"/>
      <c r="AM71" s="912"/>
      <c r="AN71" s="912"/>
      <c r="AO71" s="867"/>
      <c r="AP71" s="913">
        <v>6</v>
      </c>
      <c r="AQ71" s="912"/>
      <c r="AR71" s="912"/>
      <c r="AS71" s="912"/>
      <c r="AT71" s="867"/>
      <c r="AU71" s="913">
        <v>0</v>
      </c>
      <c r="AV71" s="912"/>
      <c r="AW71" s="912"/>
      <c r="AX71" s="912"/>
      <c r="AY71" s="867"/>
      <c r="AZ71" s="914"/>
      <c r="BA71" s="909"/>
      <c r="BB71" s="909"/>
      <c r="BC71" s="909"/>
      <c r="BD71" s="915"/>
      <c r="BE71" s="244"/>
      <c r="BF71" s="244"/>
      <c r="BG71" s="244"/>
      <c r="BH71" s="244"/>
      <c r="BI71" s="244"/>
      <c r="BJ71" s="244"/>
      <c r="BK71" s="244"/>
      <c r="BL71" s="244"/>
      <c r="BM71" s="244"/>
      <c r="BN71" s="244"/>
      <c r="BO71" s="244"/>
      <c r="BP71" s="244"/>
      <c r="BQ71" s="241">
        <v>65</v>
      </c>
      <c r="BR71" s="246"/>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33"/>
    </row>
    <row r="72" spans="1:131" ht="26.25" customHeight="1" x14ac:dyDescent="0.2">
      <c r="A72" s="241">
        <v>5</v>
      </c>
      <c r="B72" s="908" t="s">
        <v>594</v>
      </c>
      <c r="C72" s="909"/>
      <c r="D72" s="909"/>
      <c r="E72" s="909"/>
      <c r="F72" s="909"/>
      <c r="G72" s="909"/>
      <c r="H72" s="909"/>
      <c r="I72" s="909"/>
      <c r="J72" s="909"/>
      <c r="K72" s="909"/>
      <c r="L72" s="909"/>
      <c r="M72" s="909"/>
      <c r="N72" s="909"/>
      <c r="O72" s="909"/>
      <c r="P72" s="910"/>
      <c r="Q72" s="911">
        <v>90</v>
      </c>
      <c r="R72" s="912"/>
      <c r="S72" s="912"/>
      <c r="T72" s="912"/>
      <c r="U72" s="867"/>
      <c r="V72" s="913">
        <v>78</v>
      </c>
      <c r="W72" s="912"/>
      <c r="X72" s="912"/>
      <c r="Y72" s="912"/>
      <c r="Z72" s="867"/>
      <c r="AA72" s="913">
        <v>12</v>
      </c>
      <c r="AB72" s="912"/>
      <c r="AC72" s="912"/>
      <c r="AD72" s="912"/>
      <c r="AE72" s="867"/>
      <c r="AF72" s="913">
        <v>12</v>
      </c>
      <c r="AG72" s="912"/>
      <c r="AH72" s="912"/>
      <c r="AI72" s="912"/>
      <c r="AJ72" s="867"/>
      <c r="AK72" s="913" t="s">
        <v>598</v>
      </c>
      <c r="AL72" s="912"/>
      <c r="AM72" s="912"/>
      <c r="AN72" s="912"/>
      <c r="AO72" s="867"/>
      <c r="AP72" s="913">
        <v>49</v>
      </c>
      <c r="AQ72" s="912"/>
      <c r="AR72" s="912"/>
      <c r="AS72" s="912"/>
      <c r="AT72" s="867"/>
      <c r="AU72" s="913">
        <v>33</v>
      </c>
      <c r="AV72" s="912"/>
      <c r="AW72" s="912"/>
      <c r="AX72" s="912"/>
      <c r="AY72" s="867"/>
      <c r="AZ72" s="914"/>
      <c r="BA72" s="909"/>
      <c r="BB72" s="909"/>
      <c r="BC72" s="909"/>
      <c r="BD72" s="915"/>
      <c r="BE72" s="244"/>
      <c r="BF72" s="244"/>
      <c r="BG72" s="244"/>
      <c r="BH72" s="244"/>
      <c r="BI72" s="244"/>
      <c r="BJ72" s="244"/>
      <c r="BK72" s="244"/>
      <c r="BL72" s="244"/>
      <c r="BM72" s="244"/>
      <c r="BN72" s="244"/>
      <c r="BO72" s="244"/>
      <c r="BP72" s="244"/>
      <c r="BQ72" s="241">
        <v>66</v>
      </c>
      <c r="BR72" s="246"/>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33"/>
    </row>
    <row r="73" spans="1:131" ht="26.25" customHeight="1" x14ac:dyDescent="0.2">
      <c r="A73" s="241">
        <v>6</v>
      </c>
      <c r="B73" s="908" t="s">
        <v>588</v>
      </c>
      <c r="C73" s="909"/>
      <c r="D73" s="909"/>
      <c r="E73" s="909"/>
      <c r="F73" s="909"/>
      <c r="G73" s="909"/>
      <c r="H73" s="909"/>
      <c r="I73" s="909"/>
      <c r="J73" s="909"/>
      <c r="K73" s="909"/>
      <c r="L73" s="909"/>
      <c r="M73" s="909"/>
      <c r="N73" s="909"/>
      <c r="O73" s="909"/>
      <c r="P73" s="910"/>
      <c r="Q73" s="911">
        <v>3764</v>
      </c>
      <c r="R73" s="912"/>
      <c r="S73" s="912"/>
      <c r="T73" s="912"/>
      <c r="U73" s="867"/>
      <c r="V73" s="913">
        <v>3698</v>
      </c>
      <c r="W73" s="912"/>
      <c r="X73" s="912"/>
      <c r="Y73" s="912"/>
      <c r="Z73" s="867"/>
      <c r="AA73" s="913">
        <v>66</v>
      </c>
      <c r="AB73" s="912"/>
      <c r="AC73" s="912"/>
      <c r="AD73" s="912"/>
      <c r="AE73" s="867"/>
      <c r="AF73" s="913">
        <v>66</v>
      </c>
      <c r="AG73" s="912"/>
      <c r="AH73" s="912"/>
      <c r="AI73" s="912"/>
      <c r="AJ73" s="867"/>
      <c r="AK73" s="913" t="s">
        <v>598</v>
      </c>
      <c r="AL73" s="912"/>
      <c r="AM73" s="912"/>
      <c r="AN73" s="912"/>
      <c r="AO73" s="867"/>
      <c r="AP73" s="913" t="s">
        <v>598</v>
      </c>
      <c r="AQ73" s="912"/>
      <c r="AR73" s="912"/>
      <c r="AS73" s="912"/>
      <c r="AT73" s="867"/>
      <c r="AU73" s="913" t="s">
        <v>598</v>
      </c>
      <c r="AV73" s="912"/>
      <c r="AW73" s="912"/>
      <c r="AX73" s="912"/>
      <c r="AY73" s="867"/>
      <c r="AZ73" s="914"/>
      <c r="BA73" s="909"/>
      <c r="BB73" s="909"/>
      <c r="BC73" s="909"/>
      <c r="BD73" s="915"/>
      <c r="BE73" s="244"/>
      <c r="BF73" s="244"/>
      <c r="BG73" s="244"/>
      <c r="BH73" s="244"/>
      <c r="BI73" s="244"/>
      <c r="BJ73" s="244"/>
      <c r="BK73" s="244"/>
      <c r="BL73" s="244"/>
      <c r="BM73" s="244"/>
      <c r="BN73" s="244"/>
      <c r="BO73" s="244"/>
      <c r="BP73" s="244"/>
      <c r="BQ73" s="241">
        <v>67</v>
      </c>
      <c r="BR73" s="246"/>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33"/>
    </row>
    <row r="74" spans="1:131" ht="26.25" customHeight="1" x14ac:dyDescent="0.2">
      <c r="A74" s="241">
        <v>7</v>
      </c>
      <c r="B74" s="908" t="s">
        <v>589</v>
      </c>
      <c r="C74" s="909"/>
      <c r="D74" s="909"/>
      <c r="E74" s="909"/>
      <c r="F74" s="909"/>
      <c r="G74" s="909"/>
      <c r="H74" s="909"/>
      <c r="I74" s="909"/>
      <c r="J74" s="909"/>
      <c r="K74" s="909"/>
      <c r="L74" s="909"/>
      <c r="M74" s="909"/>
      <c r="N74" s="909"/>
      <c r="O74" s="909"/>
      <c r="P74" s="910"/>
      <c r="Q74" s="911">
        <v>300</v>
      </c>
      <c r="R74" s="912"/>
      <c r="S74" s="912"/>
      <c r="T74" s="912"/>
      <c r="U74" s="867"/>
      <c r="V74" s="913">
        <v>291</v>
      </c>
      <c r="W74" s="912"/>
      <c r="X74" s="912"/>
      <c r="Y74" s="912"/>
      <c r="Z74" s="867"/>
      <c r="AA74" s="913">
        <v>9</v>
      </c>
      <c r="AB74" s="912"/>
      <c r="AC74" s="912"/>
      <c r="AD74" s="912"/>
      <c r="AE74" s="867"/>
      <c r="AF74" s="913">
        <v>9</v>
      </c>
      <c r="AG74" s="912"/>
      <c r="AH74" s="912"/>
      <c r="AI74" s="912"/>
      <c r="AJ74" s="867"/>
      <c r="AK74" s="913" t="s">
        <v>512</v>
      </c>
      <c r="AL74" s="912"/>
      <c r="AM74" s="912"/>
      <c r="AN74" s="912"/>
      <c r="AO74" s="867"/>
      <c r="AP74" s="913" t="s">
        <v>598</v>
      </c>
      <c r="AQ74" s="912"/>
      <c r="AR74" s="912"/>
      <c r="AS74" s="912"/>
      <c r="AT74" s="867"/>
      <c r="AU74" s="913" t="s">
        <v>598</v>
      </c>
      <c r="AV74" s="912"/>
      <c r="AW74" s="912"/>
      <c r="AX74" s="912"/>
      <c r="AY74" s="867"/>
      <c r="AZ74" s="914"/>
      <c r="BA74" s="909"/>
      <c r="BB74" s="909"/>
      <c r="BC74" s="909"/>
      <c r="BD74" s="915"/>
      <c r="BE74" s="244"/>
      <c r="BF74" s="244"/>
      <c r="BG74" s="244"/>
      <c r="BH74" s="244"/>
      <c r="BI74" s="244"/>
      <c r="BJ74" s="244"/>
      <c r="BK74" s="244"/>
      <c r="BL74" s="244"/>
      <c r="BM74" s="244"/>
      <c r="BN74" s="244"/>
      <c r="BO74" s="244"/>
      <c r="BP74" s="244"/>
      <c r="BQ74" s="241">
        <v>68</v>
      </c>
      <c r="BR74" s="246"/>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33"/>
    </row>
    <row r="75" spans="1:131" ht="26.25" customHeight="1" x14ac:dyDescent="0.2">
      <c r="A75" s="241">
        <v>8</v>
      </c>
      <c r="B75" s="908" t="s">
        <v>590</v>
      </c>
      <c r="C75" s="909"/>
      <c r="D75" s="909"/>
      <c r="E75" s="909"/>
      <c r="F75" s="909"/>
      <c r="G75" s="909"/>
      <c r="H75" s="909"/>
      <c r="I75" s="909"/>
      <c r="J75" s="909"/>
      <c r="K75" s="909"/>
      <c r="L75" s="909"/>
      <c r="M75" s="909"/>
      <c r="N75" s="909"/>
      <c r="O75" s="909"/>
      <c r="P75" s="910"/>
      <c r="Q75" s="911">
        <v>71</v>
      </c>
      <c r="R75" s="912"/>
      <c r="S75" s="912"/>
      <c r="T75" s="912"/>
      <c r="U75" s="867"/>
      <c r="V75" s="913">
        <v>67</v>
      </c>
      <c r="W75" s="912"/>
      <c r="X75" s="912"/>
      <c r="Y75" s="912"/>
      <c r="Z75" s="867"/>
      <c r="AA75" s="913">
        <v>4</v>
      </c>
      <c r="AB75" s="912"/>
      <c r="AC75" s="912"/>
      <c r="AD75" s="912"/>
      <c r="AE75" s="867"/>
      <c r="AF75" s="913">
        <v>4</v>
      </c>
      <c r="AG75" s="912"/>
      <c r="AH75" s="912"/>
      <c r="AI75" s="912"/>
      <c r="AJ75" s="867"/>
      <c r="AK75" s="913" t="s">
        <v>598</v>
      </c>
      <c r="AL75" s="912"/>
      <c r="AM75" s="912"/>
      <c r="AN75" s="912"/>
      <c r="AO75" s="867"/>
      <c r="AP75" s="913" t="s">
        <v>598</v>
      </c>
      <c r="AQ75" s="912"/>
      <c r="AR75" s="912"/>
      <c r="AS75" s="912"/>
      <c r="AT75" s="867"/>
      <c r="AU75" s="913" t="s">
        <v>598</v>
      </c>
      <c r="AV75" s="912"/>
      <c r="AW75" s="912"/>
      <c r="AX75" s="912"/>
      <c r="AY75" s="867"/>
      <c r="AZ75" s="914"/>
      <c r="BA75" s="909"/>
      <c r="BB75" s="909"/>
      <c r="BC75" s="909"/>
      <c r="BD75" s="915"/>
      <c r="BE75" s="244"/>
      <c r="BF75" s="244"/>
      <c r="BG75" s="244"/>
      <c r="BH75" s="244"/>
      <c r="BI75" s="244"/>
      <c r="BJ75" s="244"/>
      <c r="BK75" s="244"/>
      <c r="BL75" s="244"/>
      <c r="BM75" s="244"/>
      <c r="BN75" s="244"/>
      <c r="BO75" s="244"/>
      <c r="BP75" s="244"/>
      <c r="BQ75" s="241">
        <v>69</v>
      </c>
      <c r="BR75" s="246"/>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33"/>
    </row>
    <row r="76" spans="1:131" ht="26.25" customHeight="1" x14ac:dyDescent="0.2">
      <c r="A76" s="241">
        <v>9</v>
      </c>
      <c r="B76" s="908" t="s">
        <v>591</v>
      </c>
      <c r="C76" s="909"/>
      <c r="D76" s="909"/>
      <c r="E76" s="909"/>
      <c r="F76" s="909"/>
      <c r="G76" s="909"/>
      <c r="H76" s="909"/>
      <c r="I76" s="909"/>
      <c r="J76" s="909"/>
      <c r="K76" s="909"/>
      <c r="L76" s="909"/>
      <c r="M76" s="909"/>
      <c r="N76" s="909"/>
      <c r="O76" s="909"/>
      <c r="P76" s="910"/>
      <c r="Q76" s="911">
        <v>6748</v>
      </c>
      <c r="R76" s="912"/>
      <c r="S76" s="912"/>
      <c r="T76" s="912"/>
      <c r="U76" s="867"/>
      <c r="V76" s="913">
        <v>6364</v>
      </c>
      <c r="W76" s="912"/>
      <c r="X76" s="912"/>
      <c r="Y76" s="912"/>
      <c r="Z76" s="867"/>
      <c r="AA76" s="913">
        <v>384</v>
      </c>
      <c r="AB76" s="912"/>
      <c r="AC76" s="912"/>
      <c r="AD76" s="912"/>
      <c r="AE76" s="867"/>
      <c r="AF76" s="913">
        <v>384</v>
      </c>
      <c r="AG76" s="912"/>
      <c r="AH76" s="912"/>
      <c r="AI76" s="912"/>
      <c r="AJ76" s="867"/>
      <c r="AK76" s="913" t="s">
        <v>598</v>
      </c>
      <c r="AL76" s="912"/>
      <c r="AM76" s="912"/>
      <c r="AN76" s="912"/>
      <c r="AO76" s="867"/>
      <c r="AP76" s="913" t="s">
        <v>598</v>
      </c>
      <c r="AQ76" s="912"/>
      <c r="AR76" s="912"/>
      <c r="AS76" s="912"/>
      <c r="AT76" s="867"/>
      <c r="AU76" s="913" t="s">
        <v>598</v>
      </c>
      <c r="AV76" s="912"/>
      <c r="AW76" s="912"/>
      <c r="AX76" s="912"/>
      <c r="AY76" s="867"/>
      <c r="AZ76" s="914"/>
      <c r="BA76" s="909"/>
      <c r="BB76" s="909"/>
      <c r="BC76" s="909"/>
      <c r="BD76" s="915"/>
      <c r="BE76" s="244"/>
      <c r="BF76" s="244"/>
      <c r="BG76" s="244"/>
      <c r="BH76" s="244"/>
      <c r="BI76" s="244"/>
      <c r="BJ76" s="244"/>
      <c r="BK76" s="244"/>
      <c r="BL76" s="244"/>
      <c r="BM76" s="244"/>
      <c r="BN76" s="244"/>
      <c r="BO76" s="244"/>
      <c r="BP76" s="244"/>
      <c r="BQ76" s="241">
        <v>70</v>
      </c>
      <c r="BR76" s="246"/>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33"/>
    </row>
    <row r="77" spans="1:131" ht="26.25" customHeight="1" x14ac:dyDescent="0.2">
      <c r="A77" s="241">
        <v>10</v>
      </c>
      <c r="B77" s="908" t="s">
        <v>592</v>
      </c>
      <c r="C77" s="909"/>
      <c r="D77" s="909"/>
      <c r="E77" s="909"/>
      <c r="F77" s="909"/>
      <c r="G77" s="909"/>
      <c r="H77" s="909"/>
      <c r="I77" s="909"/>
      <c r="J77" s="909"/>
      <c r="K77" s="909"/>
      <c r="L77" s="909"/>
      <c r="M77" s="909"/>
      <c r="N77" s="909"/>
      <c r="O77" s="909"/>
      <c r="P77" s="910"/>
      <c r="Q77" s="911">
        <v>258</v>
      </c>
      <c r="R77" s="912"/>
      <c r="S77" s="912"/>
      <c r="T77" s="912"/>
      <c r="U77" s="867"/>
      <c r="V77" s="913">
        <v>239</v>
      </c>
      <c r="W77" s="912"/>
      <c r="X77" s="912"/>
      <c r="Y77" s="912"/>
      <c r="Z77" s="867"/>
      <c r="AA77" s="913">
        <v>19</v>
      </c>
      <c r="AB77" s="912"/>
      <c r="AC77" s="912"/>
      <c r="AD77" s="912"/>
      <c r="AE77" s="867"/>
      <c r="AF77" s="913">
        <v>19</v>
      </c>
      <c r="AG77" s="912"/>
      <c r="AH77" s="912"/>
      <c r="AI77" s="912"/>
      <c r="AJ77" s="867"/>
      <c r="AK77" s="913" t="s">
        <v>598</v>
      </c>
      <c r="AL77" s="912"/>
      <c r="AM77" s="912"/>
      <c r="AN77" s="912"/>
      <c r="AO77" s="867"/>
      <c r="AP77" s="913" t="s">
        <v>598</v>
      </c>
      <c r="AQ77" s="912"/>
      <c r="AR77" s="912"/>
      <c r="AS77" s="912"/>
      <c r="AT77" s="867"/>
      <c r="AU77" s="913" t="s">
        <v>598</v>
      </c>
      <c r="AV77" s="912"/>
      <c r="AW77" s="912"/>
      <c r="AX77" s="912"/>
      <c r="AY77" s="867"/>
      <c r="AZ77" s="914"/>
      <c r="BA77" s="909"/>
      <c r="BB77" s="909"/>
      <c r="BC77" s="909"/>
      <c r="BD77" s="915"/>
      <c r="BE77" s="244"/>
      <c r="BF77" s="244"/>
      <c r="BG77" s="244"/>
      <c r="BH77" s="244"/>
      <c r="BI77" s="244"/>
      <c r="BJ77" s="244"/>
      <c r="BK77" s="244"/>
      <c r="BL77" s="244"/>
      <c r="BM77" s="244"/>
      <c r="BN77" s="244"/>
      <c r="BO77" s="244"/>
      <c r="BP77" s="244"/>
      <c r="BQ77" s="241">
        <v>71</v>
      </c>
      <c r="BR77" s="246"/>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33"/>
    </row>
    <row r="78" spans="1:131" ht="26.25" customHeight="1" x14ac:dyDescent="0.2">
      <c r="A78" s="241">
        <v>11</v>
      </c>
      <c r="B78" s="908" t="s">
        <v>593</v>
      </c>
      <c r="C78" s="909"/>
      <c r="D78" s="909"/>
      <c r="E78" s="909"/>
      <c r="F78" s="909"/>
      <c r="G78" s="909"/>
      <c r="H78" s="909"/>
      <c r="I78" s="909"/>
      <c r="J78" s="909"/>
      <c r="K78" s="909"/>
      <c r="L78" s="909"/>
      <c r="M78" s="909"/>
      <c r="N78" s="909"/>
      <c r="O78" s="909"/>
      <c r="P78" s="910"/>
      <c r="Q78" s="911">
        <v>272654</v>
      </c>
      <c r="R78" s="912"/>
      <c r="S78" s="912"/>
      <c r="T78" s="912"/>
      <c r="U78" s="867"/>
      <c r="V78" s="913">
        <v>260337</v>
      </c>
      <c r="W78" s="912"/>
      <c r="X78" s="912"/>
      <c r="Y78" s="912"/>
      <c r="Z78" s="867"/>
      <c r="AA78" s="913">
        <v>12317</v>
      </c>
      <c r="AB78" s="912"/>
      <c r="AC78" s="912"/>
      <c r="AD78" s="912"/>
      <c r="AE78" s="867"/>
      <c r="AF78" s="913">
        <v>12317</v>
      </c>
      <c r="AG78" s="912"/>
      <c r="AH78" s="912"/>
      <c r="AI78" s="912"/>
      <c r="AJ78" s="867"/>
      <c r="AK78" s="913" t="s">
        <v>512</v>
      </c>
      <c r="AL78" s="912"/>
      <c r="AM78" s="912"/>
      <c r="AN78" s="912"/>
      <c r="AO78" s="867"/>
      <c r="AP78" s="913" t="s">
        <v>598</v>
      </c>
      <c r="AQ78" s="912"/>
      <c r="AR78" s="912"/>
      <c r="AS78" s="912"/>
      <c r="AT78" s="867"/>
      <c r="AU78" s="913" t="s">
        <v>598</v>
      </c>
      <c r="AV78" s="912"/>
      <c r="AW78" s="912"/>
      <c r="AX78" s="912"/>
      <c r="AY78" s="867"/>
      <c r="AZ78" s="914"/>
      <c r="BA78" s="909"/>
      <c r="BB78" s="909"/>
      <c r="BC78" s="909"/>
      <c r="BD78" s="915"/>
      <c r="BE78" s="244"/>
      <c r="BF78" s="244"/>
      <c r="BG78" s="244"/>
      <c r="BH78" s="244"/>
      <c r="BI78" s="244"/>
      <c r="BJ78" s="233"/>
      <c r="BK78" s="233"/>
      <c r="BL78" s="233"/>
      <c r="BM78" s="233"/>
      <c r="BN78" s="233"/>
      <c r="BO78" s="244"/>
      <c r="BP78" s="244"/>
      <c r="BQ78" s="241">
        <v>72</v>
      </c>
      <c r="BR78" s="246"/>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33"/>
    </row>
    <row r="79" spans="1:131" ht="26.25" customHeight="1" x14ac:dyDescent="0.2">
      <c r="A79" s="241">
        <v>12</v>
      </c>
      <c r="B79" s="908"/>
      <c r="C79" s="909"/>
      <c r="D79" s="909"/>
      <c r="E79" s="909"/>
      <c r="F79" s="909"/>
      <c r="G79" s="909"/>
      <c r="H79" s="909"/>
      <c r="I79" s="909"/>
      <c r="J79" s="909"/>
      <c r="K79" s="909"/>
      <c r="L79" s="909"/>
      <c r="M79" s="909"/>
      <c r="N79" s="909"/>
      <c r="O79" s="909"/>
      <c r="P79" s="910"/>
      <c r="Q79" s="911"/>
      <c r="R79" s="912"/>
      <c r="S79" s="912"/>
      <c r="T79" s="912"/>
      <c r="U79" s="867"/>
      <c r="V79" s="913"/>
      <c r="W79" s="912"/>
      <c r="X79" s="912"/>
      <c r="Y79" s="912"/>
      <c r="Z79" s="867"/>
      <c r="AA79" s="913"/>
      <c r="AB79" s="912"/>
      <c r="AC79" s="912"/>
      <c r="AD79" s="912"/>
      <c r="AE79" s="867"/>
      <c r="AF79" s="913"/>
      <c r="AG79" s="912"/>
      <c r="AH79" s="912"/>
      <c r="AI79" s="912"/>
      <c r="AJ79" s="867"/>
      <c r="AK79" s="913"/>
      <c r="AL79" s="912"/>
      <c r="AM79" s="912"/>
      <c r="AN79" s="912"/>
      <c r="AO79" s="867"/>
      <c r="AP79" s="913"/>
      <c r="AQ79" s="912"/>
      <c r="AR79" s="912"/>
      <c r="AS79" s="912"/>
      <c r="AT79" s="867"/>
      <c r="AU79" s="913"/>
      <c r="AV79" s="912"/>
      <c r="AW79" s="912"/>
      <c r="AX79" s="912"/>
      <c r="AY79" s="867"/>
      <c r="AZ79" s="914"/>
      <c r="BA79" s="909"/>
      <c r="BB79" s="909"/>
      <c r="BC79" s="909"/>
      <c r="BD79" s="915"/>
      <c r="BE79" s="244"/>
      <c r="BF79" s="244"/>
      <c r="BG79" s="244"/>
      <c r="BH79" s="244"/>
      <c r="BI79" s="244"/>
      <c r="BJ79" s="233"/>
      <c r="BK79" s="233"/>
      <c r="BL79" s="233"/>
      <c r="BM79" s="233"/>
      <c r="BN79" s="233"/>
      <c r="BO79" s="244"/>
      <c r="BP79" s="244"/>
      <c r="BQ79" s="241">
        <v>73</v>
      </c>
      <c r="BR79" s="246"/>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33"/>
    </row>
    <row r="80" spans="1:131" ht="26.25" customHeight="1" x14ac:dyDescent="0.2">
      <c r="A80" s="241">
        <v>13</v>
      </c>
      <c r="B80" s="908"/>
      <c r="C80" s="909"/>
      <c r="D80" s="909"/>
      <c r="E80" s="909"/>
      <c r="F80" s="909"/>
      <c r="G80" s="909"/>
      <c r="H80" s="909"/>
      <c r="I80" s="909"/>
      <c r="J80" s="909"/>
      <c r="K80" s="909"/>
      <c r="L80" s="909"/>
      <c r="M80" s="909"/>
      <c r="N80" s="909"/>
      <c r="O80" s="909"/>
      <c r="P80" s="910"/>
      <c r="Q80" s="916"/>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44"/>
      <c r="BF80" s="244"/>
      <c r="BG80" s="244"/>
      <c r="BH80" s="244"/>
      <c r="BI80" s="244"/>
      <c r="BJ80" s="244"/>
      <c r="BK80" s="244"/>
      <c r="BL80" s="244"/>
      <c r="BM80" s="244"/>
      <c r="BN80" s="244"/>
      <c r="BO80" s="244"/>
      <c r="BP80" s="244"/>
      <c r="BQ80" s="241">
        <v>74</v>
      </c>
      <c r="BR80" s="246"/>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33"/>
    </row>
    <row r="81" spans="1:131" ht="26.25" customHeight="1" x14ac:dyDescent="0.2">
      <c r="A81" s="241">
        <v>14</v>
      </c>
      <c r="B81" s="908"/>
      <c r="C81" s="909"/>
      <c r="D81" s="909"/>
      <c r="E81" s="909"/>
      <c r="F81" s="909"/>
      <c r="G81" s="909"/>
      <c r="H81" s="909"/>
      <c r="I81" s="909"/>
      <c r="J81" s="909"/>
      <c r="K81" s="909"/>
      <c r="L81" s="909"/>
      <c r="M81" s="909"/>
      <c r="N81" s="909"/>
      <c r="O81" s="909"/>
      <c r="P81" s="910"/>
      <c r="Q81" s="916"/>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44"/>
      <c r="BF81" s="244"/>
      <c r="BG81" s="244"/>
      <c r="BH81" s="244"/>
      <c r="BI81" s="244"/>
      <c r="BJ81" s="244"/>
      <c r="BK81" s="244"/>
      <c r="BL81" s="244"/>
      <c r="BM81" s="244"/>
      <c r="BN81" s="244"/>
      <c r="BO81" s="244"/>
      <c r="BP81" s="244"/>
      <c r="BQ81" s="241">
        <v>75</v>
      </c>
      <c r="BR81" s="246"/>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33"/>
    </row>
    <row r="82" spans="1:131" ht="26.25" customHeight="1" x14ac:dyDescent="0.2">
      <c r="A82" s="241">
        <v>15</v>
      </c>
      <c r="B82" s="908"/>
      <c r="C82" s="909"/>
      <c r="D82" s="909"/>
      <c r="E82" s="909"/>
      <c r="F82" s="909"/>
      <c r="G82" s="909"/>
      <c r="H82" s="909"/>
      <c r="I82" s="909"/>
      <c r="J82" s="909"/>
      <c r="K82" s="909"/>
      <c r="L82" s="909"/>
      <c r="M82" s="909"/>
      <c r="N82" s="909"/>
      <c r="O82" s="909"/>
      <c r="P82" s="910"/>
      <c r="Q82" s="916"/>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44"/>
      <c r="BF82" s="244"/>
      <c r="BG82" s="244"/>
      <c r="BH82" s="244"/>
      <c r="BI82" s="244"/>
      <c r="BJ82" s="244"/>
      <c r="BK82" s="244"/>
      <c r="BL82" s="244"/>
      <c r="BM82" s="244"/>
      <c r="BN82" s="244"/>
      <c r="BO82" s="244"/>
      <c r="BP82" s="244"/>
      <c r="BQ82" s="241">
        <v>76</v>
      </c>
      <c r="BR82" s="246"/>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33"/>
    </row>
    <row r="83" spans="1:131" ht="26.25" customHeight="1" x14ac:dyDescent="0.2">
      <c r="A83" s="241">
        <v>16</v>
      </c>
      <c r="B83" s="908"/>
      <c r="C83" s="909"/>
      <c r="D83" s="909"/>
      <c r="E83" s="909"/>
      <c r="F83" s="909"/>
      <c r="G83" s="909"/>
      <c r="H83" s="909"/>
      <c r="I83" s="909"/>
      <c r="J83" s="909"/>
      <c r="K83" s="909"/>
      <c r="L83" s="909"/>
      <c r="M83" s="909"/>
      <c r="N83" s="909"/>
      <c r="O83" s="909"/>
      <c r="P83" s="910"/>
      <c r="Q83" s="916"/>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44"/>
      <c r="BF83" s="244"/>
      <c r="BG83" s="244"/>
      <c r="BH83" s="244"/>
      <c r="BI83" s="244"/>
      <c r="BJ83" s="244"/>
      <c r="BK83" s="244"/>
      <c r="BL83" s="244"/>
      <c r="BM83" s="244"/>
      <c r="BN83" s="244"/>
      <c r="BO83" s="244"/>
      <c r="BP83" s="244"/>
      <c r="BQ83" s="241">
        <v>77</v>
      </c>
      <c r="BR83" s="246"/>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33"/>
    </row>
    <row r="84" spans="1:131" ht="26.25" customHeight="1" x14ac:dyDescent="0.2">
      <c r="A84" s="241">
        <v>17</v>
      </c>
      <c r="B84" s="908"/>
      <c r="C84" s="909"/>
      <c r="D84" s="909"/>
      <c r="E84" s="909"/>
      <c r="F84" s="909"/>
      <c r="G84" s="909"/>
      <c r="H84" s="909"/>
      <c r="I84" s="909"/>
      <c r="J84" s="909"/>
      <c r="K84" s="909"/>
      <c r="L84" s="909"/>
      <c r="M84" s="909"/>
      <c r="N84" s="909"/>
      <c r="O84" s="909"/>
      <c r="P84" s="910"/>
      <c r="Q84" s="916"/>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44"/>
      <c r="BF84" s="244"/>
      <c r="BG84" s="244"/>
      <c r="BH84" s="244"/>
      <c r="BI84" s="244"/>
      <c r="BJ84" s="244"/>
      <c r="BK84" s="244"/>
      <c r="BL84" s="244"/>
      <c r="BM84" s="244"/>
      <c r="BN84" s="244"/>
      <c r="BO84" s="244"/>
      <c r="BP84" s="244"/>
      <c r="BQ84" s="241">
        <v>78</v>
      </c>
      <c r="BR84" s="246"/>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33"/>
    </row>
    <row r="85" spans="1:131" ht="26.25" customHeight="1" x14ac:dyDescent="0.2">
      <c r="A85" s="241">
        <v>18</v>
      </c>
      <c r="B85" s="908"/>
      <c r="C85" s="909"/>
      <c r="D85" s="909"/>
      <c r="E85" s="909"/>
      <c r="F85" s="909"/>
      <c r="G85" s="909"/>
      <c r="H85" s="909"/>
      <c r="I85" s="909"/>
      <c r="J85" s="909"/>
      <c r="K85" s="909"/>
      <c r="L85" s="909"/>
      <c r="M85" s="909"/>
      <c r="N85" s="909"/>
      <c r="O85" s="909"/>
      <c r="P85" s="910"/>
      <c r="Q85" s="916"/>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44"/>
      <c r="BF85" s="244"/>
      <c r="BG85" s="244"/>
      <c r="BH85" s="244"/>
      <c r="BI85" s="244"/>
      <c r="BJ85" s="244"/>
      <c r="BK85" s="244"/>
      <c r="BL85" s="244"/>
      <c r="BM85" s="244"/>
      <c r="BN85" s="244"/>
      <c r="BO85" s="244"/>
      <c r="BP85" s="244"/>
      <c r="BQ85" s="241">
        <v>79</v>
      </c>
      <c r="BR85" s="246"/>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33"/>
    </row>
    <row r="86" spans="1:131" ht="26.25" customHeight="1" x14ac:dyDescent="0.2">
      <c r="A86" s="241">
        <v>19</v>
      </c>
      <c r="B86" s="908"/>
      <c r="C86" s="909"/>
      <c r="D86" s="909"/>
      <c r="E86" s="909"/>
      <c r="F86" s="909"/>
      <c r="G86" s="909"/>
      <c r="H86" s="909"/>
      <c r="I86" s="909"/>
      <c r="J86" s="909"/>
      <c r="K86" s="909"/>
      <c r="L86" s="909"/>
      <c r="M86" s="909"/>
      <c r="N86" s="909"/>
      <c r="O86" s="909"/>
      <c r="P86" s="910"/>
      <c r="Q86" s="916"/>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44"/>
      <c r="BF86" s="244"/>
      <c r="BG86" s="244"/>
      <c r="BH86" s="244"/>
      <c r="BI86" s="244"/>
      <c r="BJ86" s="244"/>
      <c r="BK86" s="244"/>
      <c r="BL86" s="244"/>
      <c r="BM86" s="244"/>
      <c r="BN86" s="244"/>
      <c r="BO86" s="244"/>
      <c r="BP86" s="244"/>
      <c r="BQ86" s="241">
        <v>80</v>
      </c>
      <c r="BR86" s="246"/>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33"/>
    </row>
    <row r="87" spans="1:131" ht="26.25" customHeight="1" x14ac:dyDescent="0.2">
      <c r="A87" s="247">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244"/>
      <c r="BF87" s="244"/>
      <c r="BG87" s="244"/>
      <c r="BH87" s="244"/>
      <c r="BI87" s="244"/>
      <c r="BJ87" s="244"/>
      <c r="BK87" s="244"/>
      <c r="BL87" s="244"/>
      <c r="BM87" s="244"/>
      <c r="BN87" s="244"/>
      <c r="BO87" s="244"/>
      <c r="BP87" s="244"/>
      <c r="BQ87" s="241">
        <v>81</v>
      </c>
      <c r="BR87" s="246"/>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33"/>
    </row>
    <row r="88" spans="1:131" ht="26.25" customHeight="1" thickBot="1" x14ac:dyDescent="0.25">
      <c r="A88" s="243" t="s">
        <v>397</v>
      </c>
      <c r="B88" s="822" t="s">
        <v>423</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13226</v>
      </c>
      <c r="AG88" s="877"/>
      <c r="AH88" s="877"/>
      <c r="AI88" s="877"/>
      <c r="AJ88" s="877"/>
      <c r="AK88" s="874"/>
      <c r="AL88" s="874"/>
      <c r="AM88" s="874"/>
      <c r="AN88" s="874"/>
      <c r="AO88" s="874"/>
      <c r="AP88" s="877">
        <v>3658</v>
      </c>
      <c r="AQ88" s="877"/>
      <c r="AR88" s="877"/>
      <c r="AS88" s="877"/>
      <c r="AT88" s="877"/>
      <c r="AU88" s="877">
        <v>291</v>
      </c>
      <c r="AV88" s="877"/>
      <c r="AW88" s="877"/>
      <c r="AX88" s="877"/>
      <c r="AY88" s="877"/>
      <c r="AZ88" s="882"/>
      <c r="BA88" s="882"/>
      <c r="BB88" s="882"/>
      <c r="BC88" s="882"/>
      <c r="BD88" s="883"/>
      <c r="BE88" s="244"/>
      <c r="BF88" s="244"/>
      <c r="BG88" s="244"/>
      <c r="BH88" s="244"/>
      <c r="BI88" s="244"/>
      <c r="BJ88" s="244"/>
      <c r="BK88" s="244"/>
      <c r="BL88" s="244"/>
      <c r="BM88" s="244"/>
      <c r="BN88" s="244"/>
      <c r="BO88" s="244"/>
      <c r="BP88" s="244"/>
      <c r="BQ88" s="241">
        <v>82</v>
      </c>
      <c r="BR88" s="246"/>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22" t="s">
        <v>424</v>
      </c>
      <c r="BS102" s="823"/>
      <c r="BT102" s="823"/>
      <c r="BU102" s="823"/>
      <c r="BV102" s="823"/>
      <c r="BW102" s="823"/>
      <c r="BX102" s="823"/>
      <c r="BY102" s="823"/>
      <c r="BZ102" s="823"/>
      <c r="CA102" s="823"/>
      <c r="CB102" s="823"/>
      <c r="CC102" s="823"/>
      <c r="CD102" s="823"/>
      <c r="CE102" s="823"/>
      <c r="CF102" s="823"/>
      <c r="CG102" s="824"/>
      <c r="CH102" s="924"/>
      <c r="CI102" s="925"/>
      <c r="CJ102" s="925"/>
      <c r="CK102" s="925"/>
      <c r="CL102" s="926"/>
      <c r="CM102" s="924"/>
      <c r="CN102" s="925"/>
      <c r="CO102" s="925"/>
      <c r="CP102" s="925"/>
      <c r="CQ102" s="926"/>
      <c r="CR102" s="927">
        <v>5</v>
      </c>
      <c r="CS102" s="885"/>
      <c r="CT102" s="885"/>
      <c r="CU102" s="885"/>
      <c r="CV102" s="928"/>
      <c r="CW102" s="927">
        <v>5</v>
      </c>
      <c r="CX102" s="885"/>
      <c r="CY102" s="885"/>
      <c r="CZ102" s="885"/>
      <c r="DA102" s="928"/>
      <c r="DB102" s="927" t="s">
        <v>603</v>
      </c>
      <c r="DC102" s="885"/>
      <c r="DD102" s="885"/>
      <c r="DE102" s="885"/>
      <c r="DF102" s="928"/>
      <c r="DG102" s="927">
        <v>1092</v>
      </c>
      <c r="DH102" s="885"/>
      <c r="DI102" s="885"/>
      <c r="DJ102" s="885"/>
      <c r="DK102" s="928"/>
      <c r="DL102" s="927" t="s">
        <v>603</v>
      </c>
      <c r="DM102" s="885"/>
      <c r="DN102" s="885"/>
      <c r="DO102" s="885"/>
      <c r="DP102" s="928"/>
      <c r="DQ102" s="927">
        <v>445</v>
      </c>
      <c r="DR102" s="885"/>
      <c r="DS102" s="885"/>
      <c r="DT102" s="885"/>
      <c r="DU102" s="928"/>
      <c r="DV102" s="822"/>
      <c r="DW102" s="823"/>
      <c r="DX102" s="823"/>
      <c r="DY102" s="823"/>
      <c r="DZ102" s="95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52" t="s">
        <v>425</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53" t="s">
        <v>426</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54" t="s">
        <v>429</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430</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33" customFormat="1" ht="26.25" customHeight="1" x14ac:dyDescent="0.2">
      <c r="A109" s="949" t="s">
        <v>431</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29" t="s">
        <v>432</v>
      </c>
      <c r="AB109" s="930"/>
      <c r="AC109" s="930"/>
      <c r="AD109" s="930"/>
      <c r="AE109" s="931"/>
      <c r="AF109" s="929" t="s">
        <v>433</v>
      </c>
      <c r="AG109" s="930"/>
      <c r="AH109" s="930"/>
      <c r="AI109" s="930"/>
      <c r="AJ109" s="931"/>
      <c r="AK109" s="929" t="s">
        <v>311</v>
      </c>
      <c r="AL109" s="930"/>
      <c r="AM109" s="930"/>
      <c r="AN109" s="930"/>
      <c r="AO109" s="931"/>
      <c r="AP109" s="929" t="s">
        <v>434</v>
      </c>
      <c r="AQ109" s="930"/>
      <c r="AR109" s="930"/>
      <c r="AS109" s="930"/>
      <c r="AT109" s="932"/>
      <c r="AU109" s="949" t="s">
        <v>431</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29" t="s">
        <v>432</v>
      </c>
      <c r="BR109" s="930"/>
      <c r="BS109" s="930"/>
      <c r="BT109" s="930"/>
      <c r="BU109" s="931"/>
      <c r="BV109" s="929" t="s">
        <v>433</v>
      </c>
      <c r="BW109" s="930"/>
      <c r="BX109" s="930"/>
      <c r="BY109" s="930"/>
      <c r="BZ109" s="931"/>
      <c r="CA109" s="929" t="s">
        <v>311</v>
      </c>
      <c r="CB109" s="930"/>
      <c r="CC109" s="930"/>
      <c r="CD109" s="930"/>
      <c r="CE109" s="931"/>
      <c r="CF109" s="950" t="s">
        <v>434</v>
      </c>
      <c r="CG109" s="950"/>
      <c r="CH109" s="950"/>
      <c r="CI109" s="950"/>
      <c r="CJ109" s="950"/>
      <c r="CK109" s="929" t="s">
        <v>435</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29" t="s">
        <v>432</v>
      </c>
      <c r="DH109" s="930"/>
      <c r="DI109" s="930"/>
      <c r="DJ109" s="930"/>
      <c r="DK109" s="931"/>
      <c r="DL109" s="929" t="s">
        <v>433</v>
      </c>
      <c r="DM109" s="930"/>
      <c r="DN109" s="930"/>
      <c r="DO109" s="930"/>
      <c r="DP109" s="931"/>
      <c r="DQ109" s="929" t="s">
        <v>311</v>
      </c>
      <c r="DR109" s="930"/>
      <c r="DS109" s="930"/>
      <c r="DT109" s="930"/>
      <c r="DU109" s="931"/>
      <c r="DV109" s="929" t="s">
        <v>434</v>
      </c>
      <c r="DW109" s="930"/>
      <c r="DX109" s="930"/>
      <c r="DY109" s="930"/>
      <c r="DZ109" s="932"/>
    </row>
    <row r="110" spans="1:131" s="233" customFormat="1" ht="26.25" customHeight="1" x14ac:dyDescent="0.2">
      <c r="A110" s="933" t="s">
        <v>436</v>
      </c>
      <c r="B110" s="934"/>
      <c r="C110" s="934"/>
      <c r="D110" s="934"/>
      <c r="E110" s="934"/>
      <c r="F110" s="934"/>
      <c r="G110" s="934"/>
      <c r="H110" s="934"/>
      <c r="I110" s="934"/>
      <c r="J110" s="934"/>
      <c r="K110" s="934"/>
      <c r="L110" s="934"/>
      <c r="M110" s="934"/>
      <c r="N110" s="934"/>
      <c r="O110" s="934"/>
      <c r="P110" s="934"/>
      <c r="Q110" s="934"/>
      <c r="R110" s="934"/>
      <c r="S110" s="934"/>
      <c r="T110" s="934"/>
      <c r="U110" s="934"/>
      <c r="V110" s="934"/>
      <c r="W110" s="934"/>
      <c r="X110" s="934"/>
      <c r="Y110" s="934"/>
      <c r="Z110" s="935"/>
      <c r="AA110" s="936">
        <v>569175</v>
      </c>
      <c r="AB110" s="937"/>
      <c r="AC110" s="937"/>
      <c r="AD110" s="937"/>
      <c r="AE110" s="938"/>
      <c r="AF110" s="939">
        <v>591726</v>
      </c>
      <c r="AG110" s="937"/>
      <c r="AH110" s="937"/>
      <c r="AI110" s="937"/>
      <c r="AJ110" s="938"/>
      <c r="AK110" s="939">
        <v>666392</v>
      </c>
      <c r="AL110" s="937"/>
      <c r="AM110" s="937"/>
      <c r="AN110" s="937"/>
      <c r="AO110" s="938"/>
      <c r="AP110" s="940">
        <v>17.399999999999999</v>
      </c>
      <c r="AQ110" s="941"/>
      <c r="AR110" s="941"/>
      <c r="AS110" s="941"/>
      <c r="AT110" s="942"/>
      <c r="AU110" s="943" t="s">
        <v>73</v>
      </c>
      <c r="AV110" s="944"/>
      <c r="AW110" s="944"/>
      <c r="AX110" s="944"/>
      <c r="AY110" s="944"/>
      <c r="AZ110" s="966" t="s">
        <v>437</v>
      </c>
      <c r="BA110" s="934"/>
      <c r="BB110" s="934"/>
      <c r="BC110" s="934"/>
      <c r="BD110" s="934"/>
      <c r="BE110" s="934"/>
      <c r="BF110" s="934"/>
      <c r="BG110" s="934"/>
      <c r="BH110" s="934"/>
      <c r="BI110" s="934"/>
      <c r="BJ110" s="934"/>
      <c r="BK110" s="934"/>
      <c r="BL110" s="934"/>
      <c r="BM110" s="934"/>
      <c r="BN110" s="934"/>
      <c r="BO110" s="934"/>
      <c r="BP110" s="935"/>
      <c r="BQ110" s="967">
        <v>6290231</v>
      </c>
      <c r="BR110" s="968"/>
      <c r="BS110" s="968"/>
      <c r="BT110" s="968"/>
      <c r="BU110" s="968"/>
      <c r="BV110" s="968">
        <v>6182539</v>
      </c>
      <c r="BW110" s="968"/>
      <c r="BX110" s="968"/>
      <c r="BY110" s="968"/>
      <c r="BZ110" s="968"/>
      <c r="CA110" s="968">
        <v>6105539</v>
      </c>
      <c r="CB110" s="968"/>
      <c r="CC110" s="968"/>
      <c r="CD110" s="968"/>
      <c r="CE110" s="968"/>
      <c r="CF110" s="981">
        <v>159.30000000000001</v>
      </c>
      <c r="CG110" s="982"/>
      <c r="CH110" s="982"/>
      <c r="CI110" s="982"/>
      <c r="CJ110" s="982"/>
      <c r="CK110" s="983" t="s">
        <v>438</v>
      </c>
      <c r="CL110" s="984"/>
      <c r="CM110" s="966" t="s">
        <v>439</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67" t="s">
        <v>237</v>
      </c>
      <c r="DH110" s="968"/>
      <c r="DI110" s="968"/>
      <c r="DJ110" s="968"/>
      <c r="DK110" s="968"/>
      <c r="DL110" s="968" t="s">
        <v>237</v>
      </c>
      <c r="DM110" s="968"/>
      <c r="DN110" s="968"/>
      <c r="DO110" s="968"/>
      <c r="DP110" s="968"/>
      <c r="DQ110" s="968" t="s">
        <v>237</v>
      </c>
      <c r="DR110" s="968"/>
      <c r="DS110" s="968"/>
      <c r="DT110" s="968"/>
      <c r="DU110" s="968"/>
      <c r="DV110" s="969" t="s">
        <v>237</v>
      </c>
      <c r="DW110" s="969"/>
      <c r="DX110" s="969"/>
      <c r="DY110" s="969"/>
      <c r="DZ110" s="970"/>
    </row>
    <row r="111" spans="1:131" s="233" customFormat="1" ht="26.25" customHeight="1" x14ac:dyDescent="0.2">
      <c r="A111" s="971" t="s">
        <v>440</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74" t="s">
        <v>237</v>
      </c>
      <c r="AB111" s="975"/>
      <c r="AC111" s="975"/>
      <c r="AD111" s="975"/>
      <c r="AE111" s="976"/>
      <c r="AF111" s="977" t="s">
        <v>237</v>
      </c>
      <c r="AG111" s="975"/>
      <c r="AH111" s="975"/>
      <c r="AI111" s="975"/>
      <c r="AJ111" s="976"/>
      <c r="AK111" s="977" t="s">
        <v>441</v>
      </c>
      <c r="AL111" s="975"/>
      <c r="AM111" s="975"/>
      <c r="AN111" s="975"/>
      <c r="AO111" s="976"/>
      <c r="AP111" s="978" t="s">
        <v>441</v>
      </c>
      <c r="AQ111" s="979"/>
      <c r="AR111" s="979"/>
      <c r="AS111" s="979"/>
      <c r="AT111" s="980"/>
      <c r="AU111" s="945"/>
      <c r="AV111" s="946"/>
      <c r="AW111" s="946"/>
      <c r="AX111" s="946"/>
      <c r="AY111" s="946"/>
      <c r="AZ111" s="959" t="s">
        <v>442</v>
      </c>
      <c r="BA111" s="960"/>
      <c r="BB111" s="960"/>
      <c r="BC111" s="960"/>
      <c r="BD111" s="960"/>
      <c r="BE111" s="960"/>
      <c r="BF111" s="960"/>
      <c r="BG111" s="960"/>
      <c r="BH111" s="960"/>
      <c r="BI111" s="960"/>
      <c r="BJ111" s="960"/>
      <c r="BK111" s="960"/>
      <c r="BL111" s="960"/>
      <c r="BM111" s="960"/>
      <c r="BN111" s="960"/>
      <c r="BO111" s="960"/>
      <c r="BP111" s="961"/>
      <c r="BQ111" s="962">
        <v>371369</v>
      </c>
      <c r="BR111" s="963"/>
      <c r="BS111" s="963"/>
      <c r="BT111" s="963"/>
      <c r="BU111" s="963"/>
      <c r="BV111" s="963">
        <v>326409</v>
      </c>
      <c r="BW111" s="963"/>
      <c r="BX111" s="963"/>
      <c r="BY111" s="963"/>
      <c r="BZ111" s="963"/>
      <c r="CA111" s="963">
        <v>327709</v>
      </c>
      <c r="CB111" s="963"/>
      <c r="CC111" s="963"/>
      <c r="CD111" s="963"/>
      <c r="CE111" s="963"/>
      <c r="CF111" s="957">
        <v>8.6</v>
      </c>
      <c r="CG111" s="958"/>
      <c r="CH111" s="958"/>
      <c r="CI111" s="958"/>
      <c r="CJ111" s="958"/>
      <c r="CK111" s="985"/>
      <c r="CL111" s="986"/>
      <c r="CM111" s="959" t="s">
        <v>443</v>
      </c>
      <c r="CN111" s="960"/>
      <c r="CO111" s="960"/>
      <c r="CP111" s="960"/>
      <c r="CQ111" s="960"/>
      <c r="CR111" s="960"/>
      <c r="CS111" s="960"/>
      <c r="CT111" s="960"/>
      <c r="CU111" s="960"/>
      <c r="CV111" s="960"/>
      <c r="CW111" s="960"/>
      <c r="CX111" s="960"/>
      <c r="CY111" s="960"/>
      <c r="CZ111" s="960"/>
      <c r="DA111" s="960"/>
      <c r="DB111" s="960"/>
      <c r="DC111" s="960"/>
      <c r="DD111" s="960"/>
      <c r="DE111" s="960"/>
      <c r="DF111" s="961"/>
      <c r="DG111" s="962" t="s">
        <v>441</v>
      </c>
      <c r="DH111" s="963"/>
      <c r="DI111" s="963"/>
      <c r="DJ111" s="963"/>
      <c r="DK111" s="963"/>
      <c r="DL111" s="963" t="s">
        <v>237</v>
      </c>
      <c r="DM111" s="963"/>
      <c r="DN111" s="963"/>
      <c r="DO111" s="963"/>
      <c r="DP111" s="963"/>
      <c r="DQ111" s="963" t="s">
        <v>237</v>
      </c>
      <c r="DR111" s="963"/>
      <c r="DS111" s="963"/>
      <c r="DT111" s="963"/>
      <c r="DU111" s="963"/>
      <c r="DV111" s="964" t="s">
        <v>237</v>
      </c>
      <c r="DW111" s="964"/>
      <c r="DX111" s="964"/>
      <c r="DY111" s="964"/>
      <c r="DZ111" s="965"/>
    </row>
    <row r="112" spans="1:131" s="233" customFormat="1" ht="26.25" customHeight="1" x14ac:dyDescent="0.2">
      <c r="A112" s="989" t="s">
        <v>444</v>
      </c>
      <c r="B112" s="990"/>
      <c r="C112" s="960" t="s">
        <v>445</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95" t="s">
        <v>237</v>
      </c>
      <c r="AB112" s="996"/>
      <c r="AC112" s="996"/>
      <c r="AD112" s="996"/>
      <c r="AE112" s="997"/>
      <c r="AF112" s="998" t="s">
        <v>237</v>
      </c>
      <c r="AG112" s="996"/>
      <c r="AH112" s="996"/>
      <c r="AI112" s="996"/>
      <c r="AJ112" s="997"/>
      <c r="AK112" s="998" t="s">
        <v>237</v>
      </c>
      <c r="AL112" s="996"/>
      <c r="AM112" s="996"/>
      <c r="AN112" s="996"/>
      <c r="AO112" s="997"/>
      <c r="AP112" s="999" t="s">
        <v>237</v>
      </c>
      <c r="AQ112" s="1000"/>
      <c r="AR112" s="1000"/>
      <c r="AS112" s="1000"/>
      <c r="AT112" s="1001"/>
      <c r="AU112" s="945"/>
      <c r="AV112" s="946"/>
      <c r="AW112" s="946"/>
      <c r="AX112" s="946"/>
      <c r="AY112" s="946"/>
      <c r="AZ112" s="959" t="s">
        <v>446</v>
      </c>
      <c r="BA112" s="960"/>
      <c r="BB112" s="960"/>
      <c r="BC112" s="960"/>
      <c r="BD112" s="960"/>
      <c r="BE112" s="960"/>
      <c r="BF112" s="960"/>
      <c r="BG112" s="960"/>
      <c r="BH112" s="960"/>
      <c r="BI112" s="960"/>
      <c r="BJ112" s="960"/>
      <c r="BK112" s="960"/>
      <c r="BL112" s="960"/>
      <c r="BM112" s="960"/>
      <c r="BN112" s="960"/>
      <c r="BO112" s="960"/>
      <c r="BP112" s="961"/>
      <c r="BQ112" s="962">
        <v>3578360</v>
      </c>
      <c r="BR112" s="963"/>
      <c r="BS112" s="963"/>
      <c r="BT112" s="963"/>
      <c r="BU112" s="963"/>
      <c r="BV112" s="963">
        <v>3460998</v>
      </c>
      <c r="BW112" s="963"/>
      <c r="BX112" s="963"/>
      <c r="BY112" s="963"/>
      <c r="BZ112" s="963"/>
      <c r="CA112" s="963">
        <v>3325568</v>
      </c>
      <c r="CB112" s="963"/>
      <c r="CC112" s="963"/>
      <c r="CD112" s="963"/>
      <c r="CE112" s="963"/>
      <c r="CF112" s="957">
        <v>86.8</v>
      </c>
      <c r="CG112" s="958"/>
      <c r="CH112" s="958"/>
      <c r="CI112" s="958"/>
      <c r="CJ112" s="958"/>
      <c r="CK112" s="985"/>
      <c r="CL112" s="986"/>
      <c r="CM112" s="959" t="s">
        <v>447</v>
      </c>
      <c r="CN112" s="960"/>
      <c r="CO112" s="960"/>
      <c r="CP112" s="960"/>
      <c r="CQ112" s="960"/>
      <c r="CR112" s="960"/>
      <c r="CS112" s="960"/>
      <c r="CT112" s="960"/>
      <c r="CU112" s="960"/>
      <c r="CV112" s="960"/>
      <c r="CW112" s="960"/>
      <c r="CX112" s="960"/>
      <c r="CY112" s="960"/>
      <c r="CZ112" s="960"/>
      <c r="DA112" s="960"/>
      <c r="DB112" s="960"/>
      <c r="DC112" s="960"/>
      <c r="DD112" s="960"/>
      <c r="DE112" s="960"/>
      <c r="DF112" s="961"/>
      <c r="DG112" s="962" t="s">
        <v>237</v>
      </c>
      <c r="DH112" s="963"/>
      <c r="DI112" s="963"/>
      <c r="DJ112" s="963"/>
      <c r="DK112" s="963"/>
      <c r="DL112" s="963" t="s">
        <v>237</v>
      </c>
      <c r="DM112" s="963"/>
      <c r="DN112" s="963"/>
      <c r="DO112" s="963"/>
      <c r="DP112" s="963"/>
      <c r="DQ112" s="963" t="s">
        <v>237</v>
      </c>
      <c r="DR112" s="963"/>
      <c r="DS112" s="963"/>
      <c r="DT112" s="963"/>
      <c r="DU112" s="963"/>
      <c r="DV112" s="964" t="s">
        <v>237</v>
      </c>
      <c r="DW112" s="964"/>
      <c r="DX112" s="964"/>
      <c r="DY112" s="964"/>
      <c r="DZ112" s="965"/>
    </row>
    <row r="113" spans="1:130" s="233" customFormat="1" ht="26.25" customHeight="1" x14ac:dyDescent="0.2">
      <c r="A113" s="991"/>
      <c r="B113" s="992"/>
      <c r="C113" s="960" t="s">
        <v>448</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74">
        <v>413503</v>
      </c>
      <c r="AB113" s="975"/>
      <c r="AC113" s="975"/>
      <c r="AD113" s="975"/>
      <c r="AE113" s="976"/>
      <c r="AF113" s="977">
        <v>441310</v>
      </c>
      <c r="AG113" s="975"/>
      <c r="AH113" s="975"/>
      <c r="AI113" s="975"/>
      <c r="AJ113" s="976"/>
      <c r="AK113" s="977">
        <v>460259</v>
      </c>
      <c r="AL113" s="975"/>
      <c r="AM113" s="975"/>
      <c r="AN113" s="975"/>
      <c r="AO113" s="976"/>
      <c r="AP113" s="978">
        <v>12</v>
      </c>
      <c r="AQ113" s="979"/>
      <c r="AR113" s="979"/>
      <c r="AS113" s="979"/>
      <c r="AT113" s="980"/>
      <c r="AU113" s="945"/>
      <c r="AV113" s="946"/>
      <c r="AW113" s="946"/>
      <c r="AX113" s="946"/>
      <c r="AY113" s="946"/>
      <c r="AZ113" s="959" t="s">
        <v>449</v>
      </c>
      <c r="BA113" s="960"/>
      <c r="BB113" s="960"/>
      <c r="BC113" s="960"/>
      <c r="BD113" s="960"/>
      <c r="BE113" s="960"/>
      <c r="BF113" s="960"/>
      <c r="BG113" s="960"/>
      <c r="BH113" s="960"/>
      <c r="BI113" s="960"/>
      <c r="BJ113" s="960"/>
      <c r="BK113" s="960"/>
      <c r="BL113" s="960"/>
      <c r="BM113" s="960"/>
      <c r="BN113" s="960"/>
      <c r="BO113" s="960"/>
      <c r="BP113" s="961"/>
      <c r="BQ113" s="962">
        <v>267070</v>
      </c>
      <c r="BR113" s="963"/>
      <c r="BS113" s="963"/>
      <c r="BT113" s="963"/>
      <c r="BU113" s="963"/>
      <c r="BV113" s="963">
        <v>299348</v>
      </c>
      <c r="BW113" s="963"/>
      <c r="BX113" s="963"/>
      <c r="BY113" s="963"/>
      <c r="BZ113" s="963"/>
      <c r="CA113" s="963">
        <v>289952</v>
      </c>
      <c r="CB113" s="963"/>
      <c r="CC113" s="963"/>
      <c r="CD113" s="963"/>
      <c r="CE113" s="963"/>
      <c r="CF113" s="957">
        <v>7.6</v>
      </c>
      <c r="CG113" s="958"/>
      <c r="CH113" s="958"/>
      <c r="CI113" s="958"/>
      <c r="CJ113" s="958"/>
      <c r="CK113" s="985"/>
      <c r="CL113" s="986"/>
      <c r="CM113" s="959" t="s">
        <v>450</v>
      </c>
      <c r="CN113" s="960"/>
      <c r="CO113" s="960"/>
      <c r="CP113" s="960"/>
      <c r="CQ113" s="960"/>
      <c r="CR113" s="960"/>
      <c r="CS113" s="960"/>
      <c r="CT113" s="960"/>
      <c r="CU113" s="960"/>
      <c r="CV113" s="960"/>
      <c r="CW113" s="960"/>
      <c r="CX113" s="960"/>
      <c r="CY113" s="960"/>
      <c r="CZ113" s="960"/>
      <c r="DA113" s="960"/>
      <c r="DB113" s="960"/>
      <c r="DC113" s="960"/>
      <c r="DD113" s="960"/>
      <c r="DE113" s="960"/>
      <c r="DF113" s="961"/>
      <c r="DG113" s="995" t="s">
        <v>237</v>
      </c>
      <c r="DH113" s="996"/>
      <c r="DI113" s="996"/>
      <c r="DJ113" s="996"/>
      <c r="DK113" s="997"/>
      <c r="DL113" s="998" t="s">
        <v>237</v>
      </c>
      <c r="DM113" s="996"/>
      <c r="DN113" s="996"/>
      <c r="DO113" s="996"/>
      <c r="DP113" s="997"/>
      <c r="DQ113" s="998" t="s">
        <v>441</v>
      </c>
      <c r="DR113" s="996"/>
      <c r="DS113" s="996"/>
      <c r="DT113" s="996"/>
      <c r="DU113" s="997"/>
      <c r="DV113" s="999" t="s">
        <v>237</v>
      </c>
      <c r="DW113" s="1000"/>
      <c r="DX113" s="1000"/>
      <c r="DY113" s="1000"/>
      <c r="DZ113" s="1001"/>
    </row>
    <row r="114" spans="1:130" s="233" customFormat="1" ht="26.25" customHeight="1" x14ac:dyDescent="0.2">
      <c r="A114" s="991"/>
      <c r="B114" s="992"/>
      <c r="C114" s="960" t="s">
        <v>451</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95">
        <v>24155</v>
      </c>
      <c r="AB114" s="996"/>
      <c r="AC114" s="996"/>
      <c r="AD114" s="996"/>
      <c r="AE114" s="997"/>
      <c r="AF114" s="998">
        <v>24428</v>
      </c>
      <c r="AG114" s="996"/>
      <c r="AH114" s="996"/>
      <c r="AI114" s="996"/>
      <c r="AJ114" s="997"/>
      <c r="AK114" s="998">
        <v>27662</v>
      </c>
      <c r="AL114" s="996"/>
      <c r="AM114" s="996"/>
      <c r="AN114" s="996"/>
      <c r="AO114" s="997"/>
      <c r="AP114" s="999">
        <v>0.7</v>
      </c>
      <c r="AQ114" s="1000"/>
      <c r="AR114" s="1000"/>
      <c r="AS114" s="1000"/>
      <c r="AT114" s="1001"/>
      <c r="AU114" s="945"/>
      <c r="AV114" s="946"/>
      <c r="AW114" s="946"/>
      <c r="AX114" s="946"/>
      <c r="AY114" s="946"/>
      <c r="AZ114" s="959" t="s">
        <v>452</v>
      </c>
      <c r="BA114" s="960"/>
      <c r="BB114" s="960"/>
      <c r="BC114" s="960"/>
      <c r="BD114" s="960"/>
      <c r="BE114" s="960"/>
      <c r="BF114" s="960"/>
      <c r="BG114" s="960"/>
      <c r="BH114" s="960"/>
      <c r="BI114" s="960"/>
      <c r="BJ114" s="960"/>
      <c r="BK114" s="960"/>
      <c r="BL114" s="960"/>
      <c r="BM114" s="960"/>
      <c r="BN114" s="960"/>
      <c r="BO114" s="960"/>
      <c r="BP114" s="961"/>
      <c r="BQ114" s="962">
        <v>313801</v>
      </c>
      <c r="BR114" s="963"/>
      <c r="BS114" s="963"/>
      <c r="BT114" s="963"/>
      <c r="BU114" s="963"/>
      <c r="BV114" s="963">
        <v>350268</v>
      </c>
      <c r="BW114" s="963"/>
      <c r="BX114" s="963"/>
      <c r="BY114" s="963"/>
      <c r="BZ114" s="963"/>
      <c r="CA114" s="963">
        <v>395994</v>
      </c>
      <c r="CB114" s="963"/>
      <c r="CC114" s="963"/>
      <c r="CD114" s="963"/>
      <c r="CE114" s="963"/>
      <c r="CF114" s="957">
        <v>10.3</v>
      </c>
      <c r="CG114" s="958"/>
      <c r="CH114" s="958"/>
      <c r="CI114" s="958"/>
      <c r="CJ114" s="958"/>
      <c r="CK114" s="985"/>
      <c r="CL114" s="986"/>
      <c r="CM114" s="959" t="s">
        <v>453</v>
      </c>
      <c r="CN114" s="960"/>
      <c r="CO114" s="960"/>
      <c r="CP114" s="960"/>
      <c r="CQ114" s="960"/>
      <c r="CR114" s="960"/>
      <c r="CS114" s="960"/>
      <c r="CT114" s="960"/>
      <c r="CU114" s="960"/>
      <c r="CV114" s="960"/>
      <c r="CW114" s="960"/>
      <c r="CX114" s="960"/>
      <c r="CY114" s="960"/>
      <c r="CZ114" s="960"/>
      <c r="DA114" s="960"/>
      <c r="DB114" s="960"/>
      <c r="DC114" s="960"/>
      <c r="DD114" s="960"/>
      <c r="DE114" s="960"/>
      <c r="DF114" s="961"/>
      <c r="DG114" s="995" t="s">
        <v>237</v>
      </c>
      <c r="DH114" s="996"/>
      <c r="DI114" s="996"/>
      <c r="DJ114" s="996"/>
      <c r="DK114" s="997"/>
      <c r="DL114" s="998" t="s">
        <v>237</v>
      </c>
      <c r="DM114" s="996"/>
      <c r="DN114" s="996"/>
      <c r="DO114" s="996"/>
      <c r="DP114" s="997"/>
      <c r="DQ114" s="998" t="s">
        <v>237</v>
      </c>
      <c r="DR114" s="996"/>
      <c r="DS114" s="996"/>
      <c r="DT114" s="996"/>
      <c r="DU114" s="997"/>
      <c r="DV114" s="999" t="s">
        <v>237</v>
      </c>
      <c r="DW114" s="1000"/>
      <c r="DX114" s="1000"/>
      <c r="DY114" s="1000"/>
      <c r="DZ114" s="1001"/>
    </row>
    <row r="115" spans="1:130" s="233" customFormat="1" ht="26.25" customHeight="1" x14ac:dyDescent="0.2">
      <c r="A115" s="991"/>
      <c r="B115" s="992"/>
      <c r="C115" s="960" t="s">
        <v>454</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74" t="s">
        <v>237</v>
      </c>
      <c r="AB115" s="975"/>
      <c r="AC115" s="975"/>
      <c r="AD115" s="975"/>
      <c r="AE115" s="976"/>
      <c r="AF115" s="977" t="s">
        <v>441</v>
      </c>
      <c r="AG115" s="975"/>
      <c r="AH115" s="975"/>
      <c r="AI115" s="975"/>
      <c r="AJ115" s="976"/>
      <c r="AK115" s="977" t="s">
        <v>441</v>
      </c>
      <c r="AL115" s="975"/>
      <c r="AM115" s="975"/>
      <c r="AN115" s="975"/>
      <c r="AO115" s="976"/>
      <c r="AP115" s="978" t="s">
        <v>237</v>
      </c>
      <c r="AQ115" s="979"/>
      <c r="AR115" s="979"/>
      <c r="AS115" s="979"/>
      <c r="AT115" s="980"/>
      <c r="AU115" s="945"/>
      <c r="AV115" s="946"/>
      <c r="AW115" s="946"/>
      <c r="AX115" s="946"/>
      <c r="AY115" s="946"/>
      <c r="AZ115" s="959" t="s">
        <v>455</v>
      </c>
      <c r="BA115" s="960"/>
      <c r="BB115" s="960"/>
      <c r="BC115" s="960"/>
      <c r="BD115" s="960"/>
      <c r="BE115" s="960"/>
      <c r="BF115" s="960"/>
      <c r="BG115" s="960"/>
      <c r="BH115" s="960"/>
      <c r="BI115" s="960"/>
      <c r="BJ115" s="960"/>
      <c r="BK115" s="960"/>
      <c r="BL115" s="960"/>
      <c r="BM115" s="960"/>
      <c r="BN115" s="960"/>
      <c r="BO115" s="960"/>
      <c r="BP115" s="961"/>
      <c r="BQ115" s="962">
        <v>418254</v>
      </c>
      <c r="BR115" s="963"/>
      <c r="BS115" s="963"/>
      <c r="BT115" s="963"/>
      <c r="BU115" s="963"/>
      <c r="BV115" s="963">
        <v>464965</v>
      </c>
      <c r="BW115" s="963"/>
      <c r="BX115" s="963"/>
      <c r="BY115" s="963"/>
      <c r="BZ115" s="963"/>
      <c r="CA115" s="963">
        <v>445474</v>
      </c>
      <c r="CB115" s="963"/>
      <c r="CC115" s="963"/>
      <c r="CD115" s="963"/>
      <c r="CE115" s="963"/>
      <c r="CF115" s="957">
        <v>11.6</v>
      </c>
      <c r="CG115" s="958"/>
      <c r="CH115" s="958"/>
      <c r="CI115" s="958"/>
      <c r="CJ115" s="958"/>
      <c r="CK115" s="985"/>
      <c r="CL115" s="986"/>
      <c r="CM115" s="959" t="s">
        <v>456</v>
      </c>
      <c r="CN115" s="960"/>
      <c r="CO115" s="960"/>
      <c r="CP115" s="960"/>
      <c r="CQ115" s="960"/>
      <c r="CR115" s="960"/>
      <c r="CS115" s="960"/>
      <c r="CT115" s="960"/>
      <c r="CU115" s="960"/>
      <c r="CV115" s="960"/>
      <c r="CW115" s="960"/>
      <c r="CX115" s="960"/>
      <c r="CY115" s="960"/>
      <c r="CZ115" s="960"/>
      <c r="DA115" s="960"/>
      <c r="DB115" s="960"/>
      <c r="DC115" s="960"/>
      <c r="DD115" s="960"/>
      <c r="DE115" s="960"/>
      <c r="DF115" s="961"/>
      <c r="DG115" s="995">
        <v>371369</v>
      </c>
      <c r="DH115" s="996"/>
      <c r="DI115" s="996"/>
      <c r="DJ115" s="996"/>
      <c r="DK115" s="997"/>
      <c r="DL115" s="998">
        <v>326409</v>
      </c>
      <c r="DM115" s="996"/>
      <c r="DN115" s="996"/>
      <c r="DO115" s="996"/>
      <c r="DP115" s="997"/>
      <c r="DQ115" s="998">
        <v>327709</v>
      </c>
      <c r="DR115" s="996"/>
      <c r="DS115" s="996"/>
      <c r="DT115" s="996"/>
      <c r="DU115" s="997"/>
      <c r="DV115" s="999">
        <v>8.6</v>
      </c>
      <c r="DW115" s="1000"/>
      <c r="DX115" s="1000"/>
      <c r="DY115" s="1000"/>
      <c r="DZ115" s="1001"/>
    </row>
    <row r="116" spans="1:130" s="233" customFormat="1" ht="26.25" customHeight="1" x14ac:dyDescent="0.2">
      <c r="A116" s="993"/>
      <c r="B116" s="994"/>
      <c r="C116" s="1002" t="s">
        <v>457</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v>39</v>
      </c>
      <c r="AB116" s="996"/>
      <c r="AC116" s="996"/>
      <c r="AD116" s="996"/>
      <c r="AE116" s="997"/>
      <c r="AF116" s="998" t="s">
        <v>237</v>
      </c>
      <c r="AG116" s="996"/>
      <c r="AH116" s="996"/>
      <c r="AI116" s="996"/>
      <c r="AJ116" s="997"/>
      <c r="AK116" s="998" t="s">
        <v>237</v>
      </c>
      <c r="AL116" s="996"/>
      <c r="AM116" s="996"/>
      <c r="AN116" s="996"/>
      <c r="AO116" s="997"/>
      <c r="AP116" s="999" t="s">
        <v>237</v>
      </c>
      <c r="AQ116" s="1000"/>
      <c r="AR116" s="1000"/>
      <c r="AS116" s="1000"/>
      <c r="AT116" s="1001"/>
      <c r="AU116" s="945"/>
      <c r="AV116" s="946"/>
      <c r="AW116" s="946"/>
      <c r="AX116" s="946"/>
      <c r="AY116" s="946"/>
      <c r="AZ116" s="1004" t="s">
        <v>458</v>
      </c>
      <c r="BA116" s="1005"/>
      <c r="BB116" s="1005"/>
      <c r="BC116" s="1005"/>
      <c r="BD116" s="1005"/>
      <c r="BE116" s="1005"/>
      <c r="BF116" s="1005"/>
      <c r="BG116" s="1005"/>
      <c r="BH116" s="1005"/>
      <c r="BI116" s="1005"/>
      <c r="BJ116" s="1005"/>
      <c r="BK116" s="1005"/>
      <c r="BL116" s="1005"/>
      <c r="BM116" s="1005"/>
      <c r="BN116" s="1005"/>
      <c r="BO116" s="1005"/>
      <c r="BP116" s="1006"/>
      <c r="BQ116" s="962" t="s">
        <v>237</v>
      </c>
      <c r="BR116" s="963"/>
      <c r="BS116" s="963"/>
      <c r="BT116" s="963"/>
      <c r="BU116" s="963"/>
      <c r="BV116" s="963" t="s">
        <v>237</v>
      </c>
      <c r="BW116" s="963"/>
      <c r="BX116" s="963"/>
      <c r="BY116" s="963"/>
      <c r="BZ116" s="963"/>
      <c r="CA116" s="963" t="s">
        <v>237</v>
      </c>
      <c r="CB116" s="963"/>
      <c r="CC116" s="963"/>
      <c r="CD116" s="963"/>
      <c r="CE116" s="963"/>
      <c r="CF116" s="957" t="s">
        <v>237</v>
      </c>
      <c r="CG116" s="958"/>
      <c r="CH116" s="958"/>
      <c r="CI116" s="958"/>
      <c r="CJ116" s="958"/>
      <c r="CK116" s="985"/>
      <c r="CL116" s="986"/>
      <c r="CM116" s="959" t="s">
        <v>459</v>
      </c>
      <c r="CN116" s="960"/>
      <c r="CO116" s="960"/>
      <c r="CP116" s="960"/>
      <c r="CQ116" s="960"/>
      <c r="CR116" s="960"/>
      <c r="CS116" s="960"/>
      <c r="CT116" s="960"/>
      <c r="CU116" s="960"/>
      <c r="CV116" s="960"/>
      <c r="CW116" s="960"/>
      <c r="CX116" s="960"/>
      <c r="CY116" s="960"/>
      <c r="CZ116" s="960"/>
      <c r="DA116" s="960"/>
      <c r="DB116" s="960"/>
      <c r="DC116" s="960"/>
      <c r="DD116" s="960"/>
      <c r="DE116" s="960"/>
      <c r="DF116" s="961"/>
      <c r="DG116" s="995" t="s">
        <v>237</v>
      </c>
      <c r="DH116" s="996"/>
      <c r="DI116" s="996"/>
      <c r="DJ116" s="996"/>
      <c r="DK116" s="997"/>
      <c r="DL116" s="998" t="s">
        <v>237</v>
      </c>
      <c r="DM116" s="996"/>
      <c r="DN116" s="996"/>
      <c r="DO116" s="996"/>
      <c r="DP116" s="997"/>
      <c r="DQ116" s="998" t="s">
        <v>441</v>
      </c>
      <c r="DR116" s="996"/>
      <c r="DS116" s="996"/>
      <c r="DT116" s="996"/>
      <c r="DU116" s="997"/>
      <c r="DV116" s="999" t="s">
        <v>237</v>
      </c>
      <c r="DW116" s="1000"/>
      <c r="DX116" s="1000"/>
      <c r="DY116" s="1000"/>
      <c r="DZ116" s="1001"/>
    </row>
    <row r="117" spans="1:130" s="233" customFormat="1" ht="26.25" customHeight="1" x14ac:dyDescent="0.2">
      <c r="A117" s="949" t="s">
        <v>189</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1014" t="s">
        <v>460</v>
      </c>
      <c r="Z117" s="931"/>
      <c r="AA117" s="1015">
        <v>1006872</v>
      </c>
      <c r="AB117" s="1016"/>
      <c r="AC117" s="1016"/>
      <c r="AD117" s="1016"/>
      <c r="AE117" s="1017"/>
      <c r="AF117" s="1018">
        <v>1057464</v>
      </c>
      <c r="AG117" s="1016"/>
      <c r="AH117" s="1016"/>
      <c r="AI117" s="1016"/>
      <c r="AJ117" s="1017"/>
      <c r="AK117" s="1018">
        <v>1154313</v>
      </c>
      <c r="AL117" s="1016"/>
      <c r="AM117" s="1016"/>
      <c r="AN117" s="1016"/>
      <c r="AO117" s="1017"/>
      <c r="AP117" s="1019"/>
      <c r="AQ117" s="1020"/>
      <c r="AR117" s="1020"/>
      <c r="AS117" s="1020"/>
      <c r="AT117" s="1021"/>
      <c r="AU117" s="945"/>
      <c r="AV117" s="946"/>
      <c r="AW117" s="946"/>
      <c r="AX117" s="946"/>
      <c r="AY117" s="946"/>
      <c r="AZ117" s="1011" t="s">
        <v>461</v>
      </c>
      <c r="BA117" s="1012"/>
      <c r="BB117" s="1012"/>
      <c r="BC117" s="1012"/>
      <c r="BD117" s="1012"/>
      <c r="BE117" s="1012"/>
      <c r="BF117" s="1012"/>
      <c r="BG117" s="1012"/>
      <c r="BH117" s="1012"/>
      <c r="BI117" s="1012"/>
      <c r="BJ117" s="1012"/>
      <c r="BK117" s="1012"/>
      <c r="BL117" s="1012"/>
      <c r="BM117" s="1012"/>
      <c r="BN117" s="1012"/>
      <c r="BO117" s="1012"/>
      <c r="BP117" s="1013"/>
      <c r="BQ117" s="962" t="s">
        <v>237</v>
      </c>
      <c r="BR117" s="963"/>
      <c r="BS117" s="963"/>
      <c r="BT117" s="963"/>
      <c r="BU117" s="963"/>
      <c r="BV117" s="963" t="s">
        <v>237</v>
      </c>
      <c r="BW117" s="963"/>
      <c r="BX117" s="963"/>
      <c r="BY117" s="963"/>
      <c r="BZ117" s="963"/>
      <c r="CA117" s="963" t="s">
        <v>237</v>
      </c>
      <c r="CB117" s="963"/>
      <c r="CC117" s="963"/>
      <c r="CD117" s="963"/>
      <c r="CE117" s="963"/>
      <c r="CF117" s="957" t="s">
        <v>237</v>
      </c>
      <c r="CG117" s="958"/>
      <c r="CH117" s="958"/>
      <c r="CI117" s="958"/>
      <c r="CJ117" s="958"/>
      <c r="CK117" s="985"/>
      <c r="CL117" s="986"/>
      <c r="CM117" s="959" t="s">
        <v>462</v>
      </c>
      <c r="CN117" s="960"/>
      <c r="CO117" s="960"/>
      <c r="CP117" s="960"/>
      <c r="CQ117" s="960"/>
      <c r="CR117" s="960"/>
      <c r="CS117" s="960"/>
      <c r="CT117" s="960"/>
      <c r="CU117" s="960"/>
      <c r="CV117" s="960"/>
      <c r="CW117" s="960"/>
      <c r="CX117" s="960"/>
      <c r="CY117" s="960"/>
      <c r="CZ117" s="960"/>
      <c r="DA117" s="960"/>
      <c r="DB117" s="960"/>
      <c r="DC117" s="960"/>
      <c r="DD117" s="960"/>
      <c r="DE117" s="960"/>
      <c r="DF117" s="961"/>
      <c r="DG117" s="995" t="s">
        <v>237</v>
      </c>
      <c r="DH117" s="996"/>
      <c r="DI117" s="996"/>
      <c r="DJ117" s="996"/>
      <c r="DK117" s="997"/>
      <c r="DL117" s="998" t="s">
        <v>237</v>
      </c>
      <c r="DM117" s="996"/>
      <c r="DN117" s="996"/>
      <c r="DO117" s="996"/>
      <c r="DP117" s="997"/>
      <c r="DQ117" s="998" t="s">
        <v>237</v>
      </c>
      <c r="DR117" s="996"/>
      <c r="DS117" s="996"/>
      <c r="DT117" s="996"/>
      <c r="DU117" s="997"/>
      <c r="DV117" s="999" t="s">
        <v>237</v>
      </c>
      <c r="DW117" s="1000"/>
      <c r="DX117" s="1000"/>
      <c r="DY117" s="1000"/>
      <c r="DZ117" s="1001"/>
    </row>
    <row r="118" spans="1:130" s="233" customFormat="1" ht="26.25" customHeight="1" x14ac:dyDescent="0.2">
      <c r="A118" s="949" t="s">
        <v>435</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29" t="s">
        <v>432</v>
      </c>
      <c r="AB118" s="930"/>
      <c r="AC118" s="930"/>
      <c r="AD118" s="930"/>
      <c r="AE118" s="931"/>
      <c r="AF118" s="929" t="s">
        <v>433</v>
      </c>
      <c r="AG118" s="930"/>
      <c r="AH118" s="930"/>
      <c r="AI118" s="930"/>
      <c r="AJ118" s="931"/>
      <c r="AK118" s="929" t="s">
        <v>311</v>
      </c>
      <c r="AL118" s="930"/>
      <c r="AM118" s="930"/>
      <c r="AN118" s="930"/>
      <c r="AO118" s="931"/>
      <c r="AP118" s="1007" t="s">
        <v>434</v>
      </c>
      <c r="AQ118" s="1008"/>
      <c r="AR118" s="1008"/>
      <c r="AS118" s="1008"/>
      <c r="AT118" s="1009"/>
      <c r="AU118" s="945"/>
      <c r="AV118" s="946"/>
      <c r="AW118" s="946"/>
      <c r="AX118" s="946"/>
      <c r="AY118" s="946"/>
      <c r="AZ118" s="1010" t="s">
        <v>463</v>
      </c>
      <c r="BA118" s="1002"/>
      <c r="BB118" s="1002"/>
      <c r="BC118" s="1002"/>
      <c r="BD118" s="1002"/>
      <c r="BE118" s="1002"/>
      <c r="BF118" s="1002"/>
      <c r="BG118" s="1002"/>
      <c r="BH118" s="1002"/>
      <c r="BI118" s="1002"/>
      <c r="BJ118" s="1002"/>
      <c r="BK118" s="1002"/>
      <c r="BL118" s="1002"/>
      <c r="BM118" s="1002"/>
      <c r="BN118" s="1002"/>
      <c r="BO118" s="1002"/>
      <c r="BP118" s="1003"/>
      <c r="BQ118" s="1036" t="s">
        <v>237</v>
      </c>
      <c r="BR118" s="1037"/>
      <c r="BS118" s="1037"/>
      <c r="BT118" s="1037"/>
      <c r="BU118" s="1037"/>
      <c r="BV118" s="1037" t="s">
        <v>237</v>
      </c>
      <c r="BW118" s="1037"/>
      <c r="BX118" s="1037"/>
      <c r="BY118" s="1037"/>
      <c r="BZ118" s="1037"/>
      <c r="CA118" s="1037" t="s">
        <v>237</v>
      </c>
      <c r="CB118" s="1037"/>
      <c r="CC118" s="1037"/>
      <c r="CD118" s="1037"/>
      <c r="CE118" s="1037"/>
      <c r="CF118" s="957" t="s">
        <v>237</v>
      </c>
      <c r="CG118" s="958"/>
      <c r="CH118" s="958"/>
      <c r="CI118" s="958"/>
      <c r="CJ118" s="958"/>
      <c r="CK118" s="985"/>
      <c r="CL118" s="986"/>
      <c r="CM118" s="959" t="s">
        <v>464</v>
      </c>
      <c r="CN118" s="960"/>
      <c r="CO118" s="960"/>
      <c r="CP118" s="960"/>
      <c r="CQ118" s="960"/>
      <c r="CR118" s="960"/>
      <c r="CS118" s="960"/>
      <c r="CT118" s="960"/>
      <c r="CU118" s="960"/>
      <c r="CV118" s="960"/>
      <c r="CW118" s="960"/>
      <c r="CX118" s="960"/>
      <c r="CY118" s="960"/>
      <c r="CZ118" s="960"/>
      <c r="DA118" s="960"/>
      <c r="DB118" s="960"/>
      <c r="DC118" s="960"/>
      <c r="DD118" s="960"/>
      <c r="DE118" s="960"/>
      <c r="DF118" s="961"/>
      <c r="DG118" s="995" t="s">
        <v>237</v>
      </c>
      <c r="DH118" s="996"/>
      <c r="DI118" s="996"/>
      <c r="DJ118" s="996"/>
      <c r="DK118" s="997"/>
      <c r="DL118" s="998" t="s">
        <v>237</v>
      </c>
      <c r="DM118" s="996"/>
      <c r="DN118" s="996"/>
      <c r="DO118" s="996"/>
      <c r="DP118" s="997"/>
      <c r="DQ118" s="998" t="s">
        <v>441</v>
      </c>
      <c r="DR118" s="996"/>
      <c r="DS118" s="996"/>
      <c r="DT118" s="996"/>
      <c r="DU118" s="997"/>
      <c r="DV118" s="999" t="s">
        <v>237</v>
      </c>
      <c r="DW118" s="1000"/>
      <c r="DX118" s="1000"/>
      <c r="DY118" s="1000"/>
      <c r="DZ118" s="1001"/>
    </row>
    <row r="119" spans="1:130" s="233" customFormat="1" ht="26.25" customHeight="1" x14ac:dyDescent="0.2">
      <c r="A119" s="1093" t="s">
        <v>438</v>
      </c>
      <c r="B119" s="984"/>
      <c r="C119" s="966" t="s">
        <v>439</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441</v>
      </c>
      <c r="AB119" s="937"/>
      <c r="AC119" s="937"/>
      <c r="AD119" s="937"/>
      <c r="AE119" s="938"/>
      <c r="AF119" s="939" t="s">
        <v>237</v>
      </c>
      <c r="AG119" s="937"/>
      <c r="AH119" s="937"/>
      <c r="AI119" s="937"/>
      <c r="AJ119" s="938"/>
      <c r="AK119" s="939" t="s">
        <v>237</v>
      </c>
      <c r="AL119" s="937"/>
      <c r="AM119" s="937"/>
      <c r="AN119" s="937"/>
      <c r="AO119" s="938"/>
      <c r="AP119" s="940" t="s">
        <v>237</v>
      </c>
      <c r="AQ119" s="941"/>
      <c r="AR119" s="941"/>
      <c r="AS119" s="941"/>
      <c r="AT119" s="942"/>
      <c r="AU119" s="947"/>
      <c r="AV119" s="948"/>
      <c r="AW119" s="948"/>
      <c r="AX119" s="948"/>
      <c r="AY119" s="948"/>
      <c r="AZ119" s="254" t="s">
        <v>189</v>
      </c>
      <c r="BA119" s="254"/>
      <c r="BB119" s="254"/>
      <c r="BC119" s="254"/>
      <c r="BD119" s="254"/>
      <c r="BE119" s="254"/>
      <c r="BF119" s="254"/>
      <c r="BG119" s="254"/>
      <c r="BH119" s="254"/>
      <c r="BI119" s="254"/>
      <c r="BJ119" s="254"/>
      <c r="BK119" s="254"/>
      <c r="BL119" s="254"/>
      <c r="BM119" s="254"/>
      <c r="BN119" s="254"/>
      <c r="BO119" s="1014" t="s">
        <v>465</v>
      </c>
      <c r="BP119" s="1042"/>
      <c r="BQ119" s="1036">
        <v>11239085</v>
      </c>
      <c r="BR119" s="1037"/>
      <c r="BS119" s="1037"/>
      <c r="BT119" s="1037"/>
      <c r="BU119" s="1037"/>
      <c r="BV119" s="1037">
        <v>11084527</v>
      </c>
      <c r="BW119" s="1037"/>
      <c r="BX119" s="1037"/>
      <c r="BY119" s="1037"/>
      <c r="BZ119" s="1037"/>
      <c r="CA119" s="1037">
        <v>10890236</v>
      </c>
      <c r="CB119" s="1037"/>
      <c r="CC119" s="1037"/>
      <c r="CD119" s="1037"/>
      <c r="CE119" s="1037"/>
      <c r="CF119" s="1038"/>
      <c r="CG119" s="1039"/>
      <c r="CH119" s="1039"/>
      <c r="CI119" s="1039"/>
      <c r="CJ119" s="1040"/>
      <c r="CK119" s="987"/>
      <c r="CL119" s="988"/>
      <c r="CM119" s="1010" t="s">
        <v>466</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41" t="s">
        <v>237</v>
      </c>
      <c r="DH119" s="1023"/>
      <c r="DI119" s="1023"/>
      <c r="DJ119" s="1023"/>
      <c r="DK119" s="1024"/>
      <c r="DL119" s="1022" t="s">
        <v>441</v>
      </c>
      <c r="DM119" s="1023"/>
      <c r="DN119" s="1023"/>
      <c r="DO119" s="1023"/>
      <c r="DP119" s="1024"/>
      <c r="DQ119" s="1022" t="s">
        <v>237</v>
      </c>
      <c r="DR119" s="1023"/>
      <c r="DS119" s="1023"/>
      <c r="DT119" s="1023"/>
      <c r="DU119" s="1024"/>
      <c r="DV119" s="1025" t="s">
        <v>441</v>
      </c>
      <c r="DW119" s="1026"/>
      <c r="DX119" s="1026"/>
      <c r="DY119" s="1026"/>
      <c r="DZ119" s="1027"/>
    </row>
    <row r="120" spans="1:130" s="233" customFormat="1" ht="26.25" customHeight="1" x14ac:dyDescent="0.2">
      <c r="A120" s="1094"/>
      <c r="B120" s="986"/>
      <c r="C120" s="959" t="s">
        <v>443</v>
      </c>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1"/>
      <c r="AA120" s="995" t="s">
        <v>441</v>
      </c>
      <c r="AB120" s="996"/>
      <c r="AC120" s="996"/>
      <c r="AD120" s="996"/>
      <c r="AE120" s="997"/>
      <c r="AF120" s="998" t="s">
        <v>441</v>
      </c>
      <c r="AG120" s="996"/>
      <c r="AH120" s="996"/>
      <c r="AI120" s="996"/>
      <c r="AJ120" s="997"/>
      <c r="AK120" s="998" t="s">
        <v>441</v>
      </c>
      <c r="AL120" s="996"/>
      <c r="AM120" s="996"/>
      <c r="AN120" s="996"/>
      <c r="AO120" s="997"/>
      <c r="AP120" s="999" t="s">
        <v>237</v>
      </c>
      <c r="AQ120" s="1000"/>
      <c r="AR120" s="1000"/>
      <c r="AS120" s="1000"/>
      <c r="AT120" s="1001"/>
      <c r="AU120" s="1028" t="s">
        <v>467</v>
      </c>
      <c r="AV120" s="1029"/>
      <c r="AW120" s="1029"/>
      <c r="AX120" s="1029"/>
      <c r="AY120" s="1030"/>
      <c r="AZ120" s="966" t="s">
        <v>468</v>
      </c>
      <c r="BA120" s="934"/>
      <c r="BB120" s="934"/>
      <c r="BC120" s="934"/>
      <c r="BD120" s="934"/>
      <c r="BE120" s="934"/>
      <c r="BF120" s="934"/>
      <c r="BG120" s="934"/>
      <c r="BH120" s="934"/>
      <c r="BI120" s="934"/>
      <c r="BJ120" s="934"/>
      <c r="BK120" s="934"/>
      <c r="BL120" s="934"/>
      <c r="BM120" s="934"/>
      <c r="BN120" s="934"/>
      <c r="BO120" s="934"/>
      <c r="BP120" s="935"/>
      <c r="BQ120" s="967">
        <v>626693</v>
      </c>
      <c r="BR120" s="968"/>
      <c r="BS120" s="968"/>
      <c r="BT120" s="968"/>
      <c r="BU120" s="968"/>
      <c r="BV120" s="968">
        <v>940384</v>
      </c>
      <c r="BW120" s="968"/>
      <c r="BX120" s="968"/>
      <c r="BY120" s="968"/>
      <c r="BZ120" s="968"/>
      <c r="CA120" s="968">
        <v>1236229</v>
      </c>
      <c r="CB120" s="968"/>
      <c r="CC120" s="968"/>
      <c r="CD120" s="968"/>
      <c r="CE120" s="968"/>
      <c r="CF120" s="981">
        <v>32.299999999999997</v>
      </c>
      <c r="CG120" s="982"/>
      <c r="CH120" s="982"/>
      <c r="CI120" s="982"/>
      <c r="CJ120" s="982"/>
      <c r="CK120" s="1043" t="s">
        <v>469</v>
      </c>
      <c r="CL120" s="1044"/>
      <c r="CM120" s="1044"/>
      <c r="CN120" s="1044"/>
      <c r="CO120" s="1045"/>
      <c r="CP120" s="1051" t="s">
        <v>413</v>
      </c>
      <c r="CQ120" s="1052"/>
      <c r="CR120" s="1052"/>
      <c r="CS120" s="1052"/>
      <c r="CT120" s="1052"/>
      <c r="CU120" s="1052"/>
      <c r="CV120" s="1052"/>
      <c r="CW120" s="1052"/>
      <c r="CX120" s="1052"/>
      <c r="CY120" s="1052"/>
      <c r="CZ120" s="1052"/>
      <c r="DA120" s="1052"/>
      <c r="DB120" s="1052"/>
      <c r="DC120" s="1052"/>
      <c r="DD120" s="1052"/>
      <c r="DE120" s="1052"/>
      <c r="DF120" s="1053"/>
      <c r="DG120" s="967">
        <v>3561227</v>
      </c>
      <c r="DH120" s="968"/>
      <c r="DI120" s="968"/>
      <c r="DJ120" s="968"/>
      <c r="DK120" s="968"/>
      <c r="DL120" s="968">
        <v>3440756</v>
      </c>
      <c r="DM120" s="968"/>
      <c r="DN120" s="968"/>
      <c r="DO120" s="968"/>
      <c r="DP120" s="968"/>
      <c r="DQ120" s="968">
        <v>3305822</v>
      </c>
      <c r="DR120" s="968"/>
      <c r="DS120" s="968"/>
      <c r="DT120" s="968"/>
      <c r="DU120" s="968"/>
      <c r="DV120" s="969">
        <v>86.3</v>
      </c>
      <c r="DW120" s="969"/>
      <c r="DX120" s="969"/>
      <c r="DY120" s="969"/>
      <c r="DZ120" s="970"/>
    </row>
    <row r="121" spans="1:130" s="233" customFormat="1" ht="26.25" customHeight="1" x14ac:dyDescent="0.2">
      <c r="A121" s="1094"/>
      <c r="B121" s="986"/>
      <c r="C121" s="1011" t="s">
        <v>470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95" t="s">
        <v>237</v>
      </c>
      <c r="AB121" s="996"/>
      <c r="AC121" s="996"/>
      <c r="AD121" s="996"/>
      <c r="AE121" s="997"/>
      <c r="AF121" s="998" t="s">
        <v>441</v>
      </c>
      <c r="AG121" s="996"/>
      <c r="AH121" s="996"/>
      <c r="AI121" s="996"/>
      <c r="AJ121" s="997"/>
      <c r="AK121" s="998" t="s">
        <v>441</v>
      </c>
      <c r="AL121" s="996"/>
      <c r="AM121" s="996"/>
      <c r="AN121" s="996"/>
      <c r="AO121" s="997"/>
      <c r="AP121" s="999" t="s">
        <v>441</v>
      </c>
      <c r="AQ121" s="1000"/>
      <c r="AR121" s="1000"/>
      <c r="AS121" s="1000"/>
      <c r="AT121" s="1001"/>
      <c r="AU121" s="1031"/>
      <c r="AV121" s="1032"/>
      <c r="AW121" s="1032"/>
      <c r="AX121" s="1032"/>
      <c r="AY121" s="1033"/>
      <c r="AZ121" s="959" t="s">
        <v>471</v>
      </c>
      <c r="BA121" s="960"/>
      <c r="BB121" s="960"/>
      <c r="BC121" s="960"/>
      <c r="BD121" s="960"/>
      <c r="BE121" s="960"/>
      <c r="BF121" s="960"/>
      <c r="BG121" s="960"/>
      <c r="BH121" s="960"/>
      <c r="BI121" s="960"/>
      <c r="BJ121" s="960"/>
      <c r="BK121" s="960"/>
      <c r="BL121" s="960"/>
      <c r="BM121" s="960"/>
      <c r="BN121" s="960"/>
      <c r="BO121" s="960"/>
      <c r="BP121" s="961"/>
      <c r="BQ121" s="962">
        <v>72179</v>
      </c>
      <c r="BR121" s="963"/>
      <c r="BS121" s="963"/>
      <c r="BT121" s="963"/>
      <c r="BU121" s="963"/>
      <c r="BV121" s="963">
        <v>52146</v>
      </c>
      <c r="BW121" s="963"/>
      <c r="BX121" s="963"/>
      <c r="BY121" s="963"/>
      <c r="BZ121" s="963"/>
      <c r="CA121" s="963">
        <v>31825</v>
      </c>
      <c r="CB121" s="963"/>
      <c r="CC121" s="963"/>
      <c r="CD121" s="963"/>
      <c r="CE121" s="963"/>
      <c r="CF121" s="957">
        <v>0.8</v>
      </c>
      <c r="CG121" s="958"/>
      <c r="CH121" s="958"/>
      <c r="CI121" s="958"/>
      <c r="CJ121" s="958"/>
      <c r="CK121" s="1046"/>
      <c r="CL121" s="1047"/>
      <c r="CM121" s="1047"/>
      <c r="CN121" s="1047"/>
      <c r="CO121" s="1048"/>
      <c r="CP121" s="1056" t="s">
        <v>472</v>
      </c>
      <c r="CQ121" s="1057"/>
      <c r="CR121" s="1057"/>
      <c r="CS121" s="1057"/>
      <c r="CT121" s="1057"/>
      <c r="CU121" s="1057"/>
      <c r="CV121" s="1057"/>
      <c r="CW121" s="1057"/>
      <c r="CX121" s="1057"/>
      <c r="CY121" s="1057"/>
      <c r="CZ121" s="1057"/>
      <c r="DA121" s="1057"/>
      <c r="DB121" s="1057"/>
      <c r="DC121" s="1057"/>
      <c r="DD121" s="1057"/>
      <c r="DE121" s="1057"/>
      <c r="DF121" s="1058"/>
      <c r="DG121" s="962">
        <v>17133</v>
      </c>
      <c r="DH121" s="963"/>
      <c r="DI121" s="963"/>
      <c r="DJ121" s="963"/>
      <c r="DK121" s="963"/>
      <c r="DL121" s="963">
        <v>20242</v>
      </c>
      <c r="DM121" s="963"/>
      <c r="DN121" s="963"/>
      <c r="DO121" s="963"/>
      <c r="DP121" s="963"/>
      <c r="DQ121" s="963">
        <v>19746</v>
      </c>
      <c r="DR121" s="963"/>
      <c r="DS121" s="963"/>
      <c r="DT121" s="963"/>
      <c r="DU121" s="963"/>
      <c r="DV121" s="964">
        <v>0.5</v>
      </c>
      <c r="DW121" s="964"/>
      <c r="DX121" s="964"/>
      <c r="DY121" s="964"/>
      <c r="DZ121" s="965"/>
    </row>
    <row r="122" spans="1:130" s="233" customFormat="1" ht="26.25" customHeight="1" x14ac:dyDescent="0.2">
      <c r="A122" s="1094"/>
      <c r="B122" s="986"/>
      <c r="C122" s="959" t="s">
        <v>453</v>
      </c>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1"/>
      <c r="AA122" s="995" t="s">
        <v>237</v>
      </c>
      <c r="AB122" s="996"/>
      <c r="AC122" s="996"/>
      <c r="AD122" s="996"/>
      <c r="AE122" s="997"/>
      <c r="AF122" s="998" t="s">
        <v>237</v>
      </c>
      <c r="AG122" s="996"/>
      <c r="AH122" s="996"/>
      <c r="AI122" s="996"/>
      <c r="AJ122" s="997"/>
      <c r="AK122" s="998" t="s">
        <v>237</v>
      </c>
      <c r="AL122" s="996"/>
      <c r="AM122" s="996"/>
      <c r="AN122" s="996"/>
      <c r="AO122" s="997"/>
      <c r="AP122" s="999" t="s">
        <v>441</v>
      </c>
      <c r="AQ122" s="1000"/>
      <c r="AR122" s="1000"/>
      <c r="AS122" s="1000"/>
      <c r="AT122" s="1001"/>
      <c r="AU122" s="1031"/>
      <c r="AV122" s="1032"/>
      <c r="AW122" s="1032"/>
      <c r="AX122" s="1032"/>
      <c r="AY122" s="1033"/>
      <c r="AZ122" s="1010" t="s">
        <v>473</v>
      </c>
      <c r="BA122" s="1002"/>
      <c r="BB122" s="1002"/>
      <c r="BC122" s="1002"/>
      <c r="BD122" s="1002"/>
      <c r="BE122" s="1002"/>
      <c r="BF122" s="1002"/>
      <c r="BG122" s="1002"/>
      <c r="BH122" s="1002"/>
      <c r="BI122" s="1002"/>
      <c r="BJ122" s="1002"/>
      <c r="BK122" s="1002"/>
      <c r="BL122" s="1002"/>
      <c r="BM122" s="1002"/>
      <c r="BN122" s="1002"/>
      <c r="BO122" s="1002"/>
      <c r="BP122" s="1003"/>
      <c r="BQ122" s="1036">
        <v>7038316</v>
      </c>
      <c r="BR122" s="1037"/>
      <c r="BS122" s="1037"/>
      <c r="BT122" s="1037"/>
      <c r="BU122" s="1037"/>
      <c r="BV122" s="1037">
        <v>6940829</v>
      </c>
      <c r="BW122" s="1037"/>
      <c r="BX122" s="1037"/>
      <c r="BY122" s="1037"/>
      <c r="BZ122" s="1037"/>
      <c r="CA122" s="1037">
        <v>6498133</v>
      </c>
      <c r="CB122" s="1037"/>
      <c r="CC122" s="1037"/>
      <c r="CD122" s="1037"/>
      <c r="CE122" s="1037"/>
      <c r="CF122" s="1054">
        <v>169.6</v>
      </c>
      <c r="CG122" s="1055"/>
      <c r="CH122" s="1055"/>
      <c r="CI122" s="1055"/>
      <c r="CJ122" s="1055"/>
      <c r="CK122" s="1046"/>
      <c r="CL122" s="1047"/>
      <c r="CM122" s="1047"/>
      <c r="CN122" s="1047"/>
      <c r="CO122" s="1048"/>
      <c r="CP122" s="1056" t="s">
        <v>410</v>
      </c>
      <c r="CQ122" s="1057"/>
      <c r="CR122" s="1057"/>
      <c r="CS122" s="1057"/>
      <c r="CT122" s="1057"/>
      <c r="CU122" s="1057"/>
      <c r="CV122" s="1057"/>
      <c r="CW122" s="1057"/>
      <c r="CX122" s="1057"/>
      <c r="CY122" s="1057"/>
      <c r="CZ122" s="1057"/>
      <c r="DA122" s="1057"/>
      <c r="DB122" s="1057"/>
      <c r="DC122" s="1057"/>
      <c r="DD122" s="1057"/>
      <c r="DE122" s="1057"/>
      <c r="DF122" s="1058"/>
      <c r="DG122" s="962" t="s">
        <v>237</v>
      </c>
      <c r="DH122" s="963"/>
      <c r="DI122" s="963"/>
      <c r="DJ122" s="963"/>
      <c r="DK122" s="963"/>
      <c r="DL122" s="963" t="s">
        <v>237</v>
      </c>
      <c r="DM122" s="963"/>
      <c r="DN122" s="963"/>
      <c r="DO122" s="963"/>
      <c r="DP122" s="963"/>
      <c r="DQ122" s="963" t="s">
        <v>237</v>
      </c>
      <c r="DR122" s="963"/>
      <c r="DS122" s="963"/>
      <c r="DT122" s="963"/>
      <c r="DU122" s="963"/>
      <c r="DV122" s="964" t="s">
        <v>237</v>
      </c>
      <c r="DW122" s="964"/>
      <c r="DX122" s="964"/>
      <c r="DY122" s="964"/>
      <c r="DZ122" s="965"/>
    </row>
    <row r="123" spans="1:130" s="233" customFormat="1" ht="26.25" customHeight="1" x14ac:dyDescent="0.2">
      <c r="A123" s="1094"/>
      <c r="B123" s="986"/>
      <c r="C123" s="959" t="s">
        <v>459</v>
      </c>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1"/>
      <c r="AA123" s="995" t="s">
        <v>237</v>
      </c>
      <c r="AB123" s="996"/>
      <c r="AC123" s="996"/>
      <c r="AD123" s="996"/>
      <c r="AE123" s="997"/>
      <c r="AF123" s="998" t="s">
        <v>237</v>
      </c>
      <c r="AG123" s="996"/>
      <c r="AH123" s="996"/>
      <c r="AI123" s="996"/>
      <c r="AJ123" s="997"/>
      <c r="AK123" s="998" t="s">
        <v>441</v>
      </c>
      <c r="AL123" s="996"/>
      <c r="AM123" s="996"/>
      <c r="AN123" s="996"/>
      <c r="AO123" s="997"/>
      <c r="AP123" s="999" t="s">
        <v>441</v>
      </c>
      <c r="AQ123" s="1000"/>
      <c r="AR123" s="1000"/>
      <c r="AS123" s="1000"/>
      <c r="AT123" s="1001"/>
      <c r="AU123" s="1034"/>
      <c r="AV123" s="1035"/>
      <c r="AW123" s="1035"/>
      <c r="AX123" s="1035"/>
      <c r="AY123" s="1035"/>
      <c r="AZ123" s="254" t="s">
        <v>189</v>
      </c>
      <c r="BA123" s="254"/>
      <c r="BB123" s="254"/>
      <c r="BC123" s="254"/>
      <c r="BD123" s="254"/>
      <c r="BE123" s="254"/>
      <c r="BF123" s="254"/>
      <c r="BG123" s="254"/>
      <c r="BH123" s="254"/>
      <c r="BI123" s="254"/>
      <c r="BJ123" s="254"/>
      <c r="BK123" s="254"/>
      <c r="BL123" s="254"/>
      <c r="BM123" s="254"/>
      <c r="BN123" s="254"/>
      <c r="BO123" s="1014" t="s">
        <v>474</v>
      </c>
      <c r="BP123" s="1042"/>
      <c r="BQ123" s="1100">
        <v>7737188</v>
      </c>
      <c r="BR123" s="1101"/>
      <c r="BS123" s="1101"/>
      <c r="BT123" s="1101"/>
      <c r="BU123" s="1101"/>
      <c r="BV123" s="1101">
        <v>7933359</v>
      </c>
      <c r="BW123" s="1101"/>
      <c r="BX123" s="1101"/>
      <c r="BY123" s="1101"/>
      <c r="BZ123" s="1101"/>
      <c r="CA123" s="1101">
        <v>7766187</v>
      </c>
      <c r="CB123" s="1101"/>
      <c r="CC123" s="1101"/>
      <c r="CD123" s="1101"/>
      <c r="CE123" s="1101"/>
      <c r="CF123" s="1038"/>
      <c r="CG123" s="1039"/>
      <c r="CH123" s="1039"/>
      <c r="CI123" s="1039"/>
      <c r="CJ123" s="1040"/>
      <c r="CK123" s="1046"/>
      <c r="CL123" s="1047"/>
      <c r="CM123" s="1047"/>
      <c r="CN123" s="1047"/>
      <c r="CO123" s="1048"/>
      <c r="CP123" s="1056" t="s">
        <v>475</v>
      </c>
      <c r="CQ123" s="1057"/>
      <c r="CR123" s="1057"/>
      <c r="CS123" s="1057"/>
      <c r="CT123" s="1057"/>
      <c r="CU123" s="1057"/>
      <c r="CV123" s="1057"/>
      <c r="CW123" s="1057"/>
      <c r="CX123" s="1057"/>
      <c r="CY123" s="1057"/>
      <c r="CZ123" s="1057"/>
      <c r="DA123" s="1057"/>
      <c r="DB123" s="1057"/>
      <c r="DC123" s="1057"/>
      <c r="DD123" s="1057"/>
      <c r="DE123" s="1057"/>
      <c r="DF123" s="1058"/>
      <c r="DG123" s="995" t="s">
        <v>237</v>
      </c>
      <c r="DH123" s="996"/>
      <c r="DI123" s="996"/>
      <c r="DJ123" s="996"/>
      <c r="DK123" s="997"/>
      <c r="DL123" s="998" t="s">
        <v>441</v>
      </c>
      <c r="DM123" s="996"/>
      <c r="DN123" s="996"/>
      <c r="DO123" s="996"/>
      <c r="DP123" s="997"/>
      <c r="DQ123" s="998" t="s">
        <v>237</v>
      </c>
      <c r="DR123" s="996"/>
      <c r="DS123" s="996"/>
      <c r="DT123" s="996"/>
      <c r="DU123" s="997"/>
      <c r="DV123" s="999" t="s">
        <v>441</v>
      </c>
      <c r="DW123" s="1000"/>
      <c r="DX123" s="1000"/>
      <c r="DY123" s="1000"/>
      <c r="DZ123" s="1001"/>
    </row>
    <row r="124" spans="1:130" s="233" customFormat="1" ht="26.25" customHeight="1" thickBot="1" x14ac:dyDescent="0.25">
      <c r="A124" s="1094"/>
      <c r="B124" s="986"/>
      <c r="C124" s="959" t="s">
        <v>462</v>
      </c>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995" t="s">
        <v>237</v>
      </c>
      <c r="AB124" s="996"/>
      <c r="AC124" s="996"/>
      <c r="AD124" s="996"/>
      <c r="AE124" s="997"/>
      <c r="AF124" s="998" t="s">
        <v>237</v>
      </c>
      <c r="AG124" s="996"/>
      <c r="AH124" s="996"/>
      <c r="AI124" s="996"/>
      <c r="AJ124" s="997"/>
      <c r="AK124" s="998" t="s">
        <v>237</v>
      </c>
      <c r="AL124" s="996"/>
      <c r="AM124" s="996"/>
      <c r="AN124" s="996"/>
      <c r="AO124" s="997"/>
      <c r="AP124" s="999" t="s">
        <v>237</v>
      </c>
      <c r="AQ124" s="1000"/>
      <c r="AR124" s="1000"/>
      <c r="AS124" s="1000"/>
      <c r="AT124" s="1001"/>
      <c r="AU124" s="1096" t="s">
        <v>476</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104.3</v>
      </c>
      <c r="BR124" s="1064"/>
      <c r="BS124" s="1064"/>
      <c r="BT124" s="1064"/>
      <c r="BU124" s="1064"/>
      <c r="BV124" s="1064">
        <v>86.7</v>
      </c>
      <c r="BW124" s="1064"/>
      <c r="BX124" s="1064"/>
      <c r="BY124" s="1064"/>
      <c r="BZ124" s="1064"/>
      <c r="CA124" s="1064">
        <v>81.5</v>
      </c>
      <c r="CB124" s="1064"/>
      <c r="CC124" s="1064"/>
      <c r="CD124" s="1064"/>
      <c r="CE124" s="1064"/>
      <c r="CF124" s="1065"/>
      <c r="CG124" s="1066"/>
      <c r="CH124" s="1066"/>
      <c r="CI124" s="1066"/>
      <c r="CJ124" s="1067"/>
      <c r="CK124" s="1049"/>
      <c r="CL124" s="1049"/>
      <c r="CM124" s="1049"/>
      <c r="CN124" s="1049"/>
      <c r="CO124" s="1050"/>
      <c r="CP124" s="1056" t="s">
        <v>477</v>
      </c>
      <c r="CQ124" s="1057"/>
      <c r="CR124" s="1057"/>
      <c r="CS124" s="1057"/>
      <c r="CT124" s="1057"/>
      <c r="CU124" s="1057"/>
      <c r="CV124" s="1057"/>
      <c r="CW124" s="1057"/>
      <c r="CX124" s="1057"/>
      <c r="CY124" s="1057"/>
      <c r="CZ124" s="1057"/>
      <c r="DA124" s="1057"/>
      <c r="DB124" s="1057"/>
      <c r="DC124" s="1057"/>
      <c r="DD124" s="1057"/>
      <c r="DE124" s="1057"/>
      <c r="DF124" s="1058"/>
      <c r="DG124" s="1041" t="s">
        <v>237</v>
      </c>
      <c r="DH124" s="1023"/>
      <c r="DI124" s="1023"/>
      <c r="DJ124" s="1023"/>
      <c r="DK124" s="1024"/>
      <c r="DL124" s="1022" t="s">
        <v>237</v>
      </c>
      <c r="DM124" s="1023"/>
      <c r="DN124" s="1023"/>
      <c r="DO124" s="1023"/>
      <c r="DP124" s="1024"/>
      <c r="DQ124" s="1022" t="s">
        <v>237</v>
      </c>
      <c r="DR124" s="1023"/>
      <c r="DS124" s="1023"/>
      <c r="DT124" s="1023"/>
      <c r="DU124" s="1024"/>
      <c r="DV124" s="1025" t="s">
        <v>237</v>
      </c>
      <c r="DW124" s="1026"/>
      <c r="DX124" s="1026"/>
      <c r="DY124" s="1026"/>
      <c r="DZ124" s="1027"/>
    </row>
    <row r="125" spans="1:130" s="233" customFormat="1" ht="26.25" customHeight="1" x14ac:dyDescent="0.2">
      <c r="A125" s="1094"/>
      <c r="B125" s="986"/>
      <c r="C125" s="959" t="s">
        <v>464</v>
      </c>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1"/>
      <c r="AA125" s="995" t="s">
        <v>237</v>
      </c>
      <c r="AB125" s="996"/>
      <c r="AC125" s="996"/>
      <c r="AD125" s="996"/>
      <c r="AE125" s="997"/>
      <c r="AF125" s="998" t="s">
        <v>237</v>
      </c>
      <c r="AG125" s="996"/>
      <c r="AH125" s="996"/>
      <c r="AI125" s="996"/>
      <c r="AJ125" s="997"/>
      <c r="AK125" s="998" t="s">
        <v>237</v>
      </c>
      <c r="AL125" s="996"/>
      <c r="AM125" s="996"/>
      <c r="AN125" s="996"/>
      <c r="AO125" s="997"/>
      <c r="AP125" s="999" t="s">
        <v>237</v>
      </c>
      <c r="AQ125" s="1000"/>
      <c r="AR125" s="1000"/>
      <c r="AS125" s="1000"/>
      <c r="AT125" s="100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9" t="s">
        <v>478</v>
      </c>
      <c r="CL125" s="1044"/>
      <c r="CM125" s="1044"/>
      <c r="CN125" s="1044"/>
      <c r="CO125" s="1045"/>
      <c r="CP125" s="966" t="s">
        <v>479</v>
      </c>
      <c r="CQ125" s="934"/>
      <c r="CR125" s="934"/>
      <c r="CS125" s="934"/>
      <c r="CT125" s="934"/>
      <c r="CU125" s="934"/>
      <c r="CV125" s="934"/>
      <c r="CW125" s="934"/>
      <c r="CX125" s="934"/>
      <c r="CY125" s="934"/>
      <c r="CZ125" s="934"/>
      <c r="DA125" s="934"/>
      <c r="DB125" s="934"/>
      <c r="DC125" s="934"/>
      <c r="DD125" s="934"/>
      <c r="DE125" s="934"/>
      <c r="DF125" s="935"/>
      <c r="DG125" s="967" t="s">
        <v>237</v>
      </c>
      <c r="DH125" s="968"/>
      <c r="DI125" s="968"/>
      <c r="DJ125" s="968"/>
      <c r="DK125" s="968"/>
      <c r="DL125" s="968" t="s">
        <v>237</v>
      </c>
      <c r="DM125" s="968"/>
      <c r="DN125" s="968"/>
      <c r="DO125" s="968"/>
      <c r="DP125" s="968"/>
      <c r="DQ125" s="968" t="s">
        <v>237</v>
      </c>
      <c r="DR125" s="968"/>
      <c r="DS125" s="968"/>
      <c r="DT125" s="968"/>
      <c r="DU125" s="968"/>
      <c r="DV125" s="969" t="s">
        <v>237</v>
      </c>
      <c r="DW125" s="969"/>
      <c r="DX125" s="969"/>
      <c r="DY125" s="969"/>
      <c r="DZ125" s="970"/>
    </row>
    <row r="126" spans="1:130" s="233" customFormat="1" ht="26.25" customHeight="1" thickBot="1" x14ac:dyDescent="0.25">
      <c r="A126" s="1094"/>
      <c r="B126" s="986"/>
      <c r="C126" s="959" t="s">
        <v>466</v>
      </c>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1"/>
      <c r="AA126" s="995" t="s">
        <v>237</v>
      </c>
      <c r="AB126" s="996"/>
      <c r="AC126" s="996"/>
      <c r="AD126" s="996"/>
      <c r="AE126" s="997"/>
      <c r="AF126" s="998" t="s">
        <v>237</v>
      </c>
      <c r="AG126" s="996"/>
      <c r="AH126" s="996"/>
      <c r="AI126" s="996"/>
      <c r="AJ126" s="997"/>
      <c r="AK126" s="998" t="s">
        <v>237</v>
      </c>
      <c r="AL126" s="996"/>
      <c r="AM126" s="996"/>
      <c r="AN126" s="996"/>
      <c r="AO126" s="997"/>
      <c r="AP126" s="999" t="s">
        <v>237</v>
      </c>
      <c r="AQ126" s="1000"/>
      <c r="AR126" s="1000"/>
      <c r="AS126" s="1000"/>
      <c r="AT126" s="100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60"/>
      <c r="CL126" s="1047"/>
      <c r="CM126" s="1047"/>
      <c r="CN126" s="1047"/>
      <c r="CO126" s="1048"/>
      <c r="CP126" s="959" t="s">
        <v>480</v>
      </c>
      <c r="CQ126" s="960"/>
      <c r="CR126" s="960"/>
      <c r="CS126" s="960"/>
      <c r="CT126" s="960"/>
      <c r="CU126" s="960"/>
      <c r="CV126" s="960"/>
      <c r="CW126" s="960"/>
      <c r="CX126" s="960"/>
      <c r="CY126" s="960"/>
      <c r="CZ126" s="960"/>
      <c r="DA126" s="960"/>
      <c r="DB126" s="960"/>
      <c r="DC126" s="960"/>
      <c r="DD126" s="960"/>
      <c r="DE126" s="960"/>
      <c r="DF126" s="961"/>
      <c r="DG126" s="962">
        <v>418254</v>
      </c>
      <c r="DH126" s="963"/>
      <c r="DI126" s="963"/>
      <c r="DJ126" s="963"/>
      <c r="DK126" s="963"/>
      <c r="DL126" s="963">
        <v>464965</v>
      </c>
      <c r="DM126" s="963"/>
      <c r="DN126" s="963"/>
      <c r="DO126" s="963"/>
      <c r="DP126" s="963"/>
      <c r="DQ126" s="963">
        <v>445474</v>
      </c>
      <c r="DR126" s="963"/>
      <c r="DS126" s="963"/>
      <c r="DT126" s="963"/>
      <c r="DU126" s="963"/>
      <c r="DV126" s="964">
        <v>11.6</v>
      </c>
      <c r="DW126" s="964"/>
      <c r="DX126" s="964"/>
      <c r="DY126" s="964"/>
      <c r="DZ126" s="965"/>
    </row>
    <row r="127" spans="1:130" s="233" customFormat="1" ht="26.25" customHeight="1" x14ac:dyDescent="0.2">
      <c r="A127" s="1095"/>
      <c r="B127" s="988"/>
      <c r="C127" s="1010" t="s">
        <v>481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95" t="s">
        <v>237</v>
      </c>
      <c r="AB127" s="996"/>
      <c r="AC127" s="996"/>
      <c r="AD127" s="996"/>
      <c r="AE127" s="997"/>
      <c r="AF127" s="998" t="s">
        <v>237</v>
      </c>
      <c r="AG127" s="996"/>
      <c r="AH127" s="996"/>
      <c r="AI127" s="996"/>
      <c r="AJ127" s="997"/>
      <c r="AK127" s="998" t="s">
        <v>237</v>
      </c>
      <c r="AL127" s="996"/>
      <c r="AM127" s="996"/>
      <c r="AN127" s="996"/>
      <c r="AO127" s="997"/>
      <c r="AP127" s="999" t="s">
        <v>237</v>
      </c>
      <c r="AQ127" s="1000"/>
      <c r="AR127" s="1000"/>
      <c r="AS127" s="1000"/>
      <c r="AT127" s="1001"/>
      <c r="AU127" s="235"/>
      <c r="AV127" s="235"/>
      <c r="AW127" s="235"/>
      <c r="AX127" s="1068" t="s">
        <v>482</v>
      </c>
      <c r="AY127" s="1069"/>
      <c r="AZ127" s="1069"/>
      <c r="BA127" s="1069"/>
      <c r="BB127" s="1069"/>
      <c r="BC127" s="1069"/>
      <c r="BD127" s="1069"/>
      <c r="BE127" s="1070"/>
      <c r="BF127" s="1071" t="s">
        <v>483</v>
      </c>
      <c r="BG127" s="1069"/>
      <c r="BH127" s="1069"/>
      <c r="BI127" s="1069"/>
      <c r="BJ127" s="1069"/>
      <c r="BK127" s="1069"/>
      <c r="BL127" s="1070"/>
      <c r="BM127" s="1071" t="s">
        <v>484</v>
      </c>
      <c r="BN127" s="1069"/>
      <c r="BO127" s="1069"/>
      <c r="BP127" s="1069"/>
      <c r="BQ127" s="1069"/>
      <c r="BR127" s="1069"/>
      <c r="BS127" s="1070"/>
      <c r="BT127" s="1071" t="s">
        <v>485</v>
      </c>
      <c r="BU127" s="1069"/>
      <c r="BV127" s="1069"/>
      <c r="BW127" s="1069"/>
      <c r="BX127" s="1069"/>
      <c r="BY127" s="1069"/>
      <c r="BZ127" s="1092"/>
      <c r="CA127" s="235"/>
      <c r="CB127" s="235"/>
      <c r="CC127" s="235"/>
      <c r="CD127" s="258"/>
      <c r="CE127" s="258"/>
      <c r="CF127" s="258"/>
      <c r="CG127" s="235"/>
      <c r="CH127" s="235"/>
      <c r="CI127" s="235"/>
      <c r="CJ127" s="257"/>
      <c r="CK127" s="1060"/>
      <c r="CL127" s="1047"/>
      <c r="CM127" s="1047"/>
      <c r="CN127" s="1047"/>
      <c r="CO127" s="1048"/>
      <c r="CP127" s="959" t="s">
        <v>486</v>
      </c>
      <c r="CQ127" s="960"/>
      <c r="CR127" s="960"/>
      <c r="CS127" s="960"/>
      <c r="CT127" s="960"/>
      <c r="CU127" s="960"/>
      <c r="CV127" s="960"/>
      <c r="CW127" s="960"/>
      <c r="CX127" s="960"/>
      <c r="CY127" s="960"/>
      <c r="CZ127" s="960"/>
      <c r="DA127" s="960"/>
      <c r="DB127" s="960"/>
      <c r="DC127" s="960"/>
      <c r="DD127" s="960"/>
      <c r="DE127" s="960"/>
      <c r="DF127" s="961"/>
      <c r="DG127" s="962" t="s">
        <v>237</v>
      </c>
      <c r="DH127" s="963"/>
      <c r="DI127" s="963"/>
      <c r="DJ127" s="963"/>
      <c r="DK127" s="963"/>
      <c r="DL127" s="963" t="s">
        <v>237</v>
      </c>
      <c r="DM127" s="963"/>
      <c r="DN127" s="963"/>
      <c r="DO127" s="963"/>
      <c r="DP127" s="963"/>
      <c r="DQ127" s="963" t="s">
        <v>237</v>
      </c>
      <c r="DR127" s="963"/>
      <c r="DS127" s="963"/>
      <c r="DT127" s="963"/>
      <c r="DU127" s="963"/>
      <c r="DV127" s="964" t="s">
        <v>237</v>
      </c>
      <c r="DW127" s="964"/>
      <c r="DX127" s="964"/>
      <c r="DY127" s="964"/>
      <c r="DZ127" s="965"/>
    </row>
    <row r="128" spans="1:130" s="233" customFormat="1" ht="26.25" customHeight="1" thickBot="1" x14ac:dyDescent="0.25">
      <c r="A128" s="1078" t="s">
        <v>487</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488</v>
      </c>
      <c r="X128" s="1080"/>
      <c r="Y128" s="1080"/>
      <c r="Z128" s="1081"/>
      <c r="AA128" s="1082">
        <v>20651</v>
      </c>
      <c r="AB128" s="1083"/>
      <c r="AC128" s="1083"/>
      <c r="AD128" s="1083"/>
      <c r="AE128" s="1084"/>
      <c r="AF128" s="1085">
        <v>20651</v>
      </c>
      <c r="AG128" s="1083"/>
      <c r="AH128" s="1083"/>
      <c r="AI128" s="1083"/>
      <c r="AJ128" s="1084"/>
      <c r="AK128" s="1085">
        <v>20648</v>
      </c>
      <c r="AL128" s="1083"/>
      <c r="AM128" s="1083"/>
      <c r="AN128" s="1083"/>
      <c r="AO128" s="1084"/>
      <c r="AP128" s="1086"/>
      <c r="AQ128" s="1087"/>
      <c r="AR128" s="1087"/>
      <c r="AS128" s="1087"/>
      <c r="AT128" s="1088"/>
      <c r="AU128" s="235"/>
      <c r="AV128" s="235"/>
      <c r="AW128" s="235"/>
      <c r="AX128" s="933" t="s">
        <v>489</v>
      </c>
      <c r="AY128" s="934"/>
      <c r="AZ128" s="934"/>
      <c r="BA128" s="934"/>
      <c r="BB128" s="934"/>
      <c r="BC128" s="934"/>
      <c r="BD128" s="934"/>
      <c r="BE128" s="935"/>
      <c r="BF128" s="1089" t="s">
        <v>237</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3"/>
      <c r="CA128" s="258"/>
      <c r="CB128" s="258"/>
      <c r="CC128" s="258"/>
      <c r="CD128" s="258"/>
      <c r="CE128" s="258"/>
      <c r="CF128" s="258"/>
      <c r="CG128" s="235"/>
      <c r="CH128" s="235"/>
      <c r="CI128" s="235"/>
      <c r="CJ128" s="257"/>
      <c r="CK128" s="1061"/>
      <c r="CL128" s="1062"/>
      <c r="CM128" s="1062"/>
      <c r="CN128" s="1062"/>
      <c r="CO128" s="1063"/>
      <c r="CP128" s="1072" t="s">
        <v>490</v>
      </c>
      <c r="CQ128" s="755"/>
      <c r="CR128" s="755"/>
      <c r="CS128" s="755"/>
      <c r="CT128" s="755"/>
      <c r="CU128" s="755"/>
      <c r="CV128" s="755"/>
      <c r="CW128" s="755"/>
      <c r="CX128" s="755"/>
      <c r="CY128" s="755"/>
      <c r="CZ128" s="755"/>
      <c r="DA128" s="755"/>
      <c r="DB128" s="755"/>
      <c r="DC128" s="755"/>
      <c r="DD128" s="755"/>
      <c r="DE128" s="755"/>
      <c r="DF128" s="1073"/>
      <c r="DG128" s="1074" t="s">
        <v>237</v>
      </c>
      <c r="DH128" s="1075"/>
      <c r="DI128" s="1075"/>
      <c r="DJ128" s="1075"/>
      <c r="DK128" s="1075"/>
      <c r="DL128" s="1075" t="s">
        <v>237</v>
      </c>
      <c r="DM128" s="1075"/>
      <c r="DN128" s="1075"/>
      <c r="DO128" s="1075"/>
      <c r="DP128" s="1075"/>
      <c r="DQ128" s="1075" t="s">
        <v>237</v>
      </c>
      <c r="DR128" s="1075"/>
      <c r="DS128" s="1075"/>
      <c r="DT128" s="1075"/>
      <c r="DU128" s="1075"/>
      <c r="DV128" s="1076" t="s">
        <v>237</v>
      </c>
      <c r="DW128" s="1076"/>
      <c r="DX128" s="1076"/>
      <c r="DY128" s="1076"/>
      <c r="DZ128" s="1077"/>
    </row>
    <row r="129" spans="1:131" s="233" customFormat="1" ht="26.25" customHeight="1" x14ac:dyDescent="0.2">
      <c r="A129" s="971" t="s">
        <v>107</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107" t="s">
        <v>491</v>
      </c>
      <c r="X129" s="1108"/>
      <c r="Y129" s="1108"/>
      <c r="Z129" s="1109"/>
      <c r="AA129" s="995">
        <v>3933684</v>
      </c>
      <c r="AB129" s="996"/>
      <c r="AC129" s="996"/>
      <c r="AD129" s="996"/>
      <c r="AE129" s="997"/>
      <c r="AF129" s="998">
        <v>4231985</v>
      </c>
      <c r="AG129" s="996"/>
      <c r="AH129" s="996"/>
      <c r="AI129" s="996"/>
      <c r="AJ129" s="997"/>
      <c r="AK129" s="998">
        <v>4442729</v>
      </c>
      <c r="AL129" s="996"/>
      <c r="AM129" s="996"/>
      <c r="AN129" s="996"/>
      <c r="AO129" s="997"/>
      <c r="AP129" s="1110"/>
      <c r="AQ129" s="1111"/>
      <c r="AR129" s="1111"/>
      <c r="AS129" s="1111"/>
      <c r="AT129" s="1112"/>
      <c r="AU129" s="236"/>
      <c r="AV129" s="236"/>
      <c r="AW129" s="236"/>
      <c r="AX129" s="1102" t="s">
        <v>492</v>
      </c>
      <c r="AY129" s="960"/>
      <c r="AZ129" s="960"/>
      <c r="BA129" s="960"/>
      <c r="BB129" s="960"/>
      <c r="BC129" s="960"/>
      <c r="BD129" s="960"/>
      <c r="BE129" s="961"/>
      <c r="BF129" s="1103" t="s">
        <v>237</v>
      </c>
      <c r="BG129" s="1104"/>
      <c r="BH129" s="1104"/>
      <c r="BI129" s="1104"/>
      <c r="BJ129" s="1104"/>
      <c r="BK129" s="1104"/>
      <c r="BL129" s="1105"/>
      <c r="BM129" s="1103">
        <v>20</v>
      </c>
      <c r="BN129" s="1104"/>
      <c r="BO129" s="1104"/>
      <c r="BP129" s="1104"/>
      <c r="BQ129" s="1104"/>
      <c r="BR129" s="1104"/>
      <c r="BS129" s="1105"/>
      <c r="BT129" s="1103">
        <v>30</v>
      </c>
      <c r="BU129" s="1104"/>
      <c r="BV129" s="1104"/>
      <c r="BW129" s="1104"/>
      <c r="BX129" s="1104"/>
      <c r="BY129" s="1104"/>
      <c r="BZ129" s="110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71" t="s">
        <v>493</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107" t="s">
        <v>494</v>
      </c>
      <c r="X130" s="1108"/>
      <c r="Y130" s="1108"/>
      <c r="Z130" s="1109"/>
      <c r="AA130" s="995">
        <v>579159</v>
      </c>
      <c r="AB130" s="996"/>
      <c r="AC130" s="996"/>
      <c r="AD130" s="996"/>
      <c r="AE130" s="997"/>
      <c r="AF130" s="998">
        <v>600607</v>
      </c>
      <c r="AG130" s="996"/>
      <c r="AH130" s="996"/>
      <c r="AI130" s="996"/>
      <c r="AJ130" s="997"/>
      <c r="AK130" s="998">
        <v>610268</v>
      </c>
      <c r="AL130" s="996"/>
      <c r="AM130" s="996"/>
      <c r="AN130" s="996"/>
      <c r="AO130" s="997"/>
      <c r="AP130" s="1110"/>
      <c r="AQ130" s="1111"/>
      <c r="AR130" s="1111"/>
      <c r="AS130" s="1111"/>
      <c r="AT130" s="1112"/>
      <c r="AU130" s="236"/>
      <c r="AV130" s="236"/>
      <c r="AW130" s="236"/>
      <c r="AX130" s="1102" t="s">
        <v>495</v>
      </c>
      <c r="AY130" s="960"/>
      <c r="AZ130" s="960"/>
      <c r="BA130" s="960"/>
      <c r="BB130" s="960"/>
      <c r="BC130" s="960"/>
      <c r="BD130" s="960"/>
      <c r="BE130" s="961"/>
      <c r="BF130" s="1138">
        <v>12.6</v>
      </c>
      <c r="BG130" s="1139"/>
      <c r="BH130" s="1139"/>
      <c r="BI130" s="1139"/>
      <c r="BJ130" s="1139"/>
      <c r="BK130" s="1139"/>
      <c r="BL130" s="1140"/>
      <c r="BM130" s="1138">
        <v>25</v>
      </c>
      <c r="BN130" s="1139"/>
      <c r="BO130" s="1139"/>
      <c r="BP130" s="1139"/>
      <c r="BQ130" s="1139"/>
      <c r="BR130" s="1139"/>
      <c r="BS130" s="1140"/>
      <c r="BT130" s="1138">
        <v>35</v>
      </c>
      <c r="BU130" s="1139"/>
      <c r="BV130" s="1139"/>
      <c r="BW130" s="1139"/>
      <c r="BX130" s="1139"/>
      <c r="BY130" s="1139"/>
      <c r="BZ130" s="114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496</v>
      </c>
      <c r="X131" s="1145"/>
      <c r="Y131" s="1145"/>
      <c r="Z131" s="1146"/>
      <c r="AA131" s="1041">
        <v>3354525</v>
      </c>
      <c r="AB131" s="1023"/>
      <c r="AC131" s="1023"/>
      <c r="AD131" s="1023"/>
      <c r="AE131" s="1024"/>
      <c r="AF131" s="1022">
        <v>3631378</v>
      </c>
      <c r="AG131" s="1023"/>
      <c r="AH131" s="1023"/>
      <c r="AI131" s="1023"/>
      <c r="AJ131" s="1024"/>
      <c r="AK131" s="1022">
        <v>3832461</v>
      </c>
      <c r="AL131" s="1023"/>
      <c r="AM131" s="1023"/>
      <c r="AN131" s="1023"/>
      <c r="AO131" s="1024"/>
      <c r="AP131" s="1147"/>
      <c r="AQ131" s="1148"/>
      <c r="AR131" s="1148"/>
      <c r="AS131" s="1148"/>
      <c r="AT131" s="1149"/>
      <c r="AU131" s="236"/>
      <c r="AV131" s="236"/>
      <c r="AW131" s="236"/>
      <c r="AX131" s="1120" t="s">
        <v>497</v>
      </c>
      <c r="AY131" s="755"/>
      <c r="AZ131" s="755"/>
      <c r="BA131" s="755"/>
      <c r="BB131" s="755"/>
      <c r="BC131" s="755"/>
      <c r="BD131" s="755"/>
      <c r="BE131" s="1073"/>
      <c r="BF131" s="1121">
        <v>81.5</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7" t="s">
        <v>498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499</v>
      </c>
      <c r="W132" s="1131"/>
      <c r="X132" s="1131"/>
      <c r="Y132" s="1131"/>
      <c r="Z132" s="1132"/>
      <c r="AA132" s="1133">
        <v>12.13471356</v>
      </c>
      <c r="AB132" s="1134"/>
      <c r="AC132" s="1134"/>
      <c r="AD132" s="1134"/>
      <c r="AE132" s="1135"/>
      <c r="AF132" s="1136">
        <v>12.01213424</v>
      </c>
      <c r="AG132" s="1134"/>
      <c r="AH132" s="1134"/>
      <c r="AI132" s="1134"/>
      <c r="AJ132" s="1135"/>
      <c r="AK132" s="1136">
        <v>13.65694263</v>
      </c>
      <c r="AL132" s="1134"/>
      <c r="AM132" s="1134"/>
      <c r="AN132" s="1134"/>
      <c r="AO132" s="1135"/>
      <c r="AP132" s="1038"/>
      <c r="AQ132" s="1039"/>
      <c r="AR132" s="1039"/>
      <c r="AS132" s="1039"/>
      <c r="AT132" s="113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500</v>
      </c>
      <c r="W133" s="1114"/>
      <c r="X133" s="1114"/>
      <c r="Y133" s="1114"/>
      <c r="Z133" s="1115"/>
      <c r="AA133" s="1116">
        <v>11.8</v>
      </c>
      <c r="AB133" s="1117"/>
      <c r="AC133" s="1117"/>
      <c r="AD133" s="1117"/>
      <c r="AE133" s="1118"/>
      <c r="AF133" s="1116">
        <v>11.5</v>
      </c>
      <c r="AG133" s="1117"/>
      <c r="AH133" s="1117"/>
      <c r="AI133" s="1117"/>
      <c r="AJ133" s="1118"/>
      <c r="AK133" s="1116">
        <v>12.6</v>
      </c>
      <c r="AL133" s="1117"/>
      <c r="AM133" s="1117"/>
      <c r="AN133" s="1117"/>
      <c r="AO133" s="1118"/>
      <c r="AP133" s="1065"/>
      <c r="AQ133" s="1066"/>
      <c r="AR133" s="1066"/>
      <c r="AS133" s="1066"/>
      <c r="AT133" s="111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92BecgALm47zlwO6QYMUhnrsbnec/ujkotLYtUc5IWM5UJNALgomLiLyTIKL4t501kBxh8P2xhbrUKE4iwr1g==" saltValue="+hBq/5SpYx7sa1eTTvcB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X8TraWGwz3cA7dlHXqoYYjxXCoM5XpzU+U62RPlxb4eilSpTBRBN5k5HgjB4rWNQRxAZgM5ybs6Us6IDzQ4AQ==" saltValue="qTxH7zyRV8AJP2ehlIFL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1" t="s">
        <v>504</v>
      </c>
      <c r="AP7" s="275"/>
      <c r="AQ7" s="276" t="s">
        <v>505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2"/>
      <c r="AP8" s="281" t="s">
        <v>506</v>
      </c>
      <c r="AQ8" s="282" t="s">
        <v>507</v>
      </c>
      <c r="AR8" s="283" t="s">
        <v>508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3" t="s">
        <v>509</v>
      </c>
      <c r="AL9" s="1154"/>
      <c r="AM9" s="1154"/>
      <c r="AN9" s="1155"/>
      <c r="AO9" s="284">
        <v>1237089</v>
      </c>
      <c r="AP9" s="284">
        <v>84599</v>
      </c>
      <c r="AQ9" s="285">
        <v>106927</v>
      </c>
      <c r="AR9" s="286">
        <v>-20.9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3" t="s">
        <v>510</v>
      </c>
      <c r="AL10" s="1154"/>
      <c r="AM10" s="1154"/>
      <c r="AN10" s="1155"/>
      <c r="AO10" s="287">
        <v>180102</v>
      </c>
      <c r="AP10" s="287">
        <v>12316</v>
      </c>
      <c r="AQ10" s="288">
        <v>15145</v>
      </c>
      <c r="AR10" s="289">
        <v>-18.7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3" t="s">
        <v>511</v>
      </c>
      <c r="AL11" s="1154"/>
      <c r="AM11" s="1154"/>
      <c r="AN11" s="1155"/>
      <c r="AO11" s="287" t="s">
        <v>512</v>
      </c>
      <c r="AP11" s="287" t="s">
        <v>512</v>
      </c>
      <c r="AQ11" s="288">
        <v>1510</v>
      </c>
      <c r="AR11" s="289" t="s">
        <v>512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3" t="s">
        <v>513</v>
      </c>
      <c r="AL12" s="1154"/>
      <c r="AM12" s="1154"/>
      <c r="AN12" s="1155"/>
      <c r="AO12" s="287" t="s">
        <v>512</v>
      </c>
      <c r="AP12" s="287" t="s">
        <v>512</v>
      </c>
      <c r="AQ12" s="288">
        <v>21</v>
      </c>
      <c r="AR12" s="289" t="s">
        <v>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3" t="s">
        <v>514</v>
      </c>
      <c r="AL13" s="1154"/>
      <c r="AM13" s="1154"/>
      <c r="AN13" s="1155"/>
      <c r="AO13" s="287" t="s">
        <v>512</v>
      </c>
      <c r="AP13" s="287" t="s">
        <v>512</v>
      </c>
      <c r="AQ13" s="288">
        <v>4533</v>
      </c>
      <c r="AR13" s="289" t="s">
        <v>512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3" t="s">
        <v>515</v>
      </c>
      <c r="AL14" s="1154"/>
      <c r="AM14" s="1154"/>
      <c r="AN14" s="1155"/>
      <c r="AO14" s="287">
        <v>20710</v>
      </c>
      <c r="AP14" s="287">
        <v>1416</v>
      </c>
      <c r="AQ14" s="288">
        <v>2422</v>
      </c>
      <c r="AR14" s="289">
        <v>-41.5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6" t="s">
        <v>516</v>
      </c>
      <c r="AL15" s="1157"/>
      <c r="AM15" s="1157"/>
      <c r="AN15" s="1158"/>
      <c r="AO15" s="287">
        <v>-73254</v>
      </c>
      <c r="AP15" s="287">
        <v>-5010</v>
      </c>
      <c r="AQ15" s="288">
        <v>-7979</v>
      </c>
      <c r="AR15" s="289">
        <v>-37.200000000000003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6" t="s">
        <v>189</v>
      </c>
      <c r="AL16" s="1157"/>
      <c r="AM16" s="1157"/>
      <c r="AN16" s="1158"/>
      <c r="AO16" s="287">
        <v>1364647</v>
      </c>
      <c r="AP16" s="287">
        <v>93322</v>
      </c>
      <c r="AQ16" s="288">
        <v>122579</v>
      </c>
      <c r="AR16" s="289">
        <v>-23.9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9" t="s">
        <v>521</v>
      </c>
      <c r="AL21" s="1160"/>
      <c r="AM21" s="1160"/>
      <c r="AN21" s="1161"/>
      <c r="AO21" s="300">
        <v>9.23</v>
      </c>
      <c r="AP21" s="301">
        <v>10.66</v>
      </c>
      <c r="AQ21" s="302">
        <v>-1.43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9" t="s">
        <v>522</v>
      </c>
      <c r="AL22" s="1160"/>
      <c r="AM22" s="1160"/>
      <c r="AN22" s="1161"/>
      <c r="AO22" s="305">
        <v>93.9</v>
      </c>
      <c r="AP22" s="306">
        <v>96.3</v>
      </c>
      <c r="AQ22" s="307">
        <v>-2.4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0" t="s">
        <v>523</v>
      </c>
      <c r="B26" s="1150"/>
      <c r="C26" s="1150"/>
      <c r="D26" s="1150"/>
      <c r="E26" s="1150"/>
      <c r="F26" s="1150"/>
      <c r="G26" s="1150"/>
      <c r="H26" s="1150"/>
      <c r="I26" s="1150"/>
      <c r="J26" s="1150"/>
      <c r="K26" s="1150"/>
      <c r="L26" s="1150"/>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0"/>
      <c r="AM26" s="1150"/>
      <c r="AN26" s="1150"/>
      <c r="AO26" s="1150"/>
      <c r="AP26" s="1150"/>
      <c r="AQ26" s="1150"/>
      <c r="AR26" s="1150"/>
      <c r="AS26" s="1150"/>
      <c r="AT26" s="270"/>
    </row>
    <row r="27" spans="1:46" ht="13.2" x14ac:dyDescent="0.2">
      <c r="A27" s="312"/>
      <c r="AO27" s="265"/>
      <c r="AP27" s="265"/>
      <c r="AQ27" s="265"/>
      <c r="AR27" s="265"/>
      <c r="AS27" s="265"/>
      <c r="AT27" s="265"/>
    </row>
    <row r="28" spans="1:46" ht="16.2" x14ac:dyDescent="0.2">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1" t="s">
        <v>504</v>
      </c>
      <c r="AP30" s="275"/>
      <c r="AQ30" s="276" t="s">
        <v>505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2"/>
      <c r="AP31" s="281" t="s">
        <v>506</v>
      </c>
      <c r="AQ31" s="282" t="s">
        <v>507</v>
      </c>
      <c r="AR31" s="283" t="s">
        <v>508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7" t="s">
        <v>526</v>
      </c>
      <c r="AL32" s="1168"/>
      <c r="AM32" s="1168"/>
      <c r="AN32" s="1169"/>
      <c r="AO32" s="315">
        <v>666392</v>
      </c>
      <c r="AP32" s="315">
        <v>45571</v>
      </c>
      <c r="AQ32" s="316">
        <v>59977</v>
      </c>
      <c r="AR32" s="317">
        <v>-24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7" t="s">
        <v>527</v>
      </c>
      <c r="AL33" s="1168"/>
      <c r="AM33" s="1168"/>
      <c r="AN33" s="1169"/>
      <c r="AO33" s="315" t="s">
        <v>512</v>
      </c>
      <c r="AP33" s="315" t="s">
        <v>512</v>
      </c>
      <c r="AQ33" s="316" t="s">
        <v>512</v>
      </c>
      <c r="AR33" s="317" t="s">
        <v>512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7" t="s">
        <v>528</v>
      </c>
      <c r="AL34" s="1168"/>
      <c r="AM34" s="1168"/>
      <c r="AN34" s="1169"/>
      <c r="AO34" s="315" t="s">
        <v>512</v>
      </c>
      <c r="AP34" s="315" t="s">
        <v>512</v>
      </c>
      <c r="AQ34" s="316" t="s">
        <v>512</v>
      </c>
      <c r="AR34" s="317" t="s">
        <v>512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7" t="s">
        <v>529</v>
      </c>
      <c r="AL35" s="1168"/>
      <c r="AM35" s="1168"/>
      <c r="AN35" s="1169"/>
      <c r="AO35" s="315">
        <v>460259</v>
      </c>
      <c r="AP35" s="315">
        <v>31475</v>
      </c>
      <c r="AQ35" s="316">
        <v>16053</v>
      </c>
      <c r="AR35" s="317">
        <v>96.1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7" t="s">
        <v>530</v>
      </c>
      <c r="AL36" s="1168"/>
      <c r="AM36" s="1168"/>
      <c r="AN36" s="1169"/>
      <c r="AO36" s="315">
        <v>27662</v>
      </c>
      <c r="AP36" s="315">
        <v>1892</v>
      </c>
      <c r="AQ36" s="316">
        <v>3449</v>
      </c>
      <c r="AR36" s="317">
        <v>-45.1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7" t="s">
        <v>531</v>
      </c>
      <c r="AL37" s="1168"/>
      <c r="AM37" s="1168"/>
      <c r="AN37" s="1169"/>
      <c r="AO37" s="315" t="s">
        <v>512</v>
      </c>
      <c r="AP37" s="315" t="s">
        <v>512</v>
      </c>
      <c r="AQ37" s="316">
        <v>404</v>
      </c>
      <c r="AR37" s="317" t="s">
        <v>512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70" t="s">
        <v>532</v>
      </c>
      <c r="AL38" s="1171"/>
      <c r="AM38" s="1171"/>
      <c r="AN38" s="1172"/>
      <c r="AO38" s="318" t="s">
        <v>512</v>
      </c>
      <c r="AP38" s="318" t="s">
        <v>512</v>
      </c>
      <c r="AQ38" s="319">
        <v>3</v>
      </c>
      <c r="AR38" s="307" t="s">
        <v>512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70" t="s">
        <v>533</v>
      </c>
      <c r="AL39" s="1171"/>
      <c r="AM39" s="1171"/>
      <c r="AN39" s="1172"/>
      <c r="AO39" s="315">
        <v>-20648</v>
      </c>
      <c r="AP39" s="315">
        <v>-1412</v>
      </c>
      <c r="AQ39" s="316">
        <v>-3105</v>
      </c>
      <c r="AR39" s="317">
        <v>-54.5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7" t="s">
        <v>534</v>
      </c>
      <c r="AL40" s="1168"/>
      <c r="AM40" s="1168"/>
      <c r="AN40" s="1169"/>
      <c r="AO40" s="315">
        <v>-610268</v>
      </c>
      <c r="AP40" s="315">
        <v>-41733</v>
      </c>
      <c r="AQ40" s="316">
        <v>-51549</v>
      </c>
      <c r="AR40" s="317">
        <v>-19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73" t="s">
        <v>304</v>
      </c>
      <c r="AL41" s="1174"/>
      <c r="AM41" s="1174"/>
      <c r="AN41" s="1175"/>
      <c r="AO41" s="315">
        <v>523397</v>
      </c>
      <c r="AP41" s="315">
        <v>35793</v>
      </c>
      <c r="AQ41" s="316">
        <v>25231</v>
      </c>
      <c r="AR41" s="317">
        <v>41.9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62" t="s">
        <v>504</v>
      </c>
      <c r="AN49" s="1164" t="s">
        <v>538</v>
      </c>
      <c r="AO49" s="1165"/>
      <c r="AP49" s="1165"/>
      <c r="AQ49" s="1165"/>
      <c r="AR49" s="116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63"/>
      <c r="AN50" s="331" t="s">
        <v>539</v>
      </c>
      <c r="AO50" s="332" t="s">
        <v>540</v>
      </c>
      <c r="AP50" s="333" t="s">
        <v>541</v>
      </c>
      <c r="AQ50" s="334" t="s">
        <v>542</v>
      </c>
      <c r="AR50" s="335" t="s">
        <v>543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1819675</v>
      </c>
      <c r="AN51" s="337">
        <v>120389</v>
      </c>
      <c r="AO51" s="338">
        <v>68.2</v>
      </c>
      <c r="AP51" s="339">
        <v>82993</v>
      </c>
      <c r="AQ51" s="340">
        <v>5.2</v>
      </c>
      <c r="AR51" s="341">
        <v>63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235404</v>
      </c>
      <c r="AN52" s="345">
        <v>15574</v>
      </c>
      <c r="AO52" s="346">
        <v>88.5</v>
      </c>
      <c r="AP52" s="347">
        <v>46787</v>
      </c>
      <c r="AQ52" s="348">
        <v>-4.9000000000000004</v>
      </c>
      <c r="AR52" s="349">
        <v>93.4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994839</v>
      </c>
      <c r="AN53" s="337">
        <v>65988</v>
      </c>
      <c r="AO53" s="338">
        <v>-45.2</v>
      </c>
      <c r="AP53" s="339">
        <v>108252</v>
      </c>
      <c r="AQ53" s="340">
        <v>30.4</v>
      </c>
      <c r="AR53" s="341">
        <v>-75.599999999999994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200143</v>
      </c>
      <c r="AN54" s="345">
        <v>13276</v>
      </c>
      <c r="AO54" s="346">
        <v>-14.8</v>
      </c>
      <c r="AP54" s="347">
        <v>50321</v>
      </c>
      <c r="AQ54" s="348">
        <v>7.6</v>
      </c>
      <c r="AR54" s="349">
        <v>-22.4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554606</v>
      </c>
      <c r="AN55" s="337">
        <v>37045</v>
      </c>
      <c r="AO55" s="338">
        <v>-43.9</v>
      </c>
      <c r="AP55" s="339">
        <v>93492</v>
      </c>
      <c r="AQ55" s="340">
        <v>-13.6</v>
      </c>
      <c r="AR55" s="341">
        <v>-30.3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94873</v>
      </c>
      <c r="AN56" s="345">
        <v>6337</v>
      </c>
      <c r="AO56" s="346">
        <v>-52.3</v>
      </c>
      <c r="AP56" s="347">
        <v>53316</v>
      </c>
      <c r="AQ56" s="348">
        <v>6</v>
      </c>
      <c r="AR56" s="349">
        <v>-58.3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493365</v>
      </c>
      <c r="AN57" s="337">
        <v>33394</v>
      </c>
      <c r="AO57" s="338">
        <v>-9.9</v>
      </c>
      <c r="AP57" s="339">
        <v>94796</v>
      </c>
      <c r="AQ57" s="340">
        <v>1.4</v>
      </c>
      <c r="AR57" s="341">
        <v>-11.3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276395</v>
      </c>
      <c r="AN58" s="345">
        <v>18708</v>
      </c>
      <c r="AO58" s="346">
        <v>195.2</v>
      </c>
      <c r="AP58" s="347">
        <v>55781</v>
      </c>
      <c r="AQ58" s="348">
        <v>4.5999999999999996</v>
      </c>
      <c r="AR58" s="349">
        <v>190.6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849575</v>
      </c>
      <c r="AN59" s="337">
        <v>58099</v>
      </c>
      <c r="AO59" s="338">
        <v>74</v>
      </c>
      <c r="AP59" s="339">
        <v>97758</v>
      </c>
      <c r="AQ59" s="340">
        <v>3.1</v>
      </c>
      <c r="AR59" s="341">
        <v>70.900000000000006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329059</v>
      </c>
      <c r="AN60" s="345">
        <v>22503</v>
      </c>
      <c r="AO60" s="346">
        <v>20.3</v>
      </c>
      <c r="AP60" s="347">
        <v>45946</v>
      </c>
      <c r="AQ60" s="348">
        <v>-17.600000000000001</v>
      </c>
      <c r="AR60" s="349">
        <v>37.9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942412</v>
      </c>
      <c r="AN61" s="352">
        <v>62983</v>
      </c>
      <c r="AO61" s="353">
        <v>8.6</v>
      </c>
      <c r="AP61" s="354">
        <v>95458</v>
      </c>
      <c r="AQ61" s="355">
        <v>5.3</v>
      </c>
      <c r="AR61" s="341">
        <v>3.3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227175</v>
      </c>
      <c r="AN62" s="345">
        <v>15280</v>
      </c>
      <c r="AO62" s="346">
        <v>47.4</v>
      </c>
      <c r="AP62" s="347">
        <v>50430</v>
      </c>
      <c r="AQ62" s="348">
        <v>-0.9</v>
      </c>
      <c r="AR62" s="349">
        <v>48.3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tF/o3MQgOiSdiBnvuLpKgcLJDQd1hZHLuFH/9+8LilIR5zfru7oSdpAj5jVOWTmg/ZyZc2A0X4ud30Q6Pg3qbA==" saltValue="6ZogCm3Jr5DlkFukWAHe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552</v>
      </c>
    </row>
    <row r="120" spans="125:125" ht="13.5" hidden="1" customHeight="1" x14ac:dyDescent="0.2"/>
    <row r="121" spans="125:125" ht="13.5" hidden="1" customHeight="1" x14ac:dyDescent="0.2">
      <c r="DU121" s="262"/>
    </row>
  </sheetData>
  <sheetProtection algorithmName="SHA-512" hashValue="GmROIQl5a7J47t3/Z7GWOVkAalSRuY5nILh/5Z06jz6ZffCEb6jEhGfNR1J0kEfed7KvDG8/4flDb4DRc1xPVA==" saltValue="bZJZE32I9TF8sdi9s3Ol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553</v>
      </c>
    </row>
  </sheetData>
  <sheetProtection algorithmName="SHA-512" hashValue="ddf8iQTc861q+U7bqwGGwZpG0b6gVXjo/9qRGAsQhMnwlmRIw9UfzRi8w7sz977J9UKcxFauFjsbimvmcE2ULw==" saltValue="U9lChyDGDqxVhF08dDEK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76" t="s">
        <v>3</v>
      </c>
      <c r="D47" s="1176"/>
      <c r="E47" s="1177"/>
      <c r="F47" s="11">
        <v>3.19</v>
      </c>
      <c r="G47" s="12">
        <v>6.66</v>
      </c>
      <c r="H47" s="12">
        <v>9.44</v>
      </c>
      <c r="I47" s="12">
        <v>16.2</v>
      </c>
      <c r="J47" s="13">
        <v>16.579999999999998</v>
      </c>
    </row>
    <row r="48" spans="2:10" ht="57.75" customHeight="1" x14ac:dyDescent="0.2">
      <c r="B48" s="14"/>
      <c r="C48" s="1178" t="s">
        <v>4</v>
      </c>
      <c r="D48" s="1178"/>
      <c r="E48" s="1179"/>
      <c r="F48" s="15">
        <v>9.51</v>
      </c>
      <c r="G48" s="16">
        <v>8.73</v>
      </c>
      <c r="H48" s="16">
        <v>10.44</v>
      </c>
      <c r="I48" s="16">
        <v>9.24</v>
      </c>
      <c r="J48" s="17">
        <v>10.29</v>
      </c>
    </row>
    <row r="49" spans="2:10" ht="57.75" customHeight="1" thickBot="1" x14ac:dyDescent="0.25">
      <c r="B49" s="18"/>
      <c r="C49" s="1180" t="s">
        <v>5</v>
      </c>
      <c r="D49" s="1180"/>
      <c r="E49" s="1181"/>
      <c r="F49" s="19" t="s">
        <v>559</v>
      </c>
      <c r="G49" s="20" t="s">
        <v>560</v>
      </c>
      <c r="H49" s="20">
        <v>0.12</v>
      </c>
      <c r="I49" s="20">
        <v>1.43</v>
      </c>
      <c r="J49" s="21" t="s">
        <v>561</v>
      </c>
    </row>
    <row r="50" spans="2:10" ht="13.2" x14ac:dyDescent="0.2"/>
  </sheetData>
  <sheetProtection algorithmName="SHA-512" hashValue="+Ns2o4xe0TYNnAcpXSK+ts0ExXYHZfOg9uZ9W3e8wB5F7zjoJE1CmEH6kQMqf8iKhJ6Aafi3ePZWfYq0WiduxQ==" saltValue="WnPsZnoleYgpOlX2s6E1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2023-03-14T08:36:07Z</cp:lastPrinted>
  <dcterms:created xsi:type="dcterms:W3CDTF">2023-02-20T05:31:43Z</dcterms:created>
  <dcterms:modified xsi:type="dcterms:W3CDTF">2023-10-17T08:10:19Z</dcterms:modified>
  <cp:category/>
</cp:coreProperties>
</file>