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63" i="12"/>
  <c r="AP63" i="12"/>
  <c r="AF88"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<sst xmlns="http://schemas.openxmlformats.org/spreadsheetml/2006/main" count="1203" uniqueCount="633">
  <si>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</si>
  <si>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</si>
  <si>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</si>
  <si>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</si>
  <si>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</si>
  <si>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</si>
  <si>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</si>
  <si>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</si>
  <si>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</si>
  <si>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</si>
  <si>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</si>
  <si>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</si>
  <si>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</si>
  <si>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</si>
  <si>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</si>
  <si>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</si>
  <si>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</si>
  <si>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</si>
  <si>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</si>
  <si>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</si>
  <si>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</si>
  <si>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</si>
  <si>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</si>
  <si>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</si>
  <si>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</si>
  <si>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</si>
  <si>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</si>
  <si>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</si>
  <si>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</si>
  <si>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</si>
  <si>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</si>
  <si>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</si>
  <si>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</si>
  <si>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</si>
  <si>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</si>
  <si>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</si>
  <si>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</si>
  <si>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</si>
  <si>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</si>
  <si>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</si>
  <si>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</si>
  <si>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</si>
  <si>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</si>
  <si>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</si>
  <si>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</si>
  <si>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</si>
  <si>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</si>
  <si>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</si>
  <si>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</si>
  <si>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</si>
  <si>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</si>
  <si>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</si>
  <si>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</si>
  <si>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</si>
  <si>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</si>
  <si>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</si>
  <si>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</si>
  <si>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</si>
  <si>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</si>
  <si>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</si>
  <si>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</si>
  <si>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</si>
  <si>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</si>
  <si>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</si>
  <si>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</si>
  <si>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</si>
  <si>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</si>
  <si>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</si>
  <si>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</si>
  <si>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</si>
  <si>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</si>
  <si>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</si>
  <si>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</si>
  <si>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</si>
  <si>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</si>
  <si>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</si>
  <si>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</si>
  <si>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</si>
  <si>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</si>
  <si>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</si>
  <si>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</si>
  <si>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</si>
  <si>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</si>
  <si>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</si>
  <si>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</si>
  <si>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</si>
  <si>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</si>
  <si>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</si>
  <si>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</si>
  <si>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</si>
  <si>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</si>
  <si>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</si>
  <si>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</si>
  <si>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</si>
  <si>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</si>
  <si>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</si>
  <si>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</si>
  <si>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</si>
  <si>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</si>
  <si>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</si>
  <si>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</si>
  <si>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</si>
  <si>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</si>
  <si>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</si>
  <si>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</si>
  <si>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</si>
  <si>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</si>
  <si>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</si>
  <si>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</si>
  <si>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</si>
  <si>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</si>
  <si>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</si>
  <si>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</si>
  <si>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</si>
  <si>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</si>
  <si>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</si>
  <si>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</si>
  <si>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</si>
  <si>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</si>
  <si>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</si>
  <si>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</si>
  <si>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</si>
  <si>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</si>
  <si>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</si>
  <si>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</si>
  <si>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</si>
  <si>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</si>
  <si>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</si>
  <si>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</si>
  <si>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</si>
  <si>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</si>
  <si>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</si>
  <si>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</si>
  <si>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</si>
  <si>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</si>
  <si>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</si>
  <si>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</si>
  <si>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</si>
  <si>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</si>
  <si>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</si>
  <si>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</si>
  <si>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</si>
  <si>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</si>
  <si>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</si>
  <si>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</si>
  <si>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</si>
  <si>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</si>
  <si>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</si>
  <si>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</si>
  <si>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</si>
  <si>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</si>
  <si>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</si>
  <si>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</si>
  <si>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</si>
  <si>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</si>
  <si>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</si>
  <si>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</si>
  <si>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</si>
  <si>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</si>
  <si>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</si>
  <si>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</si>
  <si>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</si>
  <si>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</si>
  <si>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</si>
  <si>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</si>
  <si>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</si>
  <si>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</si>
  <si>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</si>
  <si>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</si>
  <si>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</si>
  <si>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</si>
  <si>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</si>
  <si>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</si>
  <si>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</si>
  <si>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</si>
  <si>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</si>
  <si>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</si>
  <si>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</si>
  <si>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</si>
  <si>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</si>
  <si>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</si>
  <si>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</si>
  <si>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</si>
  <si>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</si>
  <si>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</si>
  <si>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</si>
  <si>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</si>
  <si>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</si>
  <si>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</si>
  <si>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</si>
  <si>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</si>
  <si>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</si>
  <si>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</si>
  <si>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</si>
  <si>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</si>
  <si>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</si>
  <si>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</si>
  <si>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</si>
  <si>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</si>
  <si>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</si>
  <si>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</si>
  <si>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</si>
  <si>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</si>
  <si>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</si>
  <si>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</si>
  <si>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</si>
  <si>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</si>
  <si>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</si>
  <si>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</si>
  <si>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</si>
  <si>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</si>
  <si>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</si>
  <si>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</si>
  <si>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岐阜県垂井町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</si>
  <si>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</si>
  <si>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</si>
  <si>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</si>
  <si>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</si>
  <si>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</si>
  <si>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</si>
  <si>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</si>
  <si>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</si>
  <si>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</si>
  <si>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</si>
  <si>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</si>
  <si>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</si>
  <si>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</si>
  <si>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</si>
  <si>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</si>
  <si>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</si>
  <si>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</si>
  <si>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</si>
  <si>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</si>
  <si>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</si>
  <si>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</si>
  <si>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</si>
  <si>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</si>
  <si>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</si>
  <si>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</si>
  <si>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</si>
  <si>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</si>
  <si>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</si>
  <si>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</si>
  <si>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</si>
  <si>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</si>
  <si>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</si>
  <si>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</si>
  <si>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</si>
  <si>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</si>
  <si>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</si>
  <si>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</si>
  <si>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</si>
  <si>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</si>
  <si>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</si>
  <si>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</si>
  <si>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</si>
  <si>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</si>
  <si>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</si>
  <si>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</si>
  <si>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</si>
  <si>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</si>
  <si>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</si>
  <si>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</si>
  <si>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</si>
  <si>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</si>
  <si>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</si>
  <si>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</si>
  <si>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</si>
  <si>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</si>
  <si>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</si>
  <si>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</si>
  <si>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</si>
  <si>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</si>
  <si>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</si>
  <si>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</si>
  <si>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</si>
  <si>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</si>
  <si>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</si>
  <si>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</si>
  <si>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</si>
  <si>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</si>
  <si>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</si>
  <si>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</si>
  <si>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</si>
  <si>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</si>
  <si>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</si>
  <si>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</si>
  <si>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</si>
  <si>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</si>
  <si>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</si>
  <si>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</si>
  <si>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</si>
  <si>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</si>
  <si>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</si>
  <si>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</si>
  <si>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</si>
  <si>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</si>
  <si>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</si>
  <si>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</si>
  <si>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</si>
  <si>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</si>
  <si>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</si>
  <si>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</si>
  <si>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</si>
  <si>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</si>
  <si>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</si>
  <si>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</si>
  <si>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</si>
  <si>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</si>
  <si>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</si>
  <si>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</si>
  <si>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</si>
  <si>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</si>
  <si>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</si>
  <si>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</si>
  <si>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</si>
  <si>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</si>
  <si>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</si>
  <si>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</si>
  <si>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</si>
  <si>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</si>
  <si>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</si>
  <si>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</si>
  <si>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</si>
  <si>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</si>
  <si>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</si>
  <si>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</si>
  <si>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</si>
  <si>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</si>
  <si>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</si>
  <si>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</si>
  <si>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</si>
  <si>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</si>
  <si>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</si>
  <si>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</si>
  <si>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</si>
  <si>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</si>
  <si>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</si>
  <si>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</si>
  <si>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</si>
  <si>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</si>
  <si>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</si>
  <si>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</si>
  <si>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</si>
  <si>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</si>
  <si>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</si>
  <si>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</si>
  <si>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</si>
  <si>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</si>
  <si>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</si>
  <si>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</si>
  <si>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</si>
  <si>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</si>
  <si>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</si>
  <si>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</si>
  <si>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</si>
  <si>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</si>
  <si>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</si>
  <si>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</si>
  <si>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</si>
  <si>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</si>
  <si>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</si>
  <si>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</si>
  <si>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</si>
  <si>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</si>
  <si>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</si>
  <si>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</si>
  <si>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</si>
  <si>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</si>
  <si>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岐阜県垂井町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</si>
  <si>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</si>
  <si>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</si>
  <si>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</si>
  <si>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</si>
  <si>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</si>
  <si>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</si>
  <si>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</si>
  <si>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</si>
  <si>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</si>
  <si>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</si>
  <si>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</si>
  <si>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</si>
  <si>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</si>
  <si>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</si>
  <si>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</si>
  <si>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</si>
  <si>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</si>
  <si>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</si>
  <si>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</si>
  <si>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</si>
  <si>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</si>
  <si>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</si>
  <si>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</si>
  <si>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</si>
  <si>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</si>
  <si>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</si>
  <si>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</si>
  <si>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</si>
  <si>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</si>
  <si>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</si>
  <si>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</si>
  <si>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</si>
  <si>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</si>
  <si>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</si>
  <si>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</si>
  <si>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</si>
  <si>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</si>
  <si>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</si>
  <si>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</si>
  <si>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</si>
  <si>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</si>
  <si>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</si>
  <si>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</si>
  <si>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</si>
  <si>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</si>
  <si>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</si>
  <si>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</si>
  <si>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</si>
  <si>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</si>
  <si>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</si>
  <si>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</si>
  <si>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</si>
  <si>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</si>
  <si>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</si>
  <si>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</si>
  <si>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</si>
  <si>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</si>
  <si>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</si>
  <si>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</si>
  <si>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</si>
  <si>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</si>
  <si>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</si>
  <si>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</si>
  <si>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</si>
  <si>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</si>
  <si>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</si>
  <si>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</si>
  <si>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</si>
  <si>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</si>
  <si>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</si>
  <si>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</si>
  <si>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</si>
  <si>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</si>
  <si>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</si>
  <si>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</si>
  <si>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</si>
  <si>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</si>
  <si>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</si>
  <si>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</si>
  <si>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</si>
  <si>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</si>
  <si>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</si>
  <si>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</si>
  <si>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</si>
  <si>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</si>
  <si>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</si>
  <si>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</si>
  <si>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</si>
  <si>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</si>
  <si>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</si>
  <si>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</si>
  <si>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</si>
  <si>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</si>
  <si>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</si>
  <si>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</si>
  <si>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</si>
  <si>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</si>
  <si>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</si>
  <si>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</si>
  <si>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</si>
  <si>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</si>
  <si>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</si>
  <si>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</si>
  <si>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</si>
  <si>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</si>
  <si>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</si>
  <si>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</si>
  <si>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</si>
  <si>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</si>
  <si>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</si>
  <si>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</si>
  <si>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</si>
  <si>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</si>
  <si>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</si>
  <si>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</si>
  <si>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</si>
  <si>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</si>
  <si>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</si>
  <si>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</si>
  <si>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t>
    <phoneticPr fontId="5"/>
  </si>
  <si>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</si>
  <si>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</si>
  <si>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</si>
  <si>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</si>
  <si>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</si>
  <si>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</si>
  <si>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</si>
  <si>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</si>
  <si>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</si>
  <si>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</si>
  <si>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</si>
  <si>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</si>
  <si>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</si>
  <si>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</si>
  <si>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</si>
  <si>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</si>
  <si>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</si>
  <si>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</si>
  <si>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</si>
  <si>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</si>
  <si>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</si>
  <si>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</si>
  <si>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</si>
  <si>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</si>
  <si>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</si>
  <si>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</si>
  <si>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</si>
  <si>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</si>
  <si>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</si>
  <si>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</si>
  <si>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</si>
  <si>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</si>
  <si>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</si>
  <si>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</si>
  <si>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</si>
  <si>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</si>
  <si>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</si>
  <si>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</si>
  <si>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</si>
  <si>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</si>
  <si>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</si>
  <si>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</si>
  <si>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</si>
  <si>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</si>
  <si>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</si>
  <si>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</si>
  <si>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</si>
  <si>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</si>
  <si>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</si>
  <si>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</si>
  <si>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</si>
  <si>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</si>
  <si>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</si>
  <si>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</si>
  <si>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</si>
  <si>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</si>
  <si>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</si>
  <si>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</si>
  <si>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</si>
  <si>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</si>
  <si>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</si>
  <si>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</si>
  <si>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</si>
  <si>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</si>
  <si>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</si>
  <si>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</si>
  <si>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</si>
  <si>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</si>
  <si>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</si>
  <si>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</si>
  <si>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</si>
  <si>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</si>
  <si>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</si>
  <si>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</si>
  <si>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</si>
  <si>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</si>
  <si>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</si>
  <si>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</si>
  <si>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</si>
  <si>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</si>
  <si>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</si>
  <si>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</si>
  <si>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</si>
  <si>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</si>
  <si>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</si>
  <si>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</si>
  <si>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</si>
  <si>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</si>
  <si>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</si>
  <si>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0.39</t>
  </si>
  <si>
    <t>▲ 3.21</t>
  </si>
  <si>
    <t>▲ 0.86</t>
  </si>
  <si>
    <t>水道事業会計</t>
  </si>
  <si>
    <t>一般会計</t>
  </si>
  <si>
    <t>国民健康保険特別会計</t>
  </si>
  <si>
    <t>介護保険特別会計</t>
  </si>
  <si>
    <t>公共下水道事業特別会計</t>
  </si>
  <si>
    <t>後期高齢者医療特別会計</t>
  </si>
  <si>
    <t>簡易水道特別会計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</si>
  <si>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</si>
  <si>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</si>
  <si>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</si>
  <si>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</si>
  <si>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</si>
  <si>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</si>
  <si>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</si>
  <si>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</si>
  <si>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</si>
  <si>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</si>
  <si>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</si>
  <si>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</si>
  <si>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不破消防組合</t>
    <rPh sb="0" eb="2">
      <t>フワ</t>
    </rPh>
    <rPh sb="2" eb="4">
      <t>ショウボウ</t>
    </rPh>
    <rPh sb="4" eb="6">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</si>
  <si>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</si>
  <si>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</si>
  <si>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</si>
  <si>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t>
    <phoneticPr fontId="2"/>
  </si>
  <si>
    <t>垂井町土地開発公社</t>
    <rPh sb="0" eb="3">
      <t>タルイチョウ</t>
    </rPh>
    <rPh sb="3" eb="5">
      <t>トチ</t>
    </rPh>
    <rPh sb="5" eb="7">
      <t>カイハツ</t>
    </rPh>
    <rPh sb="7" eb="9">
      <t>コウシャ</t>
    </rPh>
    <phoneticPr fontId="2"/>
  </si>
  <si>
    <t>-</t>
    <phoneticPr fontId="2"/>
  </si>
  <si>
    <t>基金から7繰入</t>
    <rPh sb="0" eb="2">
      <t>キキン</t>
    </rPh>
    <rPh sb="5" eb="7">
      <t>クリイ</t>
    </rPh>
    <phoneticPr fontId="2"/>
  </si>
  <si>
    <t>-</t>
    <phoneticPr fontId="2"/>
  </si>
  <si>
    <t>-</t>
    <phoneticPr fontId="2"/>
  </si>
  <si>
    <t>-</t>
    <phoneticPr fontId="2"/>
  </si>
  <si>
    <t>公共下水道基金</t>
    <rPh sb="0" eb="2">
      <t>コウキョウ</t>
    </rPh>
    <rPh sb="2" eb="5">
      <t>ゲスイドウ</t>
    </rPh>
    <rPh sb="5" eb="7">
      <t>キキン</t>
    </rPh>
    <phoneticPr fontId="5"/>
  </si>
  <si>
    <t>墓地公園管理基金</t>
    <rPh sb="0" eb="2">
      <t>ボチ</t>
    </rPh>
    <rPh sb="2" eb="4">
      <t>コウエン</t>
    </rPh>
    <rPh sb="4" eb="6">
      <t>カンリ</t>
    </rPh>
    <rPh sb="6" eb="8">
      <t>キキン</t>
    </rPh>
    <phoneticPr fontId="5"/>
  </si>
  <si>
    <t>ふるさと農村活性化対策基金</t>
    <rPh sb="4" eb="6">
      <t>ノウソン</t>
    </rPh>
    <rPh sb="6" eb="9">
      <t>カッセイカ</t>
    </rPh>
    <rPh sb="9" eb="11">
      <t>タイサク</t>
    </rPh>
    <rPh sb="11" eb="13">
      <t>キキン</t>
    </rPh>
    <phoneticPr fontId="5"/>
  </si>
  <si>
    <t>森林環境譲与税基金</t>
    <rPh sb="0" eb="2">
      <t>シンリン</t>
    </rPh>
    <rPh sb="2" eb="4">
      <t>カンキョウ</t>
    </rPh>
    <rPh sb="4" eb="7">
      <t>ジョウヨゼイ</t>
    </rPh>
    <rPh sb="7" eb="9">
      <t>キキン</t>
    </rPh>
    <phoneticPr fontId="5"/>
  </si>
  <si>
    <t>公共施設整備基金</t>
    <rPh sb="0" eb="2">
      <t>コウキョウ</t>
    </rPh>
    <rPh sb="2" eb="4">
      <t>シセツ</t>
    </rPh>
    <rPh sb="4" eb="6">
      <t>セイビ</t>
    </rPh>
    <rPh sb="6" eb="8">
      <t>キキン</t>
    </rPh>
    <phoneticPr fontId="5"/>
  </si>
  <si>
    <t>法非適用企業　基金から3繰入</t>
    <rPh sb="7" eb="9">
      <t>キキン</t>
    </rPh>
    <rPh sb="12" eb="14">
      <t>クリイ</t>
    </rPh>
    <phoneticPr fontId="5"/>
  </si>
  <si>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</si>
  <si>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</si>
  <si>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</si>
  <si>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</si>
  <si>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</si>
  <si>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</si>
  <si>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</si>
  <si>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</si>
  <si>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</si>
  <si>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令和元年度には一般会計等の新庁舎建設事業債発行等により地方債残高が約9億円増加しており、さらに令和2年度では地方債残高が約3.7億円増加していました。当年度では地方債残高が約1.5億円増加していますが、将来負担比率は前年度より5.2ポイント減少しています。当年度の実質公債費比率は2.8であり、類似団体平均値の半分以下となっており良好な水準を維持していますが、今後公債費が上昇していくため、事業量のコントロールを適切に行っていく必要があります。</t>
    <rPh sb="0" eb="5">
      <t>レイワガンネンド</t>
    </rPh>
    <rPh sb="7" eb="9">
      <t>イッパン</t>
    </rPh>
    <rPh sb="23" eb="24">
      <t>トウ</t>
    </rPh>
    <rPh sb="33" eb="34">
      <t>ヤク</t>
    </rPh>
    <rPh sb="35" eb="37">
      <t>オクエン</t>
    </rPh>
    <rPh sb="47" eb="49">
      <t>レイワ</t>
    </rPh>
    <rPh sb="50" eb="51">
      <t>ネン</t>
    </rPh>
    <rPh sb="51" eb="52">
      <t>ド</t>
    </rPh>
    <rPh sb="75" eb="78">
      <t>トウネンド</t>
    </rPh>
    <rPh sb="80" eb="83">
      <t>チホウサイ</t>
    </rPh>
    <rPh sb="83" eb="85">
      <t>ザンダカ</t>
    </rPh>
    <rPh sb="86" eb="87">
      <t>ヤク</t>
    </rPh>
    <rPh sb="90" eb="91">
      <t>オク</t>
    </rPh>
    <rPh sb="92" eb="94">
      <t>ゾウカ</t>
    </rPh>
    <rPh sb="101" eb="107">
      <t>ショウライフタンヒリツ</t>
    </rPh>
    <rPh sb="108" eb="111">
      <t>ゼンネンド</t>
    </rPh>
    <rPh sb="120" eb="122">
      <t>ゲンショウ</t>
    </rPh>
    <rPh sb="128" eb="131">
      <t>トウネンド</t>
    </rPh>
    <rPh sb="147" eb="154">
      <t>ルイジダンタイヘイキンチ</t>
    </rPh>
    <rPh sb="155" eb="159">
      <t>ハンブンイカ</t>
    </rPh>
    <rPh sb="180" eb="182">
      <t>コンゴ</t>
    </rPh>
    <rPh sb="182" eb="185">
      <t>コウサイヒ</t>
    </rPh>
    <rPh sb="186" eb="188">
      <t>ジョウショウ</t>
    </rPh>
    <rPh sb="195" eb="197">
      <t>ジギョウ</t>
    </rPh>
    <rPh sb="197" eb="198">
      <t>リョウ</t>
    </rPh>
    <rPh sb="206" eb="208">
      <t>テキセツ</t>
    </rPh>
    <rPh sb="209" eb="210">
      <t>オコナ</t>
    </rPh>
    <rPh sb="214" eb="216">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</si>
  <si>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</si>
  <si>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</si>
  <si>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</si>
  <si>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29年度から令和元年度にかけて大型事業が続いたため、急激に将来負担比率が増加しました。当年度は将来負担比率が5.2ポイント減少しましたが、一般会計等で地方債発行収入が約5.9億円、地方債償還支出が約4.4億円となっており、発行額が償還額よりも約1.5億円多くなっています。今後も施設の老朽化により大型の財政出動が必要となってきますが事業の平準化などにより将来負担比率の急激な上昇を抑えていきます。</t>
    <rPh sb="0" eb="2">
      <t>ヘイセイ</t>
    </rPh>
    <rPh sb="4" eb="5">
      <t>ネン</t>
    </rPh>
    <rPh sb="5" eb="6">
      <t>ド</t>
    </rPh>
    <rPh sb="8" eb="10">
      <t>レイワ</t>
    </rPh>
    <rPh sb="10" eb="12">
      <t>ガンネン</t>
    </rPh>
    <rPh sb="12" eb="13">
      <t>ド</t>
    </rPh>
    <rPh sb="17" eb="19">
      <t>オオガタ</t>
    </rPh>
    <rPh sb="19" eb="21">
      <t>ジギョウ</t>
    </rPh>
    <rPh sb="22" eb="23">
      <t>ツヅ</t>
    </rPh>
    <rPh sb="28" eb="30">
      <t>キュウゲキ</t>
    </rPh>
    <rPh sb="38" eb="40">
      <t>ゾウカ</t>
    </rPh>
    <rPh sb="45" eb="48">
      <t>トウネンド</t>
    </rPh>
    <rPh sb="63" eb="65">
      <t>ゲンショウ</t>
    </rPh>
    <rPh sb="71" eb="76">
      <t>イッパンカイケイトウ</t>
    </rPh>
    <rPh sb="85" eb="86">
      <t>ヤク</t>
    </rPh>
    <rPh sb="89" eb="91">
      <t>オクエン</t>
    </rPh>
    <rPh sb="92" eb="99">
      <t>チホウサイショウカンシシュツ</t>
    </rPh>
    <rPh sb="100" eb="101">
      <t>ヤク</t>
    </rPh>
    <rPh sb="104" eb="106">
      <t>オクエン</t>
    </rPh>
    <rPh sb="113" eb="116">
      <t>ハッコウガク</t>
    </rPh>
    <rPh sb="117" eb="120">
      <t>ショウカンガク</t>
    </rPh>
    <rPh sb="123" eb="124">
      <t>ヤク</t>
    </rPh>
    <rPh sb="127" eb="130">
      <t>オクエンオオ</t>
    </rPh>
    <rPh sb="138" eb="140">
      <t>コンゴ</t>
    </rPh>
    <rPh sb="141" eb="143">
      <t>シセツ</t>
    </rPh>
    <rPh sb="144" eb="147">
      <t>ロウキュウカ</t>
    </rPh>
    <rPh sb="150" eb="152">
      <t>オオガタ</t>
    </rPh>
    <rPh sb="153" eb="155">
      <t>ザイセイ</t>
    </rPh>
    <rPh sb="155" eb="157">
      <t>シュツドウ</t>
    </rPh>
    <rPh sb="158" eb="160">
      <t>ヒツヨウ</t>
    </rPh>
    <rPh sb="168" eb="170">
      <t>ジギョウ</t>
    </rPh>
    <rPh sb="171" eb="174">
      <t>ヘイジュンカ</t>
    </rPh>
    <rPh sb="179" eb="181">
      <t>ショウライ</t>
    </rPh>
    <rPh sb="181" eb="183">
      <t>フタン</t>
    </rPh>
    <rPh sb="183" eb="185">
      <t>ヒリツ</t>
    </rPh>
    <rPh sb="186" eb="188">
      <t>キュウゲキ</t>
    </rPh>
    <rPh sb="189" eb="191">
      <t>ジョウショウ</t>
    </rPh>
    <rPh sb="192" eb="193">
      <t>オサ</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</si>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</sst>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93F8-4356-8012-722400D971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58367</c:v>
                </c:pt>
                <c:pt idx="1">
                  <c:v>80082</c:v>
                </c:pt>
                <c:pt idx="2">
                  <c:v>90653</c:v>
                </c:pt>
                <c:pt idx="3">
                  <c:v>43911</c:v>
                </c:pt>
                <c:pt idx="4">
                  <c:v>32855</c:v>
                </c:pt>
              </c:numCache>
            </c:numRef>
          </c:val>
          <c:smooth val="0"/>
          <c:extLst>
            <c:ext xmlns:c16="http://schemas.microsoft.com/office/drawing/2014/chart" uri="{C3380CC4-5D6E-409C-BE32-E72D297353CC}">
              <c16:uniqueId val="{00000001-93F8-4356-8012-722400D971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6.62</c:v>
                </c:pt>
                <c:pt idx="1">
                  <c:v>7.72</c:v>
                </c:pt>
                <c:pt idx="2">
                  <c:v>9.9</c:v>
                </c:pt>
                <c:pt idx="3">
                  <c:v>8.5299999999999994</c:v>
                </c:pt>
                <c:pt idx="4">
                  <c:v>9.2799999999999994</c:v>
                </c:pt>
              </c:numCache>
            </c:numRef>
          </c:val>
          <c:extLst>
            <c:ext xmlns:c16="http://schemas.microsoft.com/office/drawing/2014/chart" uri="{C3380CC4-5D6E-409C-BE32-E72D297353CC}">
              <c16:uniqueId val="{00000000-33A1-43A2-A4A8-D9DE4FC8EE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16.309999999999999</c:v>
                </c:pt>
                <c:pt idx="1">
                  <c:v>11.72</c:v>
                </c:pt>
                <c:pt idx="2">
                  <c:v>8.9600000000000009</c:v>
                </c:pt>
                <c:pt idx="3">
                  <c:v>13.7</c:v>
                </c:pt>
                <c:pt idx="4">
                  <c:v>19.72</c:v>
                </c:pt>
              </c:numCache>
            </c:numRef>
          </c:val>
          <c:extLst>
            <c:ext xmlns:c16="http://schemas.microsoft.com/office/drawing/2014/chart" uri="{C3380CC4-5D6E-409C-BE32-E72D297353CC}">
              <c16:uniqueId val="{00000001-33A1-43A2-A4A8-D9DE4FC8EE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-0.39</c:v>
                </c:pt>
                <c:pt idx="1">
                  <c:v>-3.21</c:v>
                </c:pt>
                <c:pt idx="2">
                  <c:v>-0.86</c:v>
                </c:pt>
                <c:pt idx="3">
                  <c:v>4.42</c:v>
                </c:pt>
                <c:pt idx="4">
                  <c:v>7.91</c:v>
                </c:pt>
              </c:numCache>
            </c:numRef>
          </c:val>
          <c:smooth val="0"/>
          <c:extLst>
            <c:ext xmlns:c16="http://schemas.microsoft.com/office/drawing/2014/chart" uri="{C3380CC4-5D6E-409C-BE32-E72D297353CC}">
              <c16:uniqueId val="{00000002-33A1-43A2-A4A8-D9DE4FC8EE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592-4BC2-8BCF-DB1D56AF3C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92-4BC2-8BCF-DB1D56AF3C0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2-7592-4BC2-8BCF-DB1D56AF3C09}"/>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0.1</c:v>
                </c:pt>
                <c:pt idx="4">
                  <c:v>#N/A</c:v>
                </c:pt>
                <c:pt idx="5">
                  <c:v>0.15</c:v>
                </c:pt>
                <c:pt idx="6">
                  <c:v>#N/A</c:v>
                </c:pt>
                <c:pt idx="7">
                  <c:v>0.22</c:v>
                </c:pt>
                <c:pt idx="8">
                  <c:v>#N/A</c:v>
                </c:pt>
                <c:pt idx="9">
                  <c:v>0.09</c:v>
                </c:pt>
              </c:numCache>
            </c:numRef>
          </c:val>
          <c:extLst>
            <c:ext xmlns:c16="http://schemas.microsoft.com/office/drawing/2014/chart" uri="{C3380CC4-5D6E-409C-BE32-E72D297353CC}">
              <c16:uniqueId val="{00000003-7592-4BC2-8BCF-DB1D56AF3C0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0.31</c:v>
                </c:pt>
                <c:pt idx="2">
                  <c:v>#N/A</c:v>
                </c:pt>
                <c:pt idx="3">
                  <c:v>0.22</c:v>
                </c:pt>
                <c:pt idx="4">
                  <c:v>#N/A</c:v>
                </c:pt>
                <c:pt idx="5">
                  <c:v>0.14000000000000001</c:v>
                </c:pt>
                <c:pt idx="6">
                  <c:v>#N/A</c:v>
                </c:pt>
                <c:pt idx="7">
                  <c:v>0.15</c:v>
                </c:pt>
                <c:pt idx="8">
                  <c:v>#N/A</c:v>
                </c:pt>
                <c:pt idx="9">
                  <c:v>0.14000000000000001</c:v>
                </c:pt>
              </c:numCache>
            </c:numRef>
          </c:val>
          <c:extLst>
            <c:ext xmlns:c16="http://schemas.microsoft.com/office/drawing/2014/chart" uri="{C3380CC4-5D6E-409C-BE32-E72D297353CC}">
              <c16:uniqueId val="{00000004-7592-4BC2-8BCF-DB1D56AF3C0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0.39</c:v>
                </c:pt>
                <c:pt idx="2">
                  <c:v>#N/A</c:v>
                </c:pt>
                <c:pt idx="3">
                  <c:v>0.51</c:v>
                </c:pt>
                <c:pt idx="4">
                  <c:v>#N/A</c:v>
                </c:pt>
                <c:pt idx="5">
                  <c:v>0.52</c:v>
                </c:pt>
                <c:pt idx="6">
                  <c:v>#N/A</c:v>
                </c:pt>
                <c:pt idx="7">
                  <c:v>0.59</c:v>
                </c:pt>
                <c:pt idx="8">
                  <c:v>#N/A</c:v>
                </c:pt>
                <c:pt idx="9">
                  <c:v>0.43</c:v>
                </c:pt>
              </c:numCache>
            </c:numRef>
          </c:val>
          <c:extLst>
            <c:ext xmlns:c16="http://schemas.microsoft.com/office/drawing/2014/chart" uri="{C3380CC4-5D6E-409C-BE32-E72D297353CC}">
              <c16:uniqueId val="{00000005-7592-4BC2-8BCF-DB1D56AF3C0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2.59</c:v>
                </c:pt>
                <c:pt idx="2">
                  <c:v>#N/A</c:v>
                </c:pt>
                <c:pt idx="3">
                  <c:v>3.18</c:v>
                </c:pt>
                <c:pt idx="4">
                  <c:v>#N/A</c:v>
                </c:pt>
                <c:pt idx="5">
                  <c:v>2.91</c:v>
                </c:pt>
                <c:pt idx="6">
                  <c:v>#N/A</c:v>
                </c:pt>
                <c:pt idx="7">
                  <c:v>2.57</c:v>
                </c:pt>
                <c:pt idx="8">
                  <c:v>#N/A</c:v>
                </c:pt>
                <c:pt idx="9">
                  <c:v>4.21</c:v>
                </c:pt>
              </c:numCache>
            </c:numRef>
          </c:val>
          <c:extLst>
            <c:ext xmlns:c16="http://schemas.microsoft.com/office/drawing/2014/chart" uri="{C3380CC4-5D6E-409C-BE32-E72D297353CC}">
              <c16:uniqueId val="{00000006-7592-4BC2-8BCF-DB1D56AF3C0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5.35</c:v>
                </c:pt>
                <c:pt idx="2">
                  <c:v>#N/A</c:v>
                </c:pt>
                <c:pt idx="3">
                  <c:v>5.72</c:v>
                </c:pt>
                <c:pt idx="4">
                  <c:v>#N/A</c:v>
                </c:pt>
                <c:pt idx="5">
                  <c:v>5.44</c:v>
                </c:pt>
                <c:pt idx="6">
                  <c:v>#N/A</c:v>
                </c:pt>
                <c:pt idx="7">
                  <c:v>4.9400000000000004</c:v>
                </c:pt>
                <c:pt idx="8">
                  <c:v>#N/A</c:v>
                </c:pt>
                <c:pt idx="9">
                  <c:v>5.14</c:v>
                </c:pt>
              </c:numCache>
            </c:numRef>
          </c:val>
          <c:extLst>
            <c:ext xmlns:c16="http://schemas.microsoft.com/office/drawing/2014/chart" uri="{C3380CC4-5D6E-409C-BE32-E72D297353CC}">
              <c16:uniqueId val="{00000007-7592-4BC2-8BCF-DB1D56AF3C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6.61</c:v>
                </c:pt>
                <c:pt idx="2">
                  <c:v>#N/A</c:v>
                </c:pt>
                <c:pt idx="3">
                  <c:v>7.71</c:v>
                </c:pt>
                <c:pt idx="4">
                  <c:v>#N/A</c:v>
                </c:pt>
                <c:pt idx="5">
                  <c:v>9.89</c:v>
                </c:pt>
                <c:pt idx="6">
                  <c:v>#N/A</c:v>
                </c:pt>
                <c:pt idx="7">
                  <c:v>8.52</c:v>
                </c:pt>
                <c:pt idx="8">
                  <c:v>#N/A</c:v>
                </c:pt>
                <c:pt idx="9">
                  <c:v>9.31</c:v>
                </c:pt>
              </c:numCache>
            </c:numRef>
          </c:val>
          <c:extLst>
            <c:ext xmlns:c16="http://schemas.microsoft.com/office/drawing/2014/chart" uri="{C3380CC4-5D6E-409C-BE32-E72D297353CC}">
              <c16:uniqueId val="{00000008-7592-4BC2-8BCF-DB1D56AF3C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10.56</c:v>
                </c:pt>
                <c:pt idx="2">
                  <c:v>#N/A</c:v>
                </c:pt>
                <c:pt idx="3">
                  <c:v>9.3800000000000008</c:v>
                </c:pt>
                <c:pt idx="4">
                  <c:v>#N/A</c:v>
                </c:pt>
                <c:pt idx="5">
                  <c:v>9.99</c:v>
                </c:pt>
                <c:pt idx="6">
                  <c:v>#N/A</c:v>
                </c:pt>
                <c:pt idx="7">
                  <c:v>10.43</c:v>
                </c:pt>
                <c:pt idx="8">
                  <c:v>#N/A</c:v>
                </c:pt>
                <c:pt idx="9">
                  <c:v>10.54</c:v>
                </c:pt>
              </c:numCache>
            </c:numRef>
          </c:val>
          <c:extLst>
            <c:ext xmlns:c16="http://schemas.microsoft.com/office/drawing/2014/chart" uri="{C3380CC4-5D6E-409C-BE32-E72D297353CC}">
              <c16:uniqueId val="{00000009-7592-4BC2-8BCF-DB1D56AF3C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669</c:v>
                </c:pt>
                <c:pt idx="5">
                  <c:v>659</c:v>
                </c:pt>
                <c:pt idx="8">
                  <c:v>653</c:v>
                </c:pt>
                <c:pt idx="11">
                  <c:v>653</c:v>
                </c:pt>
                <c:pt idx="14">
                  <c:v>671</c:v>
                </c:pt>
              </c:numCache>
            </c:numRef>
          </c:val>
          <c:extLst>
            <c:ext xmlns:c16="http://schemas.microsoft.com/office/drawing/2014/chart" uri="{C3380CC4-5D6E-409C-BE32-E72D297353CC}">
              <c16:uniqueId val="{00000000-DF6F-444A-9976-8A85522DC4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6F-444A-9976-8A85522DC4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6F-444A-9976-8A85522DC4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21</c:v>
                </c:pt>
                <c:pt idx="6">
                  <c:v>23</c:v>
                </c:pt>
                <c:pt idx="9">
                  <c:v>25</c:v>
                </c:pt>
                <c:pt idx="12">
                  <c:v>25</c:v>
                </c:pt>
              </c:numCache>
            </c:numRef>
          </c:val>
          <c:extLst>
            <c:ext xmlns:c16="http://schemas.microsoft.com/office/drawing/2014/chart" uri="{C3380CC4-5D6E-409C-BE32-E72D297353CC}">
              <c16:uniqueId val="{00000003-DF6F-444A-9976-8A85522DC4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358</c:v>
                </c:pt>
                <c:pt idx="3">
                  <c:v>371</c:v>
                </c:pt>
                <c:pt idx="6">
                  <c:v>365</c:v>
                </c:pt>
                <c:pt idx="9">
                  <c:v>387</c:v>
                </c:pt>
                <c:pt idx="12">
                  <c:v>397</c:v>
                </c:pt>
              </c:numCache>
            </c:numRef>
          </c:val>
          <c:extLst>
            <c:ext xmlns:c16="http://schemas.microsoft.com/office/drawing/2014/chart" uri="{C3380CC4-5D6E-409C-BE32-E72D297353CC}">
              <c16:uniqueId val="{00000004-DF6F-444A-9976-8A85522DC4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6F-444A-9976-8A85522DC4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6F-444A-9976-8A85522DC4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400</c:v>
                </c:pt>
                <c:pt idx="3">
                  <c:v>394</c:v>
                </c:pt>
                <c:pt idx="6">
                  <c:v>385</c:v>
                </c:pt>
                <c:pt idx="9">
                  <c:v>395</c:v>
                </c:pt>
                <c:pt idx="12">
                  <c:v>458</c:v>
                </c:pt>
              </c:numCache>
            </c:numRef>
          </c:val>
          <c:extLst>
            <c:ext xmlns:c16="http://schemas.microsoft.com/office/drawing/2014/chart" uri="{C3380CC4-5D6E-409C-BE32-E72D297353CC}">
              <c16:uniqueId val="{00000007-DF6F-444A-9976-8A85522DC4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c:v>
                </c:pt>
                <c:pt idx="2">
                  <c:v>#N/A</c:v>
                </c:pt>
                <c:pt idx="3">
                  <c:v>#N/A</c:v>
                </c:pt>
                <c:pt idx="4">
                  <c:v>127</c:v>
                </c:pt>
                <c:pt idx="5">
                  <c:v>#N/A</c:v>
                </c:pt>
                <c:pt idx="6">
                  <c:v>#N/A</c:v>
                </c:pt>
                <c:pt idx="7">
                  <c:v>120</c:v>
                </c:pt>
                <c:pt idx="8">
                  <c:v>#N/A</c:v>
                </c:pt>
                <c:pt idx="9">
                  <c:v>#N/A</c:v>
                </c:pt>
                <c:pt idx="10">
                  <c:v>154</c:v>
                </c:pt>
                <c:pt idx="11">
                  <c:v>#N/A</c:v>
                </c:pt>
                <c:pt idx="12">
                  <c:v>#N/A</c:v>
                </c:pt>
                <c:pt idx="13">
                  <c:v>209</c:v>
                </c:pt>
                <c:pt idx="14">
                  <c:v>#N/A</c:v>
                </c:pt>
              </c:numCache>
            </c:numRef>
          </c:val>
          <c:smooth val="0"/>
          <c:extLst>
            <c:ext xmlns:c16="http://schemas.microsoft.com/office/drawing/2014/chart" uri="{C3380CC4-5D6E-409C-BE32-E72D297353CC}">
              <c16:uniqueId val="{00000008-DF6F-444A-9976-8A85522DC4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8451</c:v>
                </c:pt>
                <c:pt idx="5">
                  <c:v>8687</c:v>
                </c:pt>
                <c:pt idx="8">
                  <c:v>8754</c:v>
                </c:pt>
                <c:pt idx="11">
                  <c:v>8724</c:v>
                </c:pt>
                <c:pt idx="14">
                  <c:v>8339</c:v>
                </c:pt>
              </c:numCache>
            </c:numRef>
          </c:val>
          <c:extLst>
            <c:ext xmlns:c16="http://schemas.microsoft.com/office/drawing/2014/chart" uri="{C3380CC4-5D6E-409C-BE32-E72D297353CC}">
              <c16:uniqueId val="{00000000-B6FB-4AEB-A1BA-72BC28EF59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6FB-4AEB-A1BA-72BC28EF59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2975</c:v>
                </c:pt>
                <c:pt idx="5">
                  <c:v>2184</c:v>
                </c:pt>
                <c:pt idx="8">
                  <c:v>1691</c:v>
                </c:pt>
                <c:pt idx="11">
                  <c:v>2067</c:v>
                </c:pt>
                <c:pt idx="14">
                  <c:v>2762</c:v>
                </c:pt>
              </c:numCache>
            </c:numRef>
          </c:val>
          <c:extLst>
            <c:ext xmlns:c16="http://schemas.microsoft.com/office/drawing/2014/chart" uri="{C3380CC4-5D6E-409C-BE32-E72D297353CC}">
              <c16:uniqueId val="{00000002-B6FB-4AEB-A1BA-72BC28EF59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FB-4AEB-A1BA-72BC28EF59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FB-4AEB-A1BA-72BC28EF59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499</c:v>
                </c:pt>
                <c:pt idx="6">
                  <c:v>0</c:v>
                </c:pt>
                <c:pt idx="9">
                  <c:v>0</c:v>
                </c:pt>
                <c:pt idx="12">
                  <c:v>0</c:v>
                </c:pt>
              </c:numCache>
            </c:numRef>
          </c:val>
          <c:extLst>
            <c:ext xmlns:c16="http://schemas.microsoft.com/office/drawing/2014/chart" uri="{C3380CC4-5D6E-409C-BE32-E72D297353CC}">
              <c16:uniqueId val="{00000005-B6FB-4AEB-A1BA-72BC28EF59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1249</c:v>
                </c:pt>
                <c:pt idx="3">
                  <c:v>1218</c:v>
                </c:pt>
                <c:pt idx="6">
                  <c:v>1273</c:v>
                </c:pt>
                <c:pt idx="9">
                  <c:v>1253</c:v>
                </c:pt>
                <c:pt idx="12">
                  <c:v>1258</c:v>
                </c:pt>
              </c:numCache>
            </c:numRef>
          </c:val>
          <c:extLst>
            <c:ext xmlns:c16="http://schemas.microsoft.com/office/drawing/2014/chart" uri="{C3380CC4-5D6E-409C-BE32-E72D297353CC}">
              <c16:uniqueId val="{00000006-B6FB-4AEB-A1BA-72BC28EF59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128</c:v>
                </c:pt>
                <c:pt idx="3">
                  <c:v>154</c:v>
                </c:pt>
                <c:pt idx="6">
                  <c:v>132</c:v>
                </c:pt>
                <c:pt idx="9">
                  <c:v>107</c:v>
                </c:pt>
                <c:pt idx="12">
                  <c:v>222</c:v>
                </c:pt>
              </c:numCache>
            </c:numRef>
          </c:val>
          <c:extLst>
            <c:ext xmlns:c16="http://schemas.microsoft.com/office/drawing/2014/chart" uri="{C3380CC4-5D6E-409C-BE32-E72D297353CC}">
              <c16:uniqueId val="{00000007-B6FB-4AEB-A1BA-72BC28EF59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5385</c:v>
                </c:pt>
                <c:pt idx="3">
                  <c:v>5388</c:v>
                </c:pt>
                <c:pt idx="6">
                  <c:v>5175</c:v>
                </c:pt>
                <c:pt idx="9">
                  <c:v>5089</c:v>
                </c:pt>
                <c:pt idx="12">
                  <c:v>5029</c:v>
                </c:pt>
              </c:numCache>
            </c:numRef>
          </c:val>
          <c:extLst>
            <c:ext xmlns:c16="http://schemas.microsoft.com/office/drawing/2014/chart" uri="{C3380CC4-5D6E-409C-BE32-E72D297353CC}">
              <c16:uniqueId val="{00000008-B6FB-4AEB-A1BA-72BC28EF59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6FB-4AEB-A1BA-72BC28EF59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5963</c:v>
                </c:pt>
                <c:pt idx="3">
                  <c:v>6755</c:v>
                </c:pt>
                <c:pt idx="6">
                  <c:v>7657</c:v>
                </c:pt>
                <c:pt idx="9">
                  <c:v>8023</c:v>
                </c:pt>
                <c:pt idx="12">
                  <c:v>8171</c:v>
                </c:pt>
              </c:numCache>
            </c:numRef>
          </c:val>
          <c:extLst>
            <c:ext xmlns:c16="http://schemas.microsoft.com/office/drawing/2014/chart" uri="{C3380CC4-5D6E-409C-BE32-E72D297353CC}">
              <c16:uniqueId val="{0000000A-B6FB-4AEB-A1BA-72BC28EF59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1315</c:v>
                </c:pt>
                <c:pt idx="2">
                  <c:v>#N/A</c:v>
                </c:pt>
                <c:pt idx="3">
                  <c:v>#N/A</c:v>
                </c:pt>
                <c:pt idx="4">
                  <c:v>3143</c:v>
                </c:pt>
                <c:pt idx="5">
                  <c:v>#N/A</c:v>
                </c:pt>
                <c:pt idx="6">
                  <c:v>#N/A</c:v>
                </c:pt>
                <c:pt idx="7">
                  <c:v>3793</c:v>
                </c:pt>
                <c:pt idx="8">
                  <c:v>#N/A</c:v>
                </c:pt>
                <c:pt idx="9">
                  <c:v>#N/A</c:v>
                </c:pt>
                <c:pt idx="10">
                  <c:v>3682</c:v>
                </c:pt>
                <c:pt idx="11">
                  <c:v>#N/A</c:v>
                </c:pt>
                <c:pt idx="12">
                  <c:v>#N/A</c:v>
                </c:pt>
                <c:pt idx="13">
                  <c:v>3580</c:v>
                </c:pt>
                <c:pt idx="14">
                  <c:v>#N/A</c:v>
                </c:pt>
              </c:numCache>
            </c:numRef>
          </c:val>
          <c:smooth val="0"/>
          <c:extLst>
            <c:ext xmlns:c16="http://schemas.microsoft.com/office/drawing/2014/chart" uri="{C3380CC4-5D6E-409C-BE32-E72D297353CC}">
              <c16:uniqueId val="{0000000B-B6FB-4AEB-A1BA-72BC28EF59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535</c:v>
                </c:pt>
                <c:pt idx="1">
                  <c:v>866</c:v>
                </c:pt>
                <c:pt idx="2">
                  <c:v>1314</c:v>
                </c:pt>
              </c:numCache>
            </c:numRef>
          </c:val>
          <c:extLst>
            <c:ext xmlns:c16="http://schemas.microsoft.com/office/drawing/2014/chart" uri="{C3380CC4-5D6E-409C-BE32-E72D297353CC}">
              <c16:uniqueId val="{00000000-3CB4-4287-AE80-F234AC4E2D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109</c:v>
                </c:pt>
                <c:pt idx="1">
                  <c:v>109</c:v>
                </c:pt>
                <c:pt idx="2">
                  <c:v>109</c:v>
                </c:pt>
              </c:numCache>
            </c:numRef>
          </c:val>
          <c:extLst>
            <c:ext xmlns:c16="http://schemas.microsoft.com/office/drawing/2014/chart" uri="{C3380CC4-5D6E-409C-BE32-E72D297353CC}">
              <c16:uniqueId val="{00000001-3CB4-4287-AE80-F234AC4E2D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437</c:v>
                </c:pt>
                <c:pt idx="1">
                  <c:v>571</c:v>
                </c:pt>
                <c:pt idx="2">
                  <c:v>785</c:v>
                </c:pt>
              </c:numCache>
            </c:numRef>
          </c:val>
          <c:extLst>
            <c:ext xmlns:c16="http://schemas.microsoft.com/office/drawing/2014/chart" uri="{C3380CC4-5D6E-409C-BE32-E72D297353CC}">
              <c16:uniqueId val="{00000002-3CB4-4287-AE80-F234AC4E2D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{348668D4-C622-4F64-A50C-43E392B3867D}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D1A-40E5-A250-27B73B61CF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{219696CF-C484-4634-AAAB-74EDCA1AF609}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1A-40E5-A250-27B73B61CF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{C52CC0A2-FECC-4318-B9C7-5144E7A7866B}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1A-40E5-A250-27B73B61CF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{A6BA47E5-93E0-4CCC-AF45-0C537D0EF91B}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1A-40E5-A250-27B73B61CF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{64B038C5-C4E1-4C61-8EAD-3217651AED5D}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1A-40E5-A250-27B73B61CF61}"/>
                </c:ext>
              </c:extLst>
            </c:dLbl>
            <c:dLbl>
              <c:idx val="8"/>
              <c:layout>
                <c:manualLayout>
                  <c:x val="-2.807794247884900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{C511D7C7-59AB-428D-A4B7-042E0993371B}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D1A-40E5-A250-27B73B61CF6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{209F03F6-C6AE-4D34-A044-EAA22AF7BC0B}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D1A-40E5-A250-27B73B61CF6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{D8CB9EFB-29EB-4096-A6FE-88C2DC4F80B9}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D1A-40E5-A250-27B73B61CF61}"/>
                </c:ext>
              </c:extLst>
            </c:dLbl>
            <c:dLbl>
              <c:idx val="32"/>
              <c:layout>
                <c:manualLayout>
                  <c:x val="-3.6083008640957454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{D116693A-6042-41E4-9B83-BA4A458334E7}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D1A-40E5-A250-27B73B61CF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50.8</c:v>
                </c:pt>
                <c:pt idx="8">
                  <c:v>68.3</c:v>
                </c:pt>
                <c:pt idx="16">
                  <c:v>66.900000000000006</c:v>
                </c:pt>
                <c:pt idx="24">
                  <c:v>68.2</c:v>
                </c:pt>
                <c:pt idx="32">
                  <c:v>69.2</c:v>
                </c:pt>
              </c:numCache>
            </c:numRef>
          </c:xVal>
          <c:yVal>
            <c:numRef>
              <c:f>公会計指標分析・財政指標組合せ分析表!$BP$51:$DC$51</c:f>
              <c:numCache>
                <c:formatCode>#,##0.0;"▲ "#,##0.0</c:formatCode>
                <c:ptCount val="40"/>
                <c:pt idx="0">
                  <c:v>24.7</c:v>
                </c:pt>
                <c:pt idx="8">
                  <c:v>58.2</c:v>
                </c:pt>
                <c:pt idx="16">
                  <c:v>71.2</c:v>
                </c:pt>
                <c:pt idx="24">
                  <c:v>64.900000000000006</c:v>
                </c:pt>
                <c:pt idx="32">
                  <c:v>59.7</c:v>
                </c:pt>
              </c:numCache>
            </c:numRef>
          </c:yVal>
          <c:smooth val="0"/>
          <c:extLst>
            <c:ext xmlns:c16="http://schemas.microsoft.com/office/drawing/2014/chart" uri="{C3380CC4-5D6E-409C-BE32-E72D297353CC}">
              <c16:uniqueId val="{00000009-3D1A-40E5-A250-27B73B61CF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{AA52891C-E7E5-4535-8F8D-1AE4545E49DF}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D1A-40E5-A250-27B73B61CF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{38CE1D58-6414-4BED-8E3B-FA03234AC387}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1A-40E5-A250-27B73B61CF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{56F60ED2-3A92-4E53-B39F-7B43315EF831}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1A-40E5-A250-27B73B61CF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{6FB4E2EE-C0D3-4C89-9482-3DE9E23A569F}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1A-40E5-A250-27B73B61CF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{F7AE3B31-875A-4503-B7EB-E12C7B63C171}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1A-40E5-A250-27B73B61CF61}"/>
                </c:ext>
              </c:extLst>
            </c:dLbl>
            <c:dLbl>
              <c:idx val="8"/>
              <c:layout>
                <c:manualLayout>
                  <c:x val="-3.022231004294705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{AC19DE45-28E3-46F0-BA8A-9BD922936875}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D1A-40E5-A250-27B73B61CF61}"/>
                </c:ext>
              </c:extLst>
            </c:dLbl>
            <c:dLbl>
              <c:idx val="16"/>
              <c:layout>
                <c:manualLayout>
                  <c:x val="-3.3938641076859413E-2"/>
                  <c:y val="-8.219828203267344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{140AE06E-7195-40C8-B98A-085D3583BFBD}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D1A-40E5-A250-27B73B61CF61}"/>
                </c:ext>
              </c:extLst>
            </c:dLbl>
            <c:dLbl>
              <c:idx val="24"/>
              <c:layout>
                <c:manualLayout>
                  <c:x val="-3.2015750650234161E-2"/>
                  <c:y val="-4.727980217905695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{42A90872-74A3-4FCC-9DB8-85F00FE7A0DC}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D1A-40E5-A250-27B73B61CF6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{5A5716CD-227B-4D27-9F1D-C09EED159B41}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D1A-40E5-A250-27B73B61CF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3D1A-40E5-A250-27B73B61CF61}"/>
            </c:ext>
          </c:extLst>
        </c:ser>
        <c:dLbls>
          <c:showLegendKey val="0"/>
          <c:showVal val="1"/>
          <c:showCatName val="0"/>
          <c:showSerName val="0"/>
          <c:showPercent val="0"/>
          <c:showBubbleSize val="0"/>
        </c:dLbls>
        <c:axId val="46179840"/>
        <c:axId val="46181760"/>
      </c:scatterChart>
      <c:valAx>
        <c:axId val="46179840"/>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{A23DA145-DC6C-4632-AECC-4C2CF0D51031}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F81-4ECF-9D8A-CAF39BFDD8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{8BD20F77-CB87-48E7-827D-C70798229EE9}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81-4ECF-9D8A-CAF39BFDD8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{8ED56B47-3C7F-48B5-8AD3-D8A6EE2138B5}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81-4ECF-9D8A-CAF39BFDD8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{244D1F99-BAA4-44D5-A52F-55277534545D}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81-4ECF-9D8A-CAF39BFDD8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{8104D188-5150-4001-818F-57B5FB7670D2}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81-4ECF-9D8A-CAF39BFDD84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{886B881B-0083-46ED-A572-E35A23C6D8DE}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F81-4ECF-9D8A-CAF39BFDD84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{CC91C8E3-5990-41EF-8582-2DD3AFC4EF3E}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F81-4ECF-9D8A-CAF39BFDD84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{BC11832A-D624-44E5-92AB-B9B974B855EE}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F81-4ECF-9D8A-CAF39BFDD84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{9F00598E-3B95-48E5-A3C5-1951C721A161}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F81-4ECF-9D8A-CAF39BFDD8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2.2999999999999998</c:v>
                </c:pt>
                <c:pt idx="16">
                  <c:v>2.2000000000000002</c:v>
                </c:pt>
                <c:pt idx="24">
                  <c:v>2.4</c:v>
                </c:pt>
                <c:pt idx="32">
                  <c:v>2.8</c:v>
                </c:pt>
              </c:numCache>
            </c:numRef>
          </c:xVal>
          <c:yVal>
            <c:numRef>
              <c:f>公会計指標分析・財政指標組合せ分析表!$BP$73:$DC$73</c:f>
              <c:numCache>
                <c:formatCode>#,##0.0;"▲ "#,##0.0</c:formatCode>
                <c:ptCount val="40"/>
                <c:pt idx="0">
                  <c:v>24.7</c:v>
                </c:pt>
                <c:pt idx="8">
                  <c:v>58.2</c:v>
                </c:pt>
                <c:pt idx="16">
                  <c:v>71.2</c:v>
                </c:pt>
                <c:pt idx="24">
                  <c:v>64.900000000000006</c:v>
                </c:pt>
                <c:pt idx="32">
                  <c:v>59.7</c:v>
                </c:pt>
              </c:numCache>
            </c:numRef>
          </c:yVal>
          <c:smooth val="0"/>
          <c:extLst>
            <c:ext xmlns:c16="http://schemas.microsoft.com/office/drawing/2014/chart" uri="{C3380CC4-5D6E-409C-BE32-E72D297353CC}">
              <c16:uniqueId val="{00000009-3F81-4ECF-9D8A-CAF39BFDD8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34635610509194E-2"/>
                  <c:y val="-5.907876323628835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{F943F2B6-BE07-4F59-9C6B-E8B991378283}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F81-4ECF-9D8A-CAF39BFDD8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{632076CC-0A54-4454-8708-AEB395FC3EF0}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81-4ECF-9D8A-CAF39BFDD8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{6A2B7219-8FE4-4202-968E-4915001C88CD}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81-4ECF-9D8A-CAF39BFDD8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{54CAF03A-2074-4402-BFF3-6D154F9CA368}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81-4ECF-9D8A-CAF39BFDD8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{13E5F9F7-6EE2-4442-9100-03A809116DF3}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81-4ECF-9D8A-CAF39BFDD843}"/>
                </c:ext>
              </c:extLst>
            </c:dLbl>
            <c:dLbl>
              <c:idx val="8"/>
              <c:layout>
                <c:manualLayout>
                  <c:x val="-4.1265412634742094E-2"/>
                  <c:y val="-4.949339238732330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{7F60D3CA-7577-47D0-93E9-609AFDE5F75C}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F81-4ECF-9D8A-CAF39BFDD843}"/>
                </c:ext>
              </c:extLst>
            </c:dLbl>
            <c:dLbl>
              <c:idx val="16"/>
              <c:layout>
                <c:manualLayout>
                  <c:x val="-2.8466205924516891E-2"/>
                  <c:y val="-7.867778563977020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{D463C2DF-2041-48EE-A163-455B9CCD7E41}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F81-4ECF-9D8A-CAF39BFDD84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{C137FECD-4A1C-46D0-AD6F-1DA1A25F31AF}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F81-4ECF-9D8A-CAF39BFDD84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{B8CDDD99-49FA-4A2E-92A2-4429FDC5429A}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F81-4ECF-9D8A-CAF39BFDD8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3F81-4ECF-9D8A-CAF39BFDD843}"/>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年度から元利償還金が増加に転じた。新庁舎建設事業の起債の元金償還が令和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年度から開始することから、今後も公債費は増加する見込みである。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事業の緊急性や住民ニーズを的確に把握し、優先度を見極めながら起債発行額の平準化を行っていく必要がある。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繰入金については、公共下水道事業繰入金が大半を占めているため、独立採算制を意識した事業運営を行う必要がある。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地方債残高（未償還額）の増加が続いており、今後も大型事業の実施による増加が見込まれる。現在、毎年を１億円を公共施設整備基金に積み立てているが、この先の事業展開を見据え、積立を継続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岐阜県垂井町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年、令和元年に実施した新庁舎建設事業などの財源にするべく多額の繰入を行ったため基金残高が減少していたが、令和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年には大型事業が一段落したことから、平成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年、令和元年までに取り崩した財政調整基金・公共施設整備基金について重点的に積み戻しを行った。令和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年度も引き続き、積み戻しを行い、基金残高は全体で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３６０３６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億前後の基金残高を確保していたが、前述の大型事業により基金残高が減少した。今後も税収の減少や災害など不測の事態への対応等に備え、できるだけ早く、基金残高を以前の水準（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億円）まで戻すよう積極的に積み増しを行う。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その他特定目的基金においては、公共施設の老朽化に伴う大規模改修に備え、財政状況を見ながら、毎年度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億円ずつ公共施設整備基金への積立を行う方針である。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公共施設の整備に要する経費の財源とするため。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公共下水道事業に要する経費の財源とするため。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公共施設の老朽化に伴う改修等に備えるため、令和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・公共下水道基金　下水道事業への繰出に備えるため、令和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当町は公共施設の老朽化率が高いため、引き続き公共施設整備基金への積立を重点的に行う。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前述のとおり、大型事業が一段落したことから、令和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年度に引き続き、積み戻しを行ったことにより、基金残高が増加し、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当町は特定の企業の業績が法人町民税に与える影響が大きい傾向にあるため、新型コロナウイルス感染症等により景気の先行きが不透明な昨今、税収減に備えて基金の積み増しを行っていく必要がある。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率の低い近年は取崩しを行っておらず、公共施設等整備基金により起債発行額を抑制し公債費の上昇をコントロールしていく方針ではあるが、利率の上昇による公債費の増加や、地方債充当施設の廃止に伴う当該地方債の繰上償還に対応するため、財政状況に応じ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前年度に比べて</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ポイント増加しています。全国平均と比較して高い値となっています。令和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年度の一般会計等の減価償却費は</a:t>
          </a:r>
          <a:r>
            <a:rPr kumimoji="1" lang="ja-JP" altLang="en-US" sz="1100">
              <a:solidFill>
                <a:schemeClr val="dk1"/>
              </a:solidFill>
              <a:effectLst/>
              <a:latin typeface="+mn-ea"/>
              <a:ea typeface="+mn-ea"/>
              <a:cs typeface="+mn-cs"/>
            </a:rPr>
            <a:t>約</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千万円です。令和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月に改定された公共施設等総合管理計画に基づき統廃合も十分に検討し、適切な除却等に努めることで、公共施設は人口規模にあった資産量となるように留意する必要があります。</a:t>
          </a:r>
          <a:endParaRPr lang="ja-JP" altLang="ja-JP">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206240" y="4501261"/>
          <a:ext cx="1270" cy="1364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258945"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119245" y="58654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258945" y="42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19245" y="4501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258945" y="4877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157345" y="5026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537585" y="4978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867025" y="4939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196465" y="4892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525905" y="4801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157345" y="52734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55008</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258945" y="525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537585" y="52302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84201</xdr:rowOff>
    </xdr:from>
    <xdr:to>
      <xdr:col>23</xdr:col>
      <xdr:colOff>85725</xdr:colOff>
      <xdr:row>31</xdr:row>
      <xdr:rowOff>127381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3588385" y="5281041"/>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148717</xdr:rowOff>
    </xdr:from>
    <xdr:to>
      <xdr:col>15</xdr:col>
      <xdr:colOff>187325</xdr:colOff>
      <xdr:row>31</xdr:row>
      <xdr:rowOff>78867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2867025" y="5177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28067</xdr:rowOff>
    </xdr:from>
    <xdr:to>
      <xdr:col>19</xdr:col>
      <xdr:colOff>136525</xdr:colOff>
      <xdr:row>31</xdr:row>
      <xdr:rowOff>84201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2917825" y="5224907"/>
          <a:ext cx="67056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37719</xdr:rowOff>
    </xdr:from>
    <xdr:to>
      <xdr:col>11</xdr:col>
      <xdr:colOff>187325</xdr:colOff>
      <xdr:row>31</xdr:row>
      <xdr:rowOff>139319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196465" y="52345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28067</xdr:rowOff>
    </xdr:from>
    <xdr:to>
      <xdr:col>15</xdr:col>
      <xdr:colOff>136525</xdr:colOff>
      <xdr:row>31</xdr:row>
      <xdr:rowOff>88519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247265" y="5224907"/>
          <a:ext cx="67056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139319</xdr:rowOff>
    </xdr:from>
    <xdr:to>
      <xdr:col>7</xdr:col>
      <xdr:colOff>187325</xdr:colOff>
      <xdr:row>27</xdr:row>
      <xdr:rowOff>69469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525905" y="4497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18669</xdr:rowOff>
    </xdr:from>
    <xdr:to>
      <xdr:col>11</xdr:col>
      <xdr:colOff>136525</xdr:colOff>
      <xdr:row>31</xdr:row>
      <xdr:rowOff>88519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576705" y="4544949"/>
          <a:ext cx="670560" cy="7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395989" y="475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2738129" y="471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067569" y="4675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397009" y="489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126128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395989" y="532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69994</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2738129"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130446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067569" y="532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85996</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397009" y="4276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債務償還比率は前年と比較して</a:t>
          </a:r>
          <a:r>
            <a:rPr kumimoji="1" lang="en-US" altLang="ja-JP" sz="1100">
              <a:solidFill>
                <a:schemeClr val="dk1"/>
              </a:solidFill>
              <a:effectLst/>
              <a:latin typeface="+mn-ea"/>
              <a:ea typeface="+mn-ea"/>
              <a:cs typeface="+mn-cs"/>
            </a:rPr>
            <a:t>140.3</a:t>
          </a:r>
          <a:r>
            <a:rPr kumimoji="1" lang="ja-JP" altLang="ja-JP" sz="1100">
              <a:solidFill>
                <a:schemeClr val="dk1"/>
              </a:solidFill>
              <a:effectLst/>
              <a:latin typeface="+mn-ea"/>
              <a:ea typeface="+mn-ea"/>
              <a:cs typeface="+mn-cs"/>
            </a:rPr>
            <a:t>ポイント減少しました。減少した要因は</a:t>
          </a:r>
          <a:r>
            <a:rPr kumimoji="1" lang="ja-JP" altLang="en-US" sz="1100">
              <a:solidFill>
                <a:schemeClr val="dk1"/>
              </a:solidFill>
              <a:effectLst/>
              <a:latin typeface="+mn-ea"/>
              <a:ea typeface="+mn-ea"/>
              <a:cs typeface="+mn-cs"/>
            </a:rPr>
            <a:t>基金の積み戻し等により充当可能財源が増加したためです。一人当りの負債額は増加している為、人口規模に見合う資産額、負債額になるよう、今後も留意していきます。</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3027660" y="4390843"/>
          <a:ext cx="1269" cy="1309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3080365" y="570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2963525" y="5700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92908</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3080365" y="478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001625" y="4931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359005" y="509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688445" y="509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017885" y="509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0347325" y="51102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36757</xdr:rowOff>
    </xdr:from>
    <xdr:to>
      <xdr:col>76</xdr:col>
      <xdr:colOff>73025</xdr:colOff>
      <xdr:row>30</xdr:row>
      <xdr:rowOff>138357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3001625" y="50659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15184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3080365" y="504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81670</xdr:rowOff>
    </xdr:from>
    <xdr:to>
      <xdr:col>72</xdr:col>
      <xdr:colOff>123825</xdr:colOff>
      <xdr:row>32</xdr:row>
      <xdr:rowOff>11820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2359005" y="527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87557</xdr:rowOff>
    </xdr:from>
    <xdr:to>
      <xdr:col>76</xdr:col>
      <xdr:colOff>22225</xdr:colOff>
      <xdr:row>31</xdr:row>
      <xdr:rowOff>132470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2409805" y="5116757"/>
          <a:ext cx="61976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155847</xdr:rowOff>
    </xdr:from>
    <xdr:to>
      <xdr:col>68</xdr:col>
      <xdr:colOff>123825</xdr:colOff>
      <xdr:row>32</xdr:row>
      <xdr:rowOff>85997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688445" y="5352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132470</xdr:rowOff>
    </xdr:from>
    <xdr:to>
      <xdr:col>72</xdr:col>
      <xdr:colOff>73025</xdr:colOff>
      <xdr:row>32</xdr:row>
      <xdr:rowOff>35197</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1739245" y="5329310"/>
          <a:ext cx="670560" cy="7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53911</xdr:rowOff>
    </xdr:from>
    <xdr:to>
      <xdr:col>64</xdr:col>
      <xdr:colOff>123825</xdr:colOff>
      <xdr:row>31</xdr:row>
      <xdr:rowOff>155511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017885" y="52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104711</xdr:rowOff>
    </xdr:from>
    <xdr:to>
      <xdr:col>68</xdr:col>
      <xdr:colOff>73025</xdr:colOff>
      <xdr:row>32</xdr:row>
      <xdr:rowOff>35197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068685" y="5301551"/>
          <a:ext cx="670560" cy="9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55880</xdr:rowOff>
    </xdr:from>
    <xdr:to>
      <xdr:col>60</xdr:col>
      <xdr:colOff>123825</xdr:colOff>
      <xdr:row>30</xdr:row>
      <xdr:rowOff>157480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0347325" y="50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106680</xdr:rowOff>
    </xdr:from>
    <xdr:to>
      <xdr:col>64</xdr:col>
      <xdr:colOff>73025</xdr:colOff>
      <xdr:row>31</xdr:row>
      <xdr:rowOff>104711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0398125" y="5135880"/>
          <a:ext cx="670560" cy="16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7800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2185092" y="486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13352</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1527232" y="48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9034</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0856672"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0186112" y="519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2947</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2185092" y="53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77124</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1527232" y="544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146638</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0856672" y="534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2557</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0186112" y="486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4940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49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380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109220</xdr:rowOff>
    </xdr:from>
    <xdr:to>
      <xdr:col>24</xdr:col>
      <xdr:colOff>114300</xdr:colOff>
      <xdr:row>40</xdr:row>
      <xdr:rowOff>39370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647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87647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60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121920</xdr:rowOff>
    </xdr:from>
    <xdr:to>
      <xdr:col>24</xdr:col>
      <xdr:colOff>63500</xdr:colOff>
      <xdr:row>39</xdr:row>
      <xdr:rowOff>160020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65988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33020</xdr:rowOff>
    </xdr:from>
    <xdr:to>
      <xdr:col>15</xdr:col>
      <xdr:colOff>101600</xdr:colOff>
      <xdr:row>39</xdr:row>
      <xdr:rowOff>134620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83820</xdr:rowOff>
    </xdr:from>
    <xdr:to>
      <xdr:col>19</xdr:col>
      <xdr:colOff>177800</xdr:colOff>
      <xdr:row>39</xdr:row>
      <xdr:rowOff>121920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62178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6350</xdr:rowOff>
    </xdr:from>
    <xdr:to>
      <xdr:col>10</xdr:col>
      <xdr:colOff>165100</xdr:colOff>
      <xdr:row>39</xdr:row>
      <xdr:rowOff>107950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57150</xdr:rowOff>
    </xdr:from>
    <xdr:to>
      <xdr:col>15</xdr:col>
      <xdr:colOff>50800</xdr:colOff>
      <xdr:row>39</xdr:row>
      <xdr:rowOff>83820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59511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116840</xdr:rowOff>
    </xdr:from>
    <xdr:to>
      <xdr:col>6</xdr:col>
      <xdr:colOff>38100</xdr:colOff>
      <xdr:row>39</xdr:row>
      <xdr:rowOff>46990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167640</xdr:rowOff>
    </xdr:from>
    <xdr:to>
      <xdr:col>10</xdr:col>
      <xdr:colOff>114300</xdr:colOff>
      <xdr:row>39</xdr:row>
      <xdr:rowOff>57150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53796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99077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9219565" y="5501831"/>
          <a:ext cx="0" cy="1576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9258300" y="708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7078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9258300" y="528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154160" y="550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9258300" y="6659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192260" y="680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445500" y="681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670800" y="67848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873240" y="678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0985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158102</xdr:rowOff>
    </xdr:from>
    <xdr:to>
      <xdr:col>55</xdr:col>
      <xdr:colOff>50800</xdr:colOff>
      <xdr:row>42</xdr:row>
      <xdr:rowOff>88252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192260" y="7031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73029</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9258300" y="694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158115</xdr:rowOff>
    </xdr:from>
    <xdr:to>
      <xdr:col>50</xdr:col>
      <xdr:colOff>165100</xdr:colOff>
      <xdr:row>42</xdr:row>
      <xdr:rowOff>88265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445500" y="7031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37452</xdr:rowOff>
    </xdr:from>
    <xdr:to>
      <xdr:col>55</xdr:col>
      <xdr:colOff>0</xdr:colOff>
      <xdr:row>42</xdr:row>
      <xdr:rowOff>37465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496300" y="7078332"/>
          <a:ext cx="7239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158115</xdr:rowOff>
    </xdr:from>
    <xdr:to>
      <xdr:col>46</xdr:col>
      <xdr:colOff>38100</xdr:colOff>
      <xdr:row>42</xdr:row>
      <xdr:rowOff>88265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670800" y="7031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37465</xdr:rowOff>
    </xdr:from>
    <xdr:to>
      <xdr:col>50</xdr:col>
      <xdr:colOff>114300</xdr:colOff>
      <xdr:row>42</xdr:row>
      <xdr:rowOff>37465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713980" y="70783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158318</xdr:rowOff>
    </xdr:from>
    <xdr:to>
      <xdr:col>41</xdr:col>
      <xdr:colOff>101600</xdr:colOff>
      <xdr:row>42</xdr:row>
      <xdr:rowOff>88468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873240" y="7031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37465</xdr:rowOff>
    </xdr:from>
    <xdr:to>
      <xdr:col>45</xdr:col>
      <xdr:colOff>177800</xdr:colOff>
      <xdr:row>42</xdr:row>
      <xdr:rowOff>37668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24040" y="7078345"/>
          <a:ext cx="78994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17183</xdr:rowOff>
    </xdr:from>
    <xdr:to>
      <xdr:col>36</xdr:col>
      <xdr:colOff>165100</xdr:colOff>
      <xdr:row>41</xdr:row>
      <xdr:rowOff>118783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098540" y="68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67983</xdr:rowOff>
    </xdr:from>
    <xdr:to>
      <xdr:col>41</xdr:col>
      <xdr:colOff>50800</xdr:colOff>
      <xdr:row>42</xdr:row>
      <xdr:rowOff>37668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149340" y="6941223"/>
          <a:ext cx="774700" cy="1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8239271" y="65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7477271" y="65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6702571" y="65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590501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79392</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8271587" y="712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79392</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7509587" y="712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79595</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6712027" y="71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109910</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5905011" y="69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086225" y="94449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12496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020820" y="1084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124960" y="922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124960" y="1021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036060" y="1036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312160" y="1031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51460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739900" y="10314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965200" y="1028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036060" y="1065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76217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12496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69215</xdr:rowOff>
    </xdr:from>
    <xdr:to>
      <xdr:col>20</xdr:col>
      <xdr:colOff>38100</xdr:colOff>
      <xdr:row>63</xdr:row>
      <xdr:rowOff>170815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312160" y="106305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120015</xdr:rowOff>
    </xdr:from>
    <xdr:to>
      <xdr:col>24</xdr:col>
      <xdr:colOff>63500</xdr:colOff>
      <xdr:row>63</xdr:row>
      <xdr:rowOff>148590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355340" y="1068133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44450</xdr:rowOff>
    </xdr:from>
    <xdr:to>
      <xdr:col>15</xdr:col>
      <xdr:colOff>101600</xdr:colOff>
      <xdr:row>63</xdr:row>
      <xdr:rowOff>146050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5146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95250</xdr:rowOff>
    </xdr:from>
    <xdr:to>
      <xdr:col>19</xdr:col>
      <xdr:colOff>177800</xdr:colOff>
      <xdr:row>63</xdr:row>
      <xdr:rowOff>120015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565400" y="10656570"/>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19685</xdr:rowOff>
    </xdr:from>
    <xdr:to>
      <xdr:col>10</xdr:col>
      <xdr:colOff>165100</xdr:colOff>
      <xdr:row>63</xdr:row>
      <xdr:rowOff>121285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7399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70485</xdr:rowOff>
    </xdr:from>
    <xdr:to>
      <xdr:col>15</xdr:col>
      <xdr:colOff>50800</xdr:colOff>
      <xdr:row>63</xdr:row>
      <xdr:rowOff>95250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790700" y="1063180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130175</xdr:rowOff>
    </xdr:from>
    <xdr:to>
      <xdr:col>6</xdr:col>
      <xdr:colOff>38100</xdr:colOff>
      <xdr:row>63</xdr:row>
      <xdr:rowOff>60325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965200" y="10523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9525</xdr:rowOff>
    </xdr:from>
    <xdr:to>
      <xdr:col>10</xdr:col>
      <xdr:colOff>114300</xdr:colOff>
      <xdr:row>63</xdr:row>
      <xdr:rowOff>70485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08380" y="10570845"/>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17056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38570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61100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8363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161942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137177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112412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51452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9219565" y="9409404"/>
          <a:ext cx="0" cy="131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9258300" y="107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9154160" y="10725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9258300" y="919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154160" y="9409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9258300" y="1022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192260" y="10249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445500" y="10296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670800" y="10266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873240" y="102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0985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6659</xdr:rowOff>
    </xdr:from>
    <xdr:to>
      <xdr:col>55</xdr:col>
      <xdr:colOff>50800</xdr:colOff>
      <xdr:row>61</xdr:row>
      <xdr:rowOff>108259</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9192260" y="102326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29536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9258300" y="1008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13427</xdr:rowOff>
    </xdr:from>
    <xdr:to>
      <xdr:col>50</xdr:col>
      <xdr:colOff>165100</xdr:colOff>
      <xdr:row>61</xdr:row>
      <xdr:rowOff>115027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8445500" y="1023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57459</xdr:rowOff>
    </xdr:from>
    <xdr:to>
      <xdr:col>55</xdr:col>
      <xdr:colOff>0</xdr:colOff>
      <xdr:row>61</xdr:row>
      <xdr:rowOff>64227</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8496300" y="10283499"/>
          <a:ext cx="7239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18800</xdr:rowOff>
    </xdr:from>
    <xdr:to>
      <xdr:col>46</xdr:col>
      <xdr:colOff>38100</xdr:colOff>
      <xdr:row>61</xdr:row>
      <xdr:rowOff>120400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7670800" y="10244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64227</xdr:rowOff>
    </xdr:from>
    <xdr:to>
      <xdr:col>50</xdr:col>
      <xdr:colOff>114300</xdr:colOff>
      <xdr:row>61</xdr:row>
      <xdr:rowOff>69600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7713980" y="10290267"/>
          <a:ext cx="78232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26611</xdr:rowOff>
    </xdr:from>
    <xdr:to>
      <xdr:col>41</xdr:col>
      <xdr:colOff>101600</xdr:colOff>
      <xdr:row>61</xdr:row>
      <xdr:rowOff>128211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6873240" y="102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69600</xdr:rowOff>
    </xdr:from>
    <xdr:to>
      <xdr:col>45</xdr:col>
      <xdr:colOff>177800</xdr:colOff>
      <xdr:row>61</xdr:row>
      <xdr:rowOff>77411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6924040" y="10295640"/>
          <a:ext cx="78994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32433</xdr:rowOff>
    </xdr:from>
    <xdr:to>
      <xdr:col>36</xdr:col>
      <xdr:colOff>165100</xdr:colOff>
      <xdr:row>61</xdr:row>
      <xdr:rowOff>134033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098540" y="102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77411</xdr:rowOff>
    </xdr:from>
    <xdr:to>
      <xdr:col>41</xdr:col>
      <xdr:colOff>50800</xdr:colOff>
      <xdr:row>61</xdr:row>
      <xdr:rowOff>83233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149340" y="10303451"/>
          <a:ext cx="7747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214575" y="1038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444955" y="103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025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587269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131554</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214575" y="1002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136927</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444955" y="1002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144738</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0255" y="100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150560</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5872695" y="1004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100-000019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4086225" y="1301953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100-00001B010000}"/>
            </a:ext>
          </a:extLst>
        </xdr:cNvPr>
        <xdr:cNvSpPr txBox="1"/>
      </xdr:nvSpPr>
      <xdr:spPr>
        <a:xfrm>
          <a:off x="412496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402082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100-00001D010000}"/>
            </a:ext>
          </a:extLst>
        </xdr:cNvPr>
        <xdr:cNvSpPr txBox="1"/>
      </xdr:nvSpPr>
      <xdr:spPr>
        <a:xfrm>
          <a:off x="412496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02082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100-00001F010000}"/>
            </a:ext>
          </a:extLst>
        </xdr:cNvPr>
        <xdr:cNvSpPr txBox="1"/>
      </xdr:nvSpPr>
      <xdr:spPr>
        <a:xfrm>
          <a:off x="4124960" y="1358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403606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3312160" y="13705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2514600" y="13664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73990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96520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xdr:rowOff>
    </xdr:from>
    <xdr:to>
      <xdr:col>24</xdr:col>
      <xdr:colOff>114300</xdr:colOff>
      <xdr:row>83</xdr:row>
      <xdr:rowOff>114046</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4036060" y="139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162323</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100-00002B010000}"/>
            </a:ext>
          </a:extLst>
        </xdr:cNvPr>
        <xdr:cNvSpPr txBox="1"/>
      </xdr:nvSpPr>
      <xdr:spPr>
        <a:xfrm>
          <a:off x="4124960" y="1390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145035</xdr:rowOff>
    </xdr:from>
    <xdr:to>
      <xdr:col>20</xdr:col>
      <xdr:colOff>38100</xdr:colOff>
      <xdr:row>83</xdr:row>
      <xdr:rowOff>75185</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3312160" y="13891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24385</xdr:rowOff>
    </xdr:from>
    <xdr:to>
      <xdr:col>24</xdr:col>
      <xdr:colOff>63500</xdr:colOff>
      <xdr:row>83</xdr:row>
      <xdr:rowOff>63246</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3355340" y="13938505"/>
          <a:ext cx="73152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94742</xdr:rowOff>
    </xdr:from>
    <xdr:to>
      <xdr:col>15</xdr:col>
      <xdr:colOff>101600</xdr:colOff>
      <xdr:row>83</xdr:row>
      <xdr:rowOff>24892</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2514600" y="13841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145542</xdr:rowOff>
    </xdr:from>
    <xdr:to>
      <xdr:col>19</xdr:col>
      <xdr:colOff>177800</xdr:colOff>
      <xdr:row>83</xdr:row>
      <xdr:rowOff>24385</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2565400" y="13892022"/>
          <a:ext cx="78994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62737</xdr:rowOff>
    </xdr:from>
    <xdr:to>
      <xdr:col>10</xdr:col>
      <xdr:colOff>165100</xdr:colOff>
      <xdr:row>82</xdr:row>
      <xdr:rowOff>164337</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739900" y="138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113537</xdr:rowOff>
    </xdr:from>
    <xdr:to>
      <xdr:col>15</xdr:col>
      <xdr:colOff>50800</xdr:colOff>
      <xdr:row>82</xdr:row>
      <xdr:rowOff>145542</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790700" y="13860017"/>
          <a:ext cx="7747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133604</xdr:rowOff>
    </xdr:from>
    <xdr:to>
      <xdr:col>6</xdr:col>
      <xdr:colOff>38100</xdr:colOff>
      <xdr:row>82</xdr:row>
      <xdr:rowOff>63754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965200" y="137124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12954</xdr:rowOff>
    </xdr:from>
    <xdr:to>
      <xdr:col>10</xdr:col>
      <xdr:colOff>114300</xdr:colOff>
      <xdr:row>82</xdr:row>
      <xdr:rowOff>113537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08380" y="13759434"/>
          <a:ext cx="78232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100-000034010000}"/>
            </a:ext>
          </a:extLst>
        </xdr:cNvPr>
        <xdr:cNvSpPr txBox="1"/>
      </xdr:nvSpPr>
      <xdr:spPr>
        <a:xfrm>
          <a:off x="3170564" y="1348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100-000035010000}"/>
            </a:ext>
          </a:extLst>
        </xdr:cNvPr>
        <xdr:cNvSpPr txBox="1"/>
      </xdr:nvSpPr>
      <xdr:spPr>
        <a:xfrm>
          <a:off x="2385704" y="1344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100-000036010000}"/>
            </a:ext>
          </a:extLst>
        </xdr:cNvPr>
        <xdr:cNvSpPr txBox="1"/>
      </xdr:nvSpPr>
      <xdr:spPr>
        <a:xfrm>
          <a:off x="1611004" y="13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100-000037010000}"/>
            </a:ext>
          </a:extLst>
        </xdr:cNvPr>
        <xdr:cNvSpPr txBox="1"/>
      </xdr:nvSpPr>
      <xdr:spPr>
        <a:xfrm>
          <a:off x="8363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66312</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100-000038010000}"/>
            </a:ext>
          </a:extLst>
        </xdr:cNvPr>
        <xdr:cNvSpPr txBox="1"/>
      </xdr:nvSpPr>
      <xdr:spPr>
        <a:xfrm>
          <a:off x="3170564" y="139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100-000039010000}"/>
            </a:ext>
          </a:extLst>
        </xdr:cNvPr>
        <xdr:cNvSpPr txBox="1"/>
      </xdr:nvSpPr>
      <xdr:spPr>
        <a:xfrm>
          <a:off x="2385704" y="13930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155464</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100-00003A010000}"/>
            </a:ext>
          </a:extLst>
        </xdr:cNvPr>
        <xdr:cNvSpPr txBox="1"/>
      </xdr:nvSpPr>
      <xdr:spPr>
        <a:xfrm>
          <a:off x="1611004" y="1390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54881</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100-00003B010000}"/>
            </a:ext>
          </a:extLst>
        </xdr:cNvPr>
        <xdr:cNvSpPr txBox="1"/>
      </xdr:nvSpPr>
      <xdr:spPr>
        <a:xfrm>
          <a:off x="836304" y="138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9219565" y="13036295"/>
          <a:ext cx="0" cy="147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9258300" y="128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9154160" y="13036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9258300" y="1409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9192260" y="14113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8445500" y="141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7670800" y="140888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687324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0985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163322</xdr:rowOff>
    </xdr:from>
    <xdr:to>
      <xdr:col>55</xdr:col>
      <xdr:colOff>50800</xdr:colOff>
      <xdr:row>81</xdr:row>
      <xdr:rowOff>93472</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9192260" y="13574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14749</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9258300"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2539</xdr:rowOff>
    </xdr:from>
    <xdr:to>
      <xdr:col>50</xdr:col>
      <xdr:colOff>165100</xdr:colOff>
      <xdr:row>81</xdr:row>
      <xdr:rowOff>104139</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84455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42672</xdr:rowOff>
    </xdr:from>
    <xdr:to>
      <xdr:col>55</xdr:col>
      <xdr:colOff>0</xdr:colOff>
      <xdr:row>81</xdr:row>
      <xdr:rowOff>53339</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8496300" y="13621512"/>
          <a:ext cx="7239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10161</xdr:rowOff>
    </xdr:from>
    <xdr:to>
      <xdr:col>46</xdr:col>
      <xdr:colOff>38100</xdr:colOff>
      <xdr:row>81</xdr:row>
      <xdr:rowOff>111761</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7670800" y="13589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53339</xdr:rowOff>
    </xdr:from>
    <xdr:to>
      <xdr:col>50</xdr:col>
      <xdr:colOff>114300</xdr:colOff>
      <xdr:row>81</xdr:row>
      <xdr:rowOff>60961</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7713980" y="13632179"/>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21589</xdr:rowOff>
    </xdr:from>
    <xdr:to>
      <xdr:col>41</xdr:col>
      <xdr:colOff>101600</xdr:colOff>
      <xdr:row>81</xdr:row>
      <xdr:rowOff>123189</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6873240" y="136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60961</xdr:rowOff>
    </xdr:from>
    <xdr:to>
      <xdr:col>45</xdr:col>
      <xdr:colOff>177800</xdr:colOff>
      <xdr:row>81</xdr:row>
      <xdr:rowOff>72389</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6924040" y="1363980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29211</xdr:rowOff>
    </xdr:from>
    <xdr:to>
      <xdr:col>36</xdr:col>
      <xdr:colOff>165100</xdr:colOff>
      <xdr:row>81</xdr:row>
      <xdr:rowOff>130811</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098540" y="136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72389</xdr:rowOff>
    </xdr:from>
    <xdr:to>
      <xdr:col>41</xdr:col>
      <xdr:colOff>50800</xdr:colOff>
      <xdr:row>81</xdr:row>
      <xdr:rowOff>80011</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149340" y="1365122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8271587" y="1421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7509587" y="1418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671202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5937327" y="1416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120666</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8271587" y="1336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128288</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7509587" y="133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139716</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6712027" y="1338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147338</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5937327" y="133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4375764" y="5685064"/>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44145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428750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4414500" y="5464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4287500" y="5685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4414500" y="62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4325600" y="640225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35788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28041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202944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123188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64588</xdr:rowOff>
    </xdr:from>
    <xdr:to>
      <xdr:col>85</xdr:col>
      <xdr:colOff>177800</xdr:colOff>
      <xdr:row>38</xdr:row>
      <xdr:rowOff>166188</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4325600" y="64349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43015</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4414500" y="641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20501</xdr:rowOff>
    </xdr:from>
    <xdr:to>
      <xdr:col>81</xdr:col>
      <xdr:colOff>101600</xdr:colOff>
      <xdr:row>38</xdr:row>
      <xdr:rowOff>122101</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3578840" y="63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115388</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3629640" y="6441621"/>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280414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27215</xdr:rowOff>
    </xdr:from>
    <xdr:to>
      <xdr:col>81</xdr:col>
      <xdr:colOff>50800</xdr:colOff>
      <xdr:row>38</xdr:row>
      <xdr:rowOff>71301</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2854940" y="6397535"/>
          <a:ext cx="7747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2029440" y="634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27215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2072620" y="6389370"/>
          <a:ext cx="7823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58057</xdr:rowOff>
    </xdr:from>
    <xdr:to>
      <xdr:col>67</xdr:col>
      <xdr:colOff>101600</xdr:colOff>
      <xdr:row>37</xdr:row>
      <xdr:rowOff>159657</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1231880" y="62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108857</xdr:rowOff>
    </xdr:from>
    <xdr:to>
      <xdr:col>71</xdr:col>
      <xdr:colOff>177800</xdr:colOff>
      <xdr:row>38</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1282680" y="6311537"/>
          <a:ext cx="78994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34372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267524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19005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1102984" y="644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113228</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43724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752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9005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4734</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110298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9509104" y="5622036"/>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19547840" y="540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9443700" y="5622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19547840" y="6440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9458940" y="6462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8735040" y="64825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79374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7162780" y="6473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638808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39116</xdr:rowOff>
    </xdr:from>
    <xdr:to>
      <xdr:col>116</xdr:col>
      <xdr:colOff>114300</xdr:colOff>
      <xdr:row>33</xdr:row>
      <xdr:rowOff>140716</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9458940" y="55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163593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19547840" y="55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57404</xdr:rowOff>
    </xdr:from>
    <xdr:to>
      <xdr:col>112</xdr:col>
      <xdr:colOff>38100</xdr:colOff>
      <xdr:row>33</xdr:row>
      <xdr:rowOff>159004</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8735040" y="55895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89916</xdr:rowOff>
    </xdr:from>
    <xdr:to>
      <xdr:col>116</xdr:col>
      <xdr:colOff>63500</xdr:colOff>
      <xdr:row>33</xdr:row>
      <xdr:rowOff>108204</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8778220" y="5622036"/>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68834</xdr:rowOff>
    </xdr:from>
    <xdr:to>
      <xdr:col>107</xdr:col>
      <xdr:colOff>101600</xdr:colOff>
      <xdr:row>33</xdr:row>
      <xdr:rowOff>170434</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7937480" y="56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108204</xdr:rowOff>
    </xdr:from>
    <xdr:to>
      <xdr:col>111</xdr:col>
      <xdr:colOff>177800</xdr:colOff>
      <xdr:row>33</xdr:row>
      <xdr:rowOff>119634</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7988280" y="5640324"/>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84836</xdr:rowOff>
    </xdr:from>
    <xdr:to>
      <xdr:col>102</xdr:col>
      <xdr:colOff>165100</xdr:colOff>
      <xdr:row>34</xdr:row>
      <xdr:rowOff>14986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7162780" y="5616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119634</xdr:rowOff>
    </xdr:from>
    <xdr:to>
      <xdr:col>107</xdr:col>
      <xdr:colOff>50800</xdr:colOff>
      <xdr:row>33</xdr:row>
      <xdr:rowOff>135636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7213580" y="5651754"/>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98552</xdr:rowOff>
    </xdr:from>
    <xdr:to>
      <xdr:col>98</xdr:col>
      <xdr:colOff>38100</xdr:colOff>
      <xdr:row>34</xdr:row>
      <xdr:rowOff>28702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6388080" y="56306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135636</xdr:rowOff>
    </xdr:from>
    <xdr:to>
      <xdr:col>102</xdr:col>
      <xdr:colOff>114300</xdr:colOff>
      <xdr:row>33</xdr:row>
      <xdr:rowOff>149352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6431260" y="5667756"/>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8561127"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77762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7001567" y="65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622686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4081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8561127" y="536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15511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7776267" y="53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31513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7001567" y="539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45229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6226867" y="540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100-00000E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4375764" y="924687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100-000010020000}"/>
            </a:ext>
          </a:extLst>
        </xdr:cNvPr>
        <xdr:cNvSpPr txBox="1"/>
      </xdr:nvSpPr>
      <xdr:spPr>
        <a:xfrm>
          <a:off x="144145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287500" y="1082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100-000012020000}"/>
            </a:ext>
          </a:extLst>
        </xdr:cNvPr>
        <xdr:cNvSpPr txBox="1"/>
      </xdr:nvSpPr>
      <xdr:spPr>
        <a:xfrm>
          <a:off x="14414500" y="902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4287500" y="924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100-000014020000}"/>
            </a:ext>
          </a:extLst>
        </xdr:cNvPr>
        <xdr:cNvSpPr txBox="1"/>
      </xdr:nvSpPr>
      <xdr:spPr>
        <a:xfrm>
          <a:off x="144145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57884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123188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4325600" y="104038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100-000020020000}"/>
            </a:ext>
          </a:extLst>
        </xdr:cNvPr>
        <xdr:cNvSpPr txBox="1"/>
      </xdr:nvSpPr>
      <xdr:spPr>
        <a:xfrm>
          <a:off x="144145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116840</xdr:rowOff>
    </xdr:from>
    <xdr:to>
      <xdr:col>81</xdr:col>
      <xdr:colOff>101600</xdr:colOff>
      <xdr:row>62</xdr:row>
      <xdr:rowOff>46990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357884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167640</xdr:rowOff>
    </xdr:from>
    <xdr:to>
      <xdr:col>85</xdr:col>
      <xdr:colOff>127000</xdr:colOff>
      <xdr:row>62</xdr:row>
      <xdr:rowOff>60960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3629640" y="1039368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135890</xdr:rowOff>
    </xdr:from>
    <xdr:to>
      <xdr:col>76</xdr:col>
      <xdr:colOff>165100</xdr:colOff>
      <xdr:row>62</xdr:row>
      <xdr:rowOff>66040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2804140" y="1036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167640</xdr:rowOff>
    </xdr:from>
    <xdr:to>
      <xdr:col>81</xdr:col>
      <xdr:colOff>50800</xdr:colOff>
      <xdr:row>62</xdr:row>
      <xdr:rowOff>15240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2854940" y="1039368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158750</xdr:rowOff>
    </xdr:from>
    <xdr:to>
      <xdr:col>72</xdr:col>
      <xdr:colOff>38100</xdr:colOff>
      <xdr:row>62</xdr:row>
      <xdr:rowOff>88900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029440" y="1038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xdr:rowOff>
    </xdr:from>
    <xdr:to>
      <xdr:col>76</xdr:col>
      <xdr:colOff>114300</xdr:colOff>
      <xdr:row>62</xdr:row>
      <xdr:rowOff>38100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2072620" y="1040892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123188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62</xdr:row>
      <xdr:rowOff>38100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1282680" y="10325100"/>
          <a:ext cx="78994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100-000029020000}"/>
            </a:ext>
          </a:extLst>
        </xdr:cNvPr>
        <xdr:cNvSpPr txBox="1"/>
      </xdr:nvSpPr>
      <xdr:spPr>
        <a:xfrm>
          <a:off x="1343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100-00002B020000}"/>
            </a:ext>
          </a:extLst>
        </xdr:cNvPr>
        <xdr:cNvSpPr txBox="1"/>
      </xdr:nvSpPr>
      <xdr:spPr>
        <a:xfrm>
          <a:off x="119005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100-00002C020000}"/>
            </a:ext>
          </a:extLst>
        </xdr:cNvPr>
        <xdr:cNvSpPr txBox="1"/>
      </xdr:nvSpPr>
      <xdr:spPr>
        <a:xfrm>
          <a:off x="1110298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38117</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4372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57167</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752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80027</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100-00002F020000}"/>
            </a:ext>
          </a:extLst>
        </xdr:cNvPr>
        <xdr:cNvSpPr txBox="1"/>
      </xdr:nvSpPr>
      <xdr:spPr>
        <a:xfrm>
          <a:off x="119005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100-000030020000}"/>
            </a:ext>
          </a:extLst>
        </xdr:cNvPr>
        <xdr:cNvSpPr txBox="1"/>
      </xdr:nvSpPr>
      <xdr:spPr>
        <a:xfrm>
          <a:off x="1110298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19509104" y="9477974"/>
          <a:ext cx="0" cy="125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19547840" y="1073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9443700" y="10730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19547840" y="92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9443700" y="947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19547840" y="10322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58940" y="10344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735040" y="10380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7937480" y="10366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7162780" y="10355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6388080" y="10351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81788</xdr:rowOff>
    </xdr:from>
    <xdr:to>
      <xdr:col>116</xdr:col>
      <xdr:colOff>114300</xdr:colOff>
      <xdr:row>59</xdr:row>
      <xdr:rowOff>11938</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9458940" y="98049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104665</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19547840" y="96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103995</xdr:rowOff>
    </xdr:from>
    <xdr:to>
      <xdr:col>112</xdr:col>
      <xdr:colOff>38100</xdr:colOff>
      <xdr:row>59</xdr:row>
      <xdr:rowOff>34145</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8735040" y="9827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132588</xdr:rowOff>
    </xdr:from>
    <xdr:to>
      <xdr:col>116</xdr:col>
      <xdr:colOff>63500</xdr:colOff>
      <xdr:row>58</xdr:row>
      <xdr:rowOff>154795</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8778220" y="9855708"/>
          <a:ext cx="73152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117711</xdr:rowOff>
    </xdr:from>
    <xdr:to>
      <xdr:col>107</xdr:col>
      <xdr:colOff>101600</xdr:colOff>
      <xdr:row>59</xdr:row>
      <xdr:rowOff>47861</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7937480" y="98408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154795</xdr:rowOff>
    </xdr:from>
    <xdr:to>
      <xdr:col>111</xdr:col>
      <xdr:colOff>177800</xdr:colOff>
      <xdr:row>58</xdr:row>
      <xdr:rowOff>168511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7988280" y="9877915"/>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137958</xdr:rowOff>
    </xdr:from>
    <xdr:to>
      <xdr:col>102</xdr:col>
      <xdr:colOff>165100</xdr:colOff>
      <xdr:row>59</xdr:row>
      <xdr:rowOff>68108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7162780" y="9861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168511</xdr:rowOff>
    </xdr:from>
    <xdr:to>
      <xdr:col>107</xdr:col>
      <xdr:colOff>50800</xdr:colOff>
      <xdr:row>59</xdr:row>
      <xdr:rowOff>17308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7213580" y="9891631"/>
          <a:ext cx="7747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52723</xdr:rowOff>
    </xdr:from>
    <xdr:to>
      <xdr:col>98</xdr:col>
      <xdr:colOff>38100</xdr:colOff>
      <xdr:row>59</xdr:row>
      <xdr:rowOff>154323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6388080" y="9943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17308</xdr:rowOff>
    </xdr:from>
    <xdr:to>
      <xdr:col>102</xdr:col>
      <xdr:colOff>114300</xdr:colOff>
      <xdr:row>59</xdr:row>
      <xdr:rowOff>103523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6431260" y="9908068"/>
          <a:ext cx="78232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18561127" y="104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17776267" y="1045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7001567" y="104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6226867" y="1044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50672</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18561127" y="9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64388</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17776267" y="96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84635</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7001567" y="964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170850</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6226867" y="97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100-000094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flipV="1">
          <a:off x="14375764" y="1687639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2" name="【公民館】&#10;有形固定資産減価償却率最小値テキスト">
          <a:extLst>
            <a:ext uri="{FF2B5EF4-FFF2-40B4-BE49-F238E27FC236}">
              <a16:creationId xmlns:a16="http://schemas.microsoft.com/office/drawing/2014/main" id="{00000000-0008-0000-0100-000096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100-000098020000}"/>
            </a:ext>
          </a:extLst>
        </xdr:cNvPr>
        <xdr:cNvSpPr txBox="1"/>
      </xdr:nvSpPr>
      <xdr:spPr>
        <a:xfrm>
          <a:off x="14414500" y="166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42875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100-00009A020000}"/>
            </a:ext>
          </a:extLst>
        </xdr:cNvPr>
        <xdr:cNvSpPr txBox="1"/>
      </xdr:nvSpPr>
      <xdr:spPr>
        <a:xfrm>
          <a:off x="144145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4325600" y="1753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357884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28041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029440" y="1745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1231880" y="1747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4325600" y="182067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78" name="【公民館】&#10;有形固定資産減価償却率該当値テキスト">
          <a:extLst>
            <a:ext uri="{FF2B5EF4-FFF2-40B4-BE49-F238E27FC236}">
              <a16:creationId xmlns:a16="http://schemas.microsoft.com/office/drawing/2014/main" id="{00000000-0008-0000-0100-0000A6020000}"/>
            </a:ext>
          </a:extLst>
        </xdr:cNvPr>
        <xdr:cNvSpPr txBox="1"/>
      </xdr:nvSpPr>
      <xdr:spPr>
        <a:xfrm>
          <a:off x="14414500" y="181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3578840" y="1820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3629640" y="182575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63500</xdr:rowOff>
    </xdr:from>
    <xdr:to>
      <xdr:col>76</xdr:col>
      <xdr:colOff>165100</xdr:colOff>
      <xdr:row>108</xdr:row>
      <xdr:rowOff>165100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280414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114300</xdr:rowOff>
    </xdr:from>
    <xdr:to>
      <xdr:col>81</xdr:col>
      <xdr:colOff>50800</xdr:colOff>
      <xdr:row>108</xdr:row>
      <xdr:rowOff>152400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2854940" y="1821942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202944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114300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072620" y="1818132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120650</xdr:rowOff>
    </xdr:from>
    <xdr:to>
      <xdr:col>67</xdr:col>
      <xdr:colOff>101600</xdr:colOff>
      <xdr:row>108</xdr:row>
      <xdr:rowOff>50800</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1231880" y="18058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0</xdr:rowOff>
    </xdr:from>
    <xdr:to>
      <xdr:col>71</xdr:col>
      <xdr:colOff>177800</xdr:colOff>
      <xdr:row>108</xdr:row>
      <xdr:rowOff>76200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1282680" y="1810512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100-0000AF020000}"/>
            </a:ext>
          </a:extLst>
        </xdr:cNvPr>
        <xdr:cNvSpPr txBox="1"/>
      </xdr:nvSpPr>
      <xdr:spPr>
        <a:xfrm>
          <a:off x="134372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100-0000B0020000}"/>
            </a:ext>
          </a:extLst>
        </xdr:cNvPr>
        <xdr:cNvSpPr txBox="1"/>
      </xdr:nvSpPr>
      <xdr:spPr>
        <a:xfrm>
          <a:off x="12675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100-0000B1020000}"/>
            </a:ext>
          </a:extLst>
        </xdr:cNvPr>
        <xdr:cNvSpPr txBox="1"/>
      </xdr:nvSpPr>
      <xdr:spPr>
        <a:xfrm>
          <a:off x="119005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690" name="n_4aveValue【公民館】&#10;有形固定資産減価償却率">
          <a:extLst>
            <a:ext uri="{FF2B5EF4-FFF2-40B4-BE49-F238E27FC236}">
              <a16:creationId xmlns:a16="http://schemas.microsoft.com/office/drawing/2014/main" id="{00000000-0008-0000-0100-0000B2020000}"/>
            </a:ext>
          </a:extLst>
        </xdr:cNvPr>
        <xdr:cNvSpPr txBox="1"/>
      </xdr:nvSpPr>
      <xdr:spPr>
        <a:xfrm>
          <a:off x="1110298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91" name="n_1mainValue【公民館】&#10;有形固定資産減価償却率">
          <a:extLst>
            <a:ext uri="{FF2B5EF4-FFF2-40B4-BE49-F238E27FC236}">
              <a16:creationId xmlns:a16="http://schemas.microsoft.com/office/drawing/2014/main" id="{00000000-0008-0000-0100-0000B3020000}"/>
            </a:ext>
          </a:extLst>
        </xdr:cNvPr>
        <xdr:cNvSpPr txBox="1"/>
      </xdr:nvSpPr>
      <xdr:spPr>
        <a:xfrm>
          <a:off x="13412547"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156227</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100-0000B4020000}"/>
            </a:ext>
          </a:extLst>
        </xdr:cNvPr>
        <xdr:cNvSpPr txBox="1"/>
      </xdr:nvSpPr>
      <xdr:spPr>
        <a:xfrm>
          <a:off x="126752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100-0000B5020000}"/>
            </a:ext>
          </a:extLst>
        </xdr:cNvPr>
        <xdr:cNvSpPr txBox="1"/>
      </xdr:nvSpPr>
      <xdr:spPr>
        <a:xfrm>
          <a:off x="119005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41927</xdr:rowOff>
    </xdr:from>
    <xdr:ext cx="405111" cy="259045"/>
    <xdr:sp macro="" textlink="">
      <xdr:nvSpPr>
        <xdr:cNvPr id="694" name="n_4mainValue【公民館】&#10;有形固定資産減価償却率">
          <a:extLst>
            <a:ext uri="{FF2B5EF4-FFF2-40B4-BE49-F238E27FC236}">
              <a16:creationId xmlns:a16="http://schemas.microsoft.com/office/drawing/2014/main" id="{00000000-0008-0000-0100-0000B6020000}"/>
            </a:ext>
          </a:extLst>
        </xdr:cNvPr>
        <xdr:cNvSpPr txBox="1"/>
      </xdr:nvSpPr>
      <xdr:spPr>
        <a:xfrm>
          <a:off x="1110298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100-0000CB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9509104" y="17005553"/>
          <a:ext cx="0" cy="112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100-0000CD020000}"/>
            </a:ext>
          </a:extLst>
        </xdr:cNvPr>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100-0000CF020000}"/>
            </a:ext>
          </a:extLst>
        </xdr:cNvPr>
        <xdr:cNvSpPr txBox="1"/>
      </xdr:nvSpPr>
      <xdr:spPr>
        <a:xfrm>
          <a:off x="19547840" y="16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9443700" y="17005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100-0000D1020000}"/>
            </a:ext>
          </a:extLst>
        </xdr:cNvPr>
        <xdr:cNvSpPr txBox="1"/>
      </xdr:nvSpPr>
      <xdr:spPr>
        <a:xfrm>
          <a:off x="19547840" y="1759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9458940" y="17744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8735040" y="177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79374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17162780" y="17714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6388080" y="173106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945894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100-0000DD020000}"/>
            </a:ext>
          </a:extLst>
        </xdr:cNvPr>
        <xdr:cNvSpPr txBox="1"/>
      </xdr:nvSpPr>
      <xdr:spPr>
        <a:xfrm>
          <a:off x="19547840" y="179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873504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778220" y="1804796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61976</xdr:rowOff>
    </xdr:from>
    <xdr:to>
      <xdr:col>107</xdr:col>
      <xdr:colOff>101600</xdr:colOff>
      <xdr:row>107</xdr:row>
      <xdr:rowOff>163576</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17937480" y="179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112776</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flipV="1">
          <a:off x="17988280" y="18047969"/>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64263</xdr:rowOff>
    </xdr:from>
    <xdr:to>
      <xdr:col>102</xdr:col>
      <xdr:colOff>165100</xdr:colOff>
      <xdr:row>107</xdr:row>
      <xdr:rowOff>165863</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17162780" y="180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112776</xdr:rowOff>
    </xdr:from>
    <xdr:to>
      <xdr:col>107</xdr:col>
      <xdr:colOff>50800</xdr:colOff>
      <xdr:row>107</xdr:row>
      <xdr:rowOff>115063</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7213580" y="18050256"/>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64263</xdr:rowOff>
    </xdr:from>
    <xdr:to>
      <xdr:col>98</xdr:col>
      <xdr:colOff>38100</xdr:colOff>
      <xdr:row>107</xdr:row>
      <xdr:rowOff>165863</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16388080" y="180017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115063</xdr:rowOff>
    </xdr:from>
    <xdr:to>
      <xdr:col>102</xdr:col>
      <xdr:colOff>114300</xdr:colOff>
      <xdr:row>107</xdr:row>
      <xdr:rowOff>115063</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6431260" y="1805254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742" name="n_1aveValue【公民館】&#10;一人当たり面積">
          <a:extLst>
            <a:ext uri="{FF2B5EF4-FFF2-40B4-BE49-F238E27FC236}">
              <a16:creationId xmlns:a16="http://schemas.microsoft.com/office/drawing/2014/main" id="{00000000-0008-0000-0100-0000E6020000}"/>
            </a:ext>
          </a:extLst>
        </xdr:cNvPr>
        <xdr:cNvSpPr txBox="1"/>
      </xdr:nvSpPr>
      <xdr:spPr>
        <a:xfrm>
          <a:off x="18561127" y="175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a:extLst>
            <a:ext uri="{FF2B5EF4-FFF2-40B4-BE49-F238E27FC236}">
              <a16:creationId xmlns:a16="http://schemas.microsoft.com/office/drawing/2014/main" id="{00000000-0008-0000-0100-0000E7020000}"/>
            </a:ext>
          </a:extLst>
        </xdr:cNvPr>
        <xdr:cNvSpPr txBox="1"/>
      </xdr:nvSpPr>
      <xdr:spPr>
        <a:xfrm>
          <a:off x="177762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744" name="n_3aveValue【公民館】&#10;一人当たり面積">
          <a:extLst>
            <a:ext uri="{FF2B5EF4-FFF2-40B4-BE49-F238E27FC236}">
              <a16:creationId xmlns:a16="http://schemas.microsoft.com/office/drawing/2014/main" id="{00000000-0008-0000-0100-0000E8020000}"/>
            </a:ext>
          </a:extLst>
        </xdr:cNvPr>
        <xdr:cNvSpPr txBox="1"/>
      </xdr:nvSpPr>
      <xdr:spPr>
        <a:xfrm>
          <a:off x="17001567" y="174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5" name="n_4aveValue【公民館】&#10;一人当たり面積">
          <a:extLst>
            <a:ext uri="{FF2B5EF4-FFF2-40B4-BE49-F238E27FC236}">
              <a16:creationId xmlns:a16="http://schemas.microsoft.com/office/drawing/2014/main" id="{00000000-0008-0000-0100-0000E9020000}"/>
            </a:ext>
          </a:extLst>
        </xdr:cNvPr>
        <xdr:cNvSpPr txBox="1"/>
      </xdr:nvSpPr>
      <xdr:spPr>
        <a:xfrm>
          <a:off x="16226867" y="1709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46" name="n_1mainValue【公民館】&#10;一人当たり面積">
          <a:extLst>
            <a:ext uri="{FF2B5EF4-FFF2-40B4-BE49-F238E27FC236}">
              <a16:creationId xmlns:a16="http://schemas.microsoft.com/office/drawing/2014/main" id="{00000000-0008-0000-0100-0000EA020000}"/>
            </a:ext>
          </a:extLst>
        </xdr:cNvPr>
        <xdr:cNvSpPr txBox="1"/>
      </xdr:nvSpPr>
      <xdr:spPr>
        <a:xfrm>
          <a:off x="1856112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154703</xdr:rowOff>
    </xdr:from>
    <xdr:ext cx="469744" cy="259045"/>
    <xdr:sp macro="" textlink="">
      <xdr:nvSpPr>
        <xdr:cNvPr id="747" name="n_2mainValue【公民館】&#10;一人当たり面積">
          <a:extLst>
            <a:ext uri="{FF2B5EF4-FFF2-40B4-BE49-F238E27FC236}">
              <a16:creationId xmlns:a16="http://schemas.microsoft.com/office/drawing/2014/main" id="{00000000-0008-0000-0100-0000EB020000}"/>
            </a:ext>
          </a:extLst>
        </xdr:cNvPr>
        <xdr:cNvSpPr txBox="1"/>
      </xdr:nvSpPr>
      <xdr:spPr>
        <a:xfrm>
          <a:off x="17776267" y="1809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156990</xdr:rowOff>
    </xdr:from>
    <xdr:ext cx="469744" cy="259045"/>
    <xdr:sp macro="" textlink="">
      <xdr:nvSpPr>
        <xdr:cNvPr id="748" name="n_3mainValue【公民館】&#10;一人当たり面積">
          <a:extLst>
            <a:ext uri="{FF2B5EF4-FFF2-40B4-BE49-F238E27FC236}">
              <a16:creationId xmlns:a16="http://schemas.microsoft.com/office/drawing/2014/main" id="{00000000-0008-0000-0100-0000EC020000}"/>
            </a:ext>
          </a:extLst>
        </xdr:cNvPr>
        <xdr:cNvSpPr txBox="1"/>
      </xdr:nvSpPr>
      <xdr:spPr>
        <a:xfrm>
          <a:off x="17001567" y="1809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156990</xdr:rowOff>
    </xdr:from>
    <xdr:ext cx="469744" cy="259045"/>
    <xdr:sp macro="" textlink="">
      <xdr:nvSpPr>
        <xdr:cNvPr id="749" name="n_4mainValue【公民館】&#10;一人当たり面積">
          <a:extLst>
            <a:ext uri="{FF2B5EF4-FFF2-40B4-BE49-F238E27FC236}">
              <a16:creationId xmlns:a16="http://schemas.microsoft.com/office/drawing/2014/main" id="{00000000-0008-0000-0100-0000ED020000}"/>
            </a:ext>
          </a:extLst>
        </xdr:cNvPr>
        <xdr:cNvSpPr txBox="1"/>
      </xdr:nvSpPr>
      <xdr:spPr>
        <a:xfrm>
          <a:off x="16226867" y="1809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橋梁・トンネルなどのインフラ資産、学校施設・公民館・</a:t>
          </a:r>
          <a:r>
            <a:rPr kumimoji="1" lang="ja-JP" altLang="en-US" sz="1100">
              <a:solidFill>
                <a:schemeClr val="dk1"/>
              </a:solidFill>
              <a:effectLst/>
              <a:latin typeface="+mn-ea"/>
              <a:ea typeface="+mn-ea"/>
              <a:cs typeface="+mn-cs"/>
            </a:rPr>
            <a:t>公営住宅</a:t>
          </a:r>
          <a:r>
            <a:rPr kumimoji="1" lang="ja-JP" altLang="ja-JP" sz="1100">
              <a:solidFill>
                <a:schemeClr val="dk1"/>
              </a:solidFill>
              <a:effectLst/>
              <a:latin typeface="+mn-ea"/>
              <a:ea typeface="+mn-ea"/>
              <a:cs typeface="+mn-cs"/>
            </a:rPr>
            <a:t>の箱もの資産、共に類似団体に比べて老朽化が進んでおり今後は定期的に大規模な改修が必要となっています</a:t>
          </a:r>
          <a:r>
            <a:rPr kumimoji="1" lang="ja-JP" altLang="en-US"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中でも公民館の償却率は</a:t>
          </a:r>
          <a:r>
            <a:rPr kumimoji="1" lang="en-US" altLang="ja-JP" sz="1100">
              <a:solidFill>
                <a:schemeClr val="dk1"/>
              </a:solidFill>
              <a:effectLst/>
              <a:latin typeface="+mn-ea"/>
              <a:ea typeface="+mn-ea"/>
              <a:cs typeface="+mn-cs"/>
            </a:rPr>
            <a:t>100.0%</a:t>
          </a:r>
          <a:r>
            <a:rPr kumimoji="1" lang="ja-JP" altLang="ja-JP" sz="1100">
              <a:solidFill>
                <a:schemeClr val="dk1"/>
              </a:solidFill>
              <a:effectLst/>
              <a:latin typeface="+mn-ea"/>
              <a:ea typeface="+mn-ea"/>
              <a:cs typeface="+mn-cs"/>
            </a:rPr>
            <a:t>となっており、早急の対応が必要です。公共施設等総合管理計画</a:t>
          </a:r>
          <a:r>
            <a:rPr kumimoji="1" lang="ja-JP" altLang="en-US" sz="1100">
              <a:solidFill>
                <a:schemeClr val="dk1"/>
              </a:solidFill>
              <a:effectLst/>
              <a:latin typeface="+mn-ea"/>
              <a:ea typeface="+mn-ea"/>
              <a:cs typeface="+mn-cs"/>
            </a:rPr>
            <a:t>に基づき優先度を設定し、施設の改修や移転など適切に対応していきます。</a:t>
          </a:r>
          <a:endParaRPr kumimoji="1" lang="en-US" altLang="ja-JP" sz="1100">
            <a:solidFill>
              <a:schemeClr val="dk1"/>
            </a:solidFill>
            <a:effectLst/>
            <a:latin typeface="+mn-ea"/>
            <a:ea typeface="+mn-ea"/>
            <a:cs typeface="+mn-cs"/>
          </a:endParaRPr>
        </a:p>
        <a:p>
          <a:r>
            <a:rPr lang="ja-JP" altLang="ja-JP" sz="1100">
              <a:solidFill>
                <a:schemeClr val="dk1"/>
              </a:solidFill>
              <a:effectLst/>
              <a:latin typeface="+mn-ea"/>
              <a:ea typeface="+mn-ea"/>
              <a:cs typeface="+mn-cs"/>
            </a:rPr>
            <a:t>公民館のまちづくりセンター化に伴う他用途地域施設との複合化について検討することとなっています。</a:t>
          </a:r>
          <a:endParaRPr lang="ja-JP" altLang="ja-JP" sz="1400">
            <a:effectLst/>
            <a:latin typeface="+mn-ea"/>
            <a:ea typeface="+mn-ea"/>
          </a:endParaRPr>
        </a:p>
        <a:p>
          <a:r>
            <a:rPr kumimoji="1" lang="ja-JP" altLang="ja-JP" sz="1100">
              <a:solidFill>
                <a:schemeClr val="dk1"/>
              </a:solidFill>
              <a:effectLst/>
              <a:latin typeface="+mn-ea"/>
              <a:ea typeface="+mn-ea"/>
              <a:cs typeface="+mn-cs"/>
            </a:rPr>
            <a:t>償却率が一番低いのは認定こども園・幼稚園・保育所で</a:t>
          </a:r>
          <a:r>
            <a:rPr kumimoji="1" lang="en-US" altLang="ja-JP" sz="1100">
              <a:solidFill>
                <a:schemeClr val="dk1"/>
              </a:solidFill>
              <a:effectLst/>
              <a:latin typeface="+mn-ea"/>
              <a:ea typeface="+mn-ea"/>
              <a:cs typeface="+mn-cs"/>
            </a:rPr>
            <a:t>59.4%</a:t>
          </a:r>
          <a:r>
            <a:rPr kumimoji="1" lang="ja-JP" altLang="ja-JP" sz="1100">
              <a:solidFill>
                <a:schemeClr val="dk1"/>
              </a:solidFill>
              <a:effectLst/>
              <a:latin typeface="+mn-ea"/>
              <a:ea typeface="+mn-ea"/>
              <a:cs typeface="+mn-cs"/>
            </a:rPr>
            <a:t>で、</a:t>
          </a:r>
          <a:r>
            <a:rPr lang="ja-JP" altLang="ja-JP" sz="1100">
              <a:solidFill>
                <a:schemeClr val="dk1"/>
              </a:solidFill>
              <a:effectLst/>
              <a:latin typeface="+mn-ea"/>
              <a:ea typeface="+mn-ea"/>
              <a:cs typeface="+mn-cs"/>
            </a:rPr>
            <a:t>施設の適正規模及び適正配置について検討します。</a:t>
          </a:r>
          <a:endParaRPr lang="ja-JP" altLang="ja-JP" sz="14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086225" y="5715544"/>
          <a:ext cx="0" cy="1274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12496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020820" y="6990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124960" y="549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020820" y="571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124960" y="62036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03606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51460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399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965200" y="6288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036060" y="6352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124960"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312160" y="6344013"/>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28847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355340" y="6391003"/>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514600" y="631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565400" y="6368687"/>
          <a:ext cx="78994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7399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790700" y="633603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965200" y="62215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008380" y="6272349"/>
          <a:ext cx="78232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17056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38570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61100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836304" y="637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88010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17056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38570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6110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136996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836304" y="600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9219565" y="565023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9258300" y="651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19226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8732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192260" y="6346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166387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92583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44550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22860</xdr:rowOff>
    </xdr:from>
    <xdr:to>
      <xdr:col>55</xdr:col>
      <xdr:colOff>0</xdr:colOff>
      <xdr:row>38</xdr:row>
      <xdr:rowOff>30480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496300" y="639318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670800" y="636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38100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713980" y="640080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87324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45720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24040" y="640842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166370</xdr:rowOff>
    </xdr:from>
    <xdr:to>
      <xdr:col>36</xdr:col>
      <xdr:colOff>165100</xdr:colOff>
      <xdr:row>38</xdr:row>
      <xdr:rowOff>96520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09854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45720</xdr:rowOff>
    </xdr:from>
    <xdr:to>
      <xdr:col>41</xdr:col>
      <xdr:colOff>50800</xdr:colOff>
      <xdr:row>38</xdr:row>
      <xdr:rowOff>45720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149340" y="64160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827158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7509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671202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59373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827158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750958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67120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113047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59373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086225" y="9300210"/>
          <a:ext cx="0"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12496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020820" y="10671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12496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51460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7399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965200" y="984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145796</xdr:rowOff>
    </xdr:from>
    <xdr:to>
      <xdr:col>24</xdr:col>
      <xdr:colOff>114300</xdr:colOff>
      <xdr:row>63</xdr:row>
      <xdr:rowOff>75946</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03606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60723</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124960" y="1045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102362</xdr:rowOff>
    </xdr:from>
    <xdr:to>
      <xdr:col>20</xdr:col>
      <xdr:colOff>38100</xdr:colOff>
      <xdr:row>63</xdr:row>
      <xdr:rowOff>32512</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312160" y="10496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153162</xdr:rowOff>
    </xdr:from>
    <xdr:to>
      <xdr:col>24</xdr:col>
      <xdr:colOff>63500</xdr:colOff>
      <xdr:row>63</xdr:row>
      <xdr:rowOff>25146</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355340" y="10546842"/>
          <a:ext cx="73152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61214</xdr:rowOff>
    </xdr:from>
    <xdr:to>
      <xdr:col>15</xdr:col>
      <xdr:colOff>101600</xdr:colOff>
      <xdr:row>62</xdr:row>
      <xdr:rowOff>162814</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514600" y="104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112014</xdr:rowOff>
    </xdr:from>
    <xdr:to>
      <xdr:col>19</xdr:col>
      <xdr:colOff>177800</xdr:colOff>
      <xdr:row>62</xdr:row>
      <xdr:rowOff>153162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565400" y="10505694"/>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7399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112014</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790700" y="10462260"/>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104648</xdr:rowOff>
    </xdr:from>
    <xdr:to>
      <xdr:col>6</xdr:col>
      <xdr:colOff>38100</xdr:colOff>
      <xdr:row>62</xdr:row>
      <xdr:rowOff>34798</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965200" y="10330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155448</xdr:rowOff>
    </xdr:from>
    <xdr:to>
      <xdr:col>10</xdr:col>
      <xdr:colOff>114300</xdr:colOff>
      <xdr:row>62</xdr:row>
      <xdr:rowOff>68580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008380" y="10381488"/>
          <a:ext cx="78232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38570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6110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8363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23639</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17056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153941</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385704" y="1054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61100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25925</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836304" y="1041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9219565" y="941832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92583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915416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92583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19226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44550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7670800" y="1030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6873240" y="1029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0985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122555</xdr:rowOff>
    </xdr:from>
    <xdr:to>
      <xdr:col>55</xdr:col>
      <xdr:colOff>50800</xdr:colOff>
      <xdr:row>63</xdr:row>
      <xdr:rowOff>52705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192260" y="10516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37482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9258300" y="1043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445500" y="1051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xdr:rowOff>
    </xdr:from>
    <xdr:to>
      <xdr:col>55</xdr:col>
      <xdr:colOff>0</xdr:colOff>
      <xdr:row>63</xdr:row>
      <xdr:rowOff>3810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496300" y="1056322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126365</xdr:rowOff>
    </xdr:from>
    <xdr:to>
      <xdr:col>46</xdr:col>
      <xdr:colOff>38100</xdr:colOff>
      <xdr:row>63</xdr:row>
      <xdr:rowOff>56515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670800" y="10520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5715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713980" y="1056513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130175</xdr:rowOff>
    </xdr:from>
    <xdr:to>
      <xdr:col>41</xdr:col>
      <xdr:colOff>101600</xdr:colOff>
      <xdr:row>63</xdr:row>
      <xdr:rowOff>60325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873240" y="10523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xdr:rowOff>
    </xdr:from>
    <xdr:to>
      <xdr:col>45</xdr:col>
      <xdr:colOff>177800</xdr:colOff>
      <xdr:row>63</xdr:row>
      <xdr:rowOff>9525</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6924040" y="1056703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0985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xdr:rowOff>
    </xdr:from>
    <xdr:to>
      <xdr:col>41</xdr:col>
      <xdr:colOff>50800</xdr:colOff>
      <xdr:row>63</xdr:row>
      <xdr:rowOff>11430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149340" y="1057084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827158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750958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67120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59373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827158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47642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7509587" y="1060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51452</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671202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59373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086225" y="13067538"/>
          <a:ext cx="0" cy="1364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124960" y="144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02082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124960" y="1284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020820" y="13067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124960" y="13432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03606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514600" y="134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7399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965200" y="133634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108458</xdr:rowOff>
    </xdr:from>
    <xdr:to>
      <xdr:col>24</xdr:col>
      <xdr:colOff>114300</xdr:colOff>
      <xdr:row>83</xdr:row>
      <xdr:rowOff>38608</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036060" y="1385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86885</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124960" y="1383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312160" y="1385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159258</xdr:rowOff>
    </xdr:from>
    <xdr:to>
      <xdr:col>24</xdr:col>
      <xdr:colOff>63500</xdr:colOff>
      <xdr:row>82</xdr:row>
      <xdr:rowOff>163830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3355340" y="13905738"/>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514600" y="138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163830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565400" y="13864591"/>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37592</xdr:rowOff>
    </xdr:from>
    <xdr:to>
      <xdr:col>10</xdr:col>
      <xdr:colOff>165100</xdr:colOff>
      <xdr:row>81</xdr:row>
      <xdr:rowOff>139192</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7399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88392</xdr:rowOff>
    </xdr:from>
    <xdr:to>
      <xdr:col>15</xdr:col>
      <xdr:colOff>50800</xdr:colOff>
      <xdr:row>82</xdr:row>
      <xdr:rowOff>118111</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790700" y="13667232"/>
          <a:ext cx="774700" cy="1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35306</xdr:rowOff>
    </xdr:from>
    <xdr:to>
      <xdr:col>6</xdr:col>
      <xdr:colOff>38100</xdr:colOff>
      <xdr:row>81</xdr:row>
      <xdr:rowOff>136906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965200" y="136141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86106</xdr:rowOff>
    </xdr:from>
    <xdr:to>
      <xdr:col>10</xdr:col>
      <xdr:colOff>114300</xdr:colOff>
      <xdr:row>81</xdr:row>
      <xdr:rowOff>88392</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008380" y="1366494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17056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385704" y="1322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6110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836304"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170564"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38570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130319</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611004" y="1370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128033</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836304" y="1370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9219565" y="1312164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9258300" y="129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9154160" y="1312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92583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192260" y="1408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44550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670800" y="1408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8732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0985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71120</xdr:rowOff>
    </xdr:from>
    <xdr:to>
      <xdr:col>55</xdr:col>
      <xdr:colOff>50800</xdr:colOff>
      <xdr:row>84</xdr:row>
      <xdr:rowOff>1270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9192260" y="1398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93997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92583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33020</xdr:rowOff>
    </xdr:from>
    <xdr:to>
      <xdr:col>50</xdr:col>
      <xdr:colOff>165100</xdr:colOff>
      <xdr:row>82</xdr:row>
      <xdr:rowOff>134620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844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83820</xdr:rowOff>
    </xdr:from>
    <xdr:to>
      <xdr:col>55</xdr:col>
      <xdr:colOff>0</xdr:colOff>
      <xdr:row>83</xdr:row>
      <xdr:rowOff>121920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8496300" y="13830300"/>
          <a:ext cx="7239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36830</xdr:rowOff>
    </xdr:from>
    <xdr:to>
      <xdr:col>46</xdr:col>
      <xdr:colOff>38100</xdr:colOff>
      <xdr:row>82</xdr:row>
      <xdr:rowOff>138430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7670800" y="13783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83820</xdr:rowOff>
    </xdr:from>
    <xdr:to>
      <xdr:col>50</xdr:col>
      <xdr:colOff>114300</xdr:colOff>
      <xdr:row>82</xdr:row>
      <xdr:rowOff>87630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7713980" y="1383030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44450</xdr:rowOff>
    </xdr:from>
    <xdr:to>
      <xdr:col>41</xdr:col>
      <xdr:colOff>101600</xdr:colOff>
      <xdr:row>79</xdr:row>
      <xdr:rowOff>146050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687324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95250</xdr:rowOff>
    </xdr:from>
    <xdr:to>
      <xdr:col>45</xdr:col>
      <xdr:colOff>177800</xdr:colOff>
      <xdr:row>82</xdr:row>
      <xdr:rowOff>87630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6924040" y="13338810"/>
          <a:ext cx="78994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55880</xdr:rowOff>
    </xdr:from>
    <xdr:to>
      <xdr:col>36</xdr:col>
      <xdr:colOff>165100</xdr:colOff>
      <xdr:row>79</xdr:row>
      <xdr:rowOff>157480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09854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95250</xdr:rowOff>
    </xdr:from>
    <xdr:to>
      <xdr:col>41</xdr:col>
      <xdr:colOff>50800</xdr:colOff>
      <xdr:row>79</xdr:row>
      <xdr:rowOff>106680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6149340" y="1333881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827158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7509587"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6712027"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593732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151147</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827158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154957</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7509587"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162577</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67120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2557</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59373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086225" y="16735424"/>
          <a:ext cx="0" cy="1516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124960" y="1825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020820" y="18251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12496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02082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124960" y="1743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03606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312160" y="1742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51460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73990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96520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03606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78757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124960" y="1717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86361</xdr:rowOff>
    </xdr:from>
    <xdr:to>
      <xdr:col>20</xdr:col>
      <xdr:colOff>38100</xdr:colOff>
      <xdr:row>107</xdr:row>
      <xdr:rowOff>16511</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312160" y="17856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106680</xdr:rowOff>
    </xdr:from>
    <xdr:to>
      <xdr:col>24</xdr:col>
      <xdr:colOff>63500</xdr:colOff>
      <xdr:row>106</xdr:row>
      <xdr:rowOff>137161</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3355340" y="17373600"/>
          <a:ext cx="731520" cy="5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57786</xdr:rowOff>
    </xdr:from>
    <xdr:to>
      <xdr:col>15</xdr:col>
      <xdr:colOff>101600</xdr:colOff>
      <xdr:row>106</xdr:row>
      <xdr:rowOff>159386</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514600" y="1782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108586</xdr:rowOff>
    </xdr:from>
    <xdr:to>
      <xdr:col>19</xdr:col>
      <xdr:colOff>177800</xdr:colOff>
      <xdr:row>106</xdr:row>
      <xdr:rowOff>137161</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565400" y="17878426"/>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99695</xdr:rowOff>
    </xdr:from>
    <xdr:to>
      <xdr:col>10</xdr:col>
      <xdr:colOff>165100</xdr:colOff>
      <xdr:row>109</xdr:row>
      <xdr:rowOff>29845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739900" y="18204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108586</xdr:rowOff>
    </xdr:from>
    <xdr:to>
      <xdr:col>15</xdr:col>
      <xdr:colOff>50800</xdr:colOff>
      <xdr:row>108</xdr:row>
      <xdr:rowOff>150495</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790700" y="17878426"/>
          <a:ext cx="774700" cy="3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170180</xdr:rowOff>
    </xdr:from>
    <xdr:to>
      <xdr:col>6</xdr:col>
      <xdr:colOff>38100</xdr:colOff>
      <xdr:row>108</xdr:row>
      <xdr:rowOff>100330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965200" y="1810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49530</xdr:rowOff>
    </xdr:from>
    <xdr:to>
      <xdr:col>10</xdr:col>
      <xdr:colOff>114300</xdr:colOff>
      <xdr:row>108</xdr:row>
      <xdr:rowOff>150495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008380" y="18154650"/>
          <a:ext cx="78232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17056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38570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61100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83630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7638</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170564" y="1794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150513</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385704" y="1792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20972</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611004"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91457</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83630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200-0000C7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9219565" y="16828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200-0000C9010000}"/>
            </a:ext>
          </a:extLst>
        </xdr:cNvPr>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200-0000CB010000}"/>
            </a:ext>
          </a:extLst>
        </xdr:cNvPr>
        <xdr:cNvSpPr txBox="1"/>
      </xdr:nvSpPr>
      <xdr:spPr>
        <a:xfrm>
          <a:off x="925830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9154160" y="16828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200-0000CD010000}"/>
            </a:ext>
          </a:extLst>
        </xdr:cNvPr>
        <xdr:cNvSpPr txBox="1"/>
      </xdr:nvSpPr>
      <xdr:spPr>
        <a:xfrm>
          <a:off x="9258300" y="17571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192260" y="1759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445500" y="17578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67080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8732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60985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44450</xdr:rowOff>
    </xdr:from>
    <xdr:to>
      <xdr:col>55</xdr:col>
      <xdr:colOff>50800</xdr:colOff>
      <xdr:row>102</xdr:row>
      <xdr:rowOff>146050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9192260" y="17143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67327</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200-0000D9010000}"/>
            </a:ext>
          </a:extLst>
        </xdr:cNvPr>
        <xdr:cNvSpPr txBox="1"/>
      </xdr:nvSpPr>
      <xdr:spPr>
        <a:xfrm>
          <a:off x="9258300" y="1699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59689</xdr:rowOff>
    </xdr:from>
    <xdr:to>
      <xdr:col>50</xdr:col>
      <xdr:colOff>165100</xdr:colOff>
      <xdr:row>102</xdr:row>
      <xdr:rowOff>161289</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8445500" y="1715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95250</xdr:rowOff>
    </xdr:from>
    <xdr:to>
      <xdr:col>55</xdr:col>
      <xdr:colOff>0</xdr:colOff>
      <xdr:row>102</xdr:row>
      <xdr:rowOff>110489</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8496300" y="17194530"/>
          <a:ext cx="7239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67311</xdr:rowOff>
    </xdr:from>
    <xdr:to>
      <xdr:col>46</xdr:col>
      <xdr:colOff>38100</xdr:colOff>
      <xdr:row>102</xdr:row>
      <xdr:rowOff>168911</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7670800" y="171665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110489</xdr:rowOff>
    </xdr:from>
    <xdr:to>
      <xdr:col>50</xdr:col>
      <xdr:colOff>114300</xdr:colOff>
      <xdr:row>102</xdr:row>
      <xdr:rowOff>118111</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7713980" y="17209769"/>
          <a:ext cx="7823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8732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118111</xdr:rowOff>
    </xdr:from>
    <xdr:to>
      <xdr:col>45</xdr:col>
      <xdr:colOff>177800</xdr:colOff>
      <xdr:row>105</xdr:row>
      <xdr:rowOff>133350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6924040" y="17217391"/>
          <a:ext cx="789940" cy="5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6098540" y="17692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140970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6149340" y="177355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a:extLst>
            <a:ext uri="{FF2B5EF4-FFF2-40B4-BE49-F238E27FC236}">
              <a16:creationId xmlns:a16="http://schemas.microsoft.com/office/drawing/2014/main" id="{00000000-0008-0000-0200-0000E2010000}"/>
            </a:ext>
          </a:extLst>
        </xdr:cNvPr>
        <xdr:cNvSpPr txBox="1"/>
      </xdr:nvSpPr>
      <xdr:spPr>
        <a:xfrm>
          <a:off x="827158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a:extLst>
            <a:ext uri="{FF2B5EF4-FFF2-40B4-BE49-F238E27FC236}">
              <a16:creationId xmlns:a16="http://schemas.microsoft.com/office/drawing/2014/main" id="{00000000-0008-0000-0200-0000E3010000}"/>
            </a:ext>
          </a:extLst>
        </xdr:cNvPr>
        <xdr:cNvSpPr txBox="1"/>
      </xdr:nvSpPr>
      <xdr:spPr>
        <a:xfrm>
          <a:off x="7509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84" name="n_3aveValue【市民会館】&#10;一人当たり面積">
          <a:extLst>
            <a:ext uri="{FF2B5EF4-FFF2-40B4-BE49-F238E27FC236}">
              <a16:creationId xmlns:a16="http://schemas.microsoft.com/office/drawing/2014/main" id="{00000000-0008-0000-0200-0000E4010000}"/>
            </a:ext>
          </a:extLst>
        </xdr:cNvPr>
        <xdr:cNvSpPr txBox="1"/>
      </xdr:nvSpPr>
      <xdr:spPr>
        <a:xfrm>
          <a:off x="6712027" y="17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85" name="n_4aveValue【市民会館】&#10;一人当たり面積">
          <a:extLst>
            <a:ext uri="{FF2B5EF4-FFF2-40B4-BE49-F238E27FC236}">
              <a16:creationId xmlns:a16="http://schemas.microsoft.com/office/drawing/2014/main" id="{00000000-0008-0000-0200-0000E5010000}"/>
            </a:ext>
          </a:extLst>
        </xdr:cNvPr>
        <xdr:cNvSpPr txBox="1"/>
      </xdr:nvSpPr>
      <xdr:spPr>
        <a:xfrm>
          <a:off x="59373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6366</xdr:rowOff>
    </xdr:from>
    <xdr:ext cx="469744" cy="259045"/>
    <xdr:sp macro="" textlink="">
      <xdr:nvSpPr>
        <xdr:cNvPr id="486" name="n_1mainValue【市民会館】&#10;一人当たり面積">
          <a:extLst>
            <a:ext uri="{FF2B5EF4-FFF2-40B4-BE49-F238E27FC236}">
              <a16:creationId xmlns:a16="http://schemas.microsoft.com/office/drawing/2014/main" id="{00000000-0008-0000-0200-0000E6010000}"/>
            </a:ext>
          </a:extLst>
        </xdr:cNvPr>
        <xdr:cNvSpPr txBox="1"/>
      </xdr:nvSpPr>
      <xdr:spPr>
        <a:xfrm>
          <a:off x="8271587" y="1693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13988</xdr:rowOff>
    </xdr:from>
    <xdr:ext cx="469744" cy="259045"/>
    <xdr:sp macro="" textlink="">
      <xdr:nvSpPr>
        <xdr:cNvPr id="487" name="n_2mainValue【市民会館】&#10;一人当たり面積">
          <a:extLst>
            <a:ext uri="{FF2B5EF4-FFF2-40B4-BE49-F238E27FC236}">
              <a16:creationId xmlns:a16="http://schemas.microsoft.com/office/drawing/2014/main" id="{00000000-0008-0000-0200-0000E7010000}"/>
            </a:ext>
          </a:extLst>
        </xdr:cNvPr>
        <xdr:cNvSpPr txBox="1"/>
      </xdr:nvSpPr>
      <xdr:spPr>
        <a:xfrm>
          <a:off x="7509587" y="169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488" name="n_3mainValue【市民会館】&#10;一人当たり面積">
          <a:extLst>
            <a:ext uri="{FF2B5EF4-FFF2-40B4-BE49-F238E27FC236}">
              <a16:creationId xmlns:a16="http://schemas.microsoft.com/office/drawing/2014/main" id="{00000000-0008-0000-0200-0000E8010000}"/>
            </a:ext>
          </a:extLst>
        </xdr:cNvPr>
        <xdr:cNvSpPr txBox="1"/>
      </xdr:nvSpPr>
      <xdr:spPr>
        <a:xfrm>
          <a:off x="67120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11447</xdr:rowOff>
    </xdr:from>
    <xdr:ext cx="469744" cy="259045"/>
    <xdr:sp macro="" textlink="">
      <xdr:nvSpPr>
        <xdr:cNvPr id="489" name="n_4mainValue【市民会館】&#10;一人当たり面積">
          <a:extLst>
            <a:ext uri="{FF2B5EF4-FFF2-40B4-BE49-F238E27FC236}">
              <a16:creationId xmlns:a16="http://schemas.microsoft.com/office/drawing/2014/main" id="{00000000-0008-0000-0200-0000E9010000}"/>
            </a:ext>
          </a:extLst>
        </xdr:cNvPr>
        <xdr:cNvSpPr txBox="1"/>
      </xdr:nvSpPr>
      <xdr:spPr>
        <a:xfrm>
          <a:off x="593732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4375764" y="567499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44145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4287500" y="6825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44145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4325600" y="627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357884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28041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123188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4325600" y="62433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63517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44145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114935</xdr:rowOff>
    </xdr:from>
    <xdr:to>
      <xdr:col>81</xdr:col>
      <xdr:colOff>101600</xdr:colOff>
      <xdr:row>38</xdr:row>
      <xdr:rowOff>45085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3578840" y="6317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165735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3629640" y="6294120"/>
          <a:ext cx="74676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280414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102870</xdr:rowOff>
    </xdr:from>
    <xdr:to>
      <xdr:col>81</xdr:col>
      <xdr:colOff>50800</xdr:colOff>
      <xdr:row>37</xdr:row>
      <xdr:rowOff>165735</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854940" y="6305550"/>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2029440" y="6191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36195</xdr:rowOff>
    </xdr:from>
    <xdr:to>
      <xdr:col>76</xdr:col>
      <xdr:colOff>114300</xdr:colOff>
      <xdr:row>37</xdr:row>
      <xdr:rowOff>102870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072620" y="6238875"/>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78740</xdr:rowOff>
    </xdr:from>
    <xdr:to>
      <xdr:col>67</xdr:col>
      <xdr:colOff>101600</xdr:colOff>
      <xdr:row>37</xdr:row>
      <xdr:rowOff>8890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1231880" y="611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129540</xdr:rowOff>
    </xdr:from>
    <xdr:to>
      <xdr:col>71</xdr:col>
      <xdr:colOff>177800</xdr:colOff>
      <xdr:row>37</xdr:row>
      <xdr:rowOff>36195</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1282680" y="6164580"/>
          <a:ext cx="78994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34372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26752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19005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110298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36212</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4372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752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19005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25417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110298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200-000038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9509104" y="5966689"/>
          <a:ext cx="0" cy="103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200-00003A020000}"/>
            </a:ext>
          </a:extLst>
        </xdr:cNvPr>
        <xdr:cNvSpPr txBox="1"/>
      </xdr:nvSpPr>
      <xdr:spPr>
        <a:xfrm>
          <a:off x="19547840" y="700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9443700" y="7000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200-00003C020000}"/>
            </a:ext>
          </a:extLst>
        </xdr:cNvPr>
        <xdr:cNvSpPr txBox="1"/>
      </xdr:nvSpPr>
      <xdr:spPr>
        <a:xfrm>
          <a:off x="19547840" y="57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9443700" y="59666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200-00003E020000}"/>
            </a:ext>
          </a:extLst>
        </xdr:cNvPr>
        <xdr:cNvSpPr txBox="1"/>
      </xdr:nvSpPr>
      <xdr:spPr>
        <a:xfrm>
          <a:off x="19547840" y="6424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58940" y="656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735040" y="6591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7937480" y="6643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71627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6388080" y="6622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168256</xdr:rowOff>
    </xdr:from>
    <xdr:to>
      <xdr:col>116</xdr:col>
      <xdr:colOff>114300</xdr:colOff>
      <xdr:row>41</xdr:row>
      <xdr:rowOff>98406</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9458940" y="6873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83183</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200-00004A020000}"/>
            </a:ext>
          </a:extLst>
        </xdr:cNvPr>
        <xdr:cNvSpPr txBox="1"/>
      </xdr:nvSpPr>
      <xdr:spPr>
        <a:xfrm>
          <a:off x="19547840" y="67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7633</xdr:rowOff>
    </xdr:from>
    <xdr:to>
      <xdr:col>112</xdr:col>
      <xdr:colOff>38100</xdr:colOff>
      <xdr:row>41</xdr:row>
      <xdr:rowOff>109233</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8735040" y="68808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47606</xdr:rowOff>
    </xdr:from>
    <xdr:to>
      <xdr:col>116</xdr:col>
      <xdr:colOff>63500</xdr:colOff>
      <xdr:row>41</xdr:row>
      <xdr:rowOff>58433</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18778220" y="6920846"/>
          <a:ext cx="731520" cy="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8561</xdr:rowOff>
    </xdr:from>
    <xdr:to>
      <xdr:col>107</xdr:col>
      <xdr:colOff>101600</xdr:colOff>
      <xdr:row>41</xdr:row>
      <xdr:rowOff>110161</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7937480" y="68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58433</xdr:rowOff>
    </xdr:from>
    <xdr:to>
      <xdr:col>111</xdr:col>
      <xdr:colOff>177800</xdr:colOff>
      <xdr:row>41</xdr:row>
      <xdr:rowOff>59361</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7988280" y="6931673"/>
          <a:ext cx="78994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9467</xdr:rowOff>
    </xdr:from>
    <xdr:to>
      <xdr:col>102</xdr:col>
      <xdr:colOff>165100</xdr:colOff>
      <xdr:row>41</xdr:row>
      <xdr:rowOff>111067</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7162780" y="68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59361</xdr:rowOff>
    </xdr:from>
    <xdr:to>
      <xdr:col>107</xdr:col>
      <xdr:colOff>50800</xdr:colOff>
      <xdr:row>41</xdr:row>
      <xdr:rowOff>60267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7213580" y="6932601"/>
          <a:ext cx="7747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13581</xdr:rowOff>
    </xdr:from>
    <xdr:to>
      <xdr:col>98</xdr:col>
      <xdr:colOff>38100</xdr:colOff>
      <xdr:row>41</xdr:row>
      <xdr:rowOff>115181</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6388080" y="6886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60267</xdr:rowOff>
    </xdr:from>
    <xdr:to>
      <xdr:col>102</xdr:col>
      <xdr:colOff>114300</xdr:colOff>
      <xdr:row>41</xdr:row>
      <xdr:rowOff>64381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6431260" y="6933507"/>
          <a:ext cx="78232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528811" y="63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7766811" y="64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6969251" y="64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6194551" y="64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100360</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528811" y="69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101288</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7766811" y="69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102194</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6969251" y="69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106308</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6194551" y="697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200-000072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4375764" y="923925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00000000-0008-0000-0200-00007402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200-000076020000}"/>
            </a:ext>
          </a:extLst>
        </xdr:cNvPr>
        <xdr:cNvSpPr txBox="1"/>
      </xdr:nvSpPr>
      <xdr:spPr>
        <a:xfrm>
          <a:off x="14414500" y="902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4287500" y="923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200-000078020000}"/>
            </a:ext>
          </a:extLst>
        </xdr:cNvPr>
        <xdr:cNvSpPr txBox="1"/>
      </xdr:nvSpPr>
      <xdr:spPr>
        <a:xfrm>
          <a:off x="14414500" y="9779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4325600" y="99237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3578840" y="9879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2804140" y="985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2029440" y="9820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123188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46355</xdr:rowOff>
    </xdr:from>
    <xdr:to>
      <xdr:col>85</xdr:col>
      <xdr:colOff>177800</xdr:colOff>
      <xdr:row>61</xdr:row>
      <xdr:rowOff>147955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4325600" y="102723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24782</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200-000084020000}"/>
            </a:ext>
          </a:extLst>
        </xdr:cNvPr>
        <xdr:cNvSpPr txBox="1"/>
      </xdr:nvSpPr>
      <xdr:spPr>
        <a:xfrm>
          <a:off x="144145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357884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59055</xdr:rowOff>
    </xdr:from>
    <xdr:to>
      <xdr:col>85</xdr:col>
      <xdr:colOff>127000</xdr:colOff>
      <xdr:row>61</xdr:row>
      <xdr:rowOff>97155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3629640" y="1028509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280414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59055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854940" y="1024699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103505</xdr:rowOff>
    </xdr:from>
    <xdr:to>
      <xdr:col>72</xdr:col>
      <xdr:colOff>38100</xdr:colOff>
      <xdr:row>61</xdr:row>
      <xdr:rowOff>33655</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2029440" y="10161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154305</xdr:rowOff>
    </xdr:from>
    <xdr:to>
      <xdr:col>76</xdr:col>
      <xdr:colOff>114300</xdr:colOff>
      <xdr:row>61</xdr:row>
      <xdr:rowOff>20955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072620" y="1021270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123188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154305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1282680" y="10136505"/>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34372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26752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19005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110298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100982</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4372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752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24782</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19005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110298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200-0000A9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19509104" y="969035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200-0000AB020000}"/>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200-0000AD020000}"/>
            </a:ext>
          </a:extLst>
        </xdr:cNvPr>
        <xdr:cNvSpPr txBox="1"/>
      </xdr:nvSpPr>
      <xdr:spPr>
        <a:xfrm>
          <a:off x="19547840" y="94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9443700" y="9690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200-0000AF020000}"/>
            </a:ext>
          </a:extLst>
        </xdr:cNvPr>
        <xdr:cNvSpPr txBox="1"/>
      </xdr:nvSpPr>
      <xdr:spPr>
        <a:xfrm>
          <a:off x="19547840" y="1028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9458940" y="104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8735040" y="104023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7937480" y="10355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71627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6388080" y="10374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9458940" y="10530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200-0000BB020000}"/>
            </a:ext>
          </a:extLst>
        </xdr:cNvPr>
        <xdr:cNvSpPr txBox="1"/>
      </xdr:nvSpPr>
      <xdr:spPr>
        <a:xfrm>
          <a:off x="19547840" y="1044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8735040" y="10530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778220" y="1057732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7937480" y="10530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16002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7988280" y="1057732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7162780" y="1053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20574</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7213580" y="1057732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6388080" y="10534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20574</xdr:rowOff>
    </xdr:from>
    <xdr:to>
      <xdr:col>102</xdr:col>
      <xdr:colOff>114300</xdr:colOff>
      <xdr:row>63</xdr:row>
      <xdr:rowOff>20574</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6431260" y="1058189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85611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1777626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170015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62268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85611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1777626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1700156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1622686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200-0000E3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4375764" y="1309306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a:extLst>
            <a:ext uri="{FF2B5EF4-FFF2-40B4-BE49-F238E27FC236}">
              <a16:creationId xmlns:a16="http://schemas.microsoft.com/office/drawing/2014/main" id="{00000000-0008-0000-0200-0000E5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200-0000E7020000}"/>
            </a:ext>
          </a:extLst>
        </xdr:cNvPr>
        <xdr:cNvSpPr txBox="1"/>
      </xdr:nvSpPr>
      <xdr:spPr>
        <a:xfrm>
          <a:off x="14414500" y="1287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4287500" y="13093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200-0000E9020000}"/>
            </a:ext>
          </a:extLst>
        </xdr:cNvPr>
        <xdr:cNvSpPr txBox="1"/>
      </xdr:nvSpPr>
      <xdr:spPr>
        <a:xfrm>
          <a:off x="14414500" y="13436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4325600" y="135813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325600" y="139814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200-0000F5020000}"/>
            </a:ext>
          </a:extLst>
        </xdr:cNvPr>
        <xdr:cNvSpPr txBox="1"/>
      </xdr:nvSpPr>
      <xdr:spPr>
        <a:xfrm>
          <a:off x="14414500"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34925</xdr:rowOff>
    </xdr:from>
    <xdr:to>
      <xdr:col>81</xdr:col>
      <xdr:colOff>101600</xdr:colOff>
      <xdr:row>83</xdr:row>
      <xdr:rowOff>136525</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357884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85725</xdr:rowOff>
    </xdr:from>
    <xdr:to>
      <xdr:col>85</xdr:col>
      <xdr:colOff>127000</xdr:colOff>
      <xdr:row>83</xdr:row>
      <xdr:rowOff>118111</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3629640" y="13999845"/>
          <a:ext cx="7467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636</xdr:rowOff>
    </xdr:from>
    <xdr:to>
      <xdr:col>76</xdr:col>
      <xdr:colOff>165100</xdr:colOff>
      <xdr:row>83</xdr:row>
      <xdr:rowOff>102236</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2804140" y="139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51436</xdr:rowOff>
    </xdr:from>
    <xdr:to>
      <xdr:col>81</xdr:col>
      <xdr:colOff>50800</xdr:colOff>
      <xdr:row>83</xdr:row>
      <xdr:rowOff>85725</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854940" y="13965556"/>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130175</xdr:rowOff>
    </xdr:from>
    <xdr:to>
      <xdr:col>72</xdr:col>
      <xdr:colOff>38100</xdr:colOff>
      <xdr:row>83</xdr:row>
      <xdr:rowOff>60325</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2029440" y="13876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xdr:rowOff>
    </xdr:from>
    <xdr:to>
      <xdr:col>76</xdr:col>
      <xdr:colOff>114300</xdr:colOff>
      <xdr:row>83</xdr:row>
      <xdr:rowOff>51436</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2072620" y="13923645"/>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71120</xdr:rowOff>
    </xdr:from>
    <xdr:to>
      <xdr:col>67</xdr:col>
      <xdr:colOff>101600</xdr:colOff>
      <xdr:row>83</xdr:row>
      <xdr:rowOff>1270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1231880" y="1381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121920</xdr:rowOff>
    </xdr:from>
    <xdr:to>
      <xdr:col>71</xdr:col>
      <xdr:colOff>177800</xdr:colOff>
      <xdr:row>83</xdr:row>
      <xdr:rowOff>9525</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1282680" y="13868400"/>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200-0000FE020000}"/>
            </a:ext>
          </a:extLst>
        </xdr:cNvPr>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200-0000FF020000}"/>
            </a:ext>
          </a:extLst>
        </xdr:cNvPr>
        <xdr:cNvSpPr txBox="1"/>
      </xdr:nvSpPr>
      <xdr:spPr>
        <a:xfrm>
          <a:off x="12675244" y="133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200-000000030000}"/>
            </a:ext>
          </a:extLst>
        </xdr:cNvPr>
        <xdr:cNvSpPr txBox="1"/>
      </xdr:nvSpPr>
      <xdr:spPr>
        <a:xfrm>
          <a:off x="1190054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200-000001030000}"/>
            </a:ext>
          </a:extLst>
        </xdr:cNvPr>
        <xdr:cNvSpPr txBox="1"/>
      </xdr:nvSpPr>
      <xdr:spPr>
        <a:xfrm>
          <a:off x="1110298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127652</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200-000002030000}"/>
            </a:ext>
          </a:extLst>
        </xdr:cNvPr>
        <xdr:cNvSpPr txBox="1"/>
      </xdr:nvSpPr>
      <xdr:spPr>
        <a:xfrm>
          <a:off x="134372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93363</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200-000003030000}"/>
            </a:ext>
          </a:extLst>
        </xdr:cNvPr>
        <xdr:cNvSpPr txBox="1"/>
      </xdr:nvSpPr>
      <xdr:spPr>
        <a:xfrm>
          <a:off x="12675244" y="1400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51452</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200-000004030000}"/>
            </a:ext>
          </a:extLst>
        </xdr:cNvPr>
        <xdr:cNvSpPr txBox="1"/>
      </xdr:nvSpPr>
      <xdr:spPr>
        <a:xfrm>
          <a:off x="119005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163847</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200-000005030000}"/>
            </a:ext>
          </a:extLst>
        </xdr:cNvPr>
        <xdr:cNvSpPr txBox="1"/>
      </xdr:nvSpPr>
      <xdr:spPr>
        <a:xfrm>
          <a:off x="1110298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00000000-0008-0000-0200-00001A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flipV="1">
          <a:off x="19509104" y="132702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6" name="【消防施設】&#10;一人当たり面積最小値テキスト">
          <a:extLst>
            <a:ext uri="{FF2B5EF4-FFF2-40B4-BE49-F238E27FC236}">
              <a16:creationId xmlns:a16="http://schemas.microsoft.com/office/drawing/2014/main" id="{00000000-0008-0000-0200-00001C030000}"/>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98" name="【消防施設】&#10;一人当たり面積最大値テキスト">
          <a:extLst>
            <a:ext uri="{FF2B5EF4-FFF2-40B4-BE49-F238E27FC236}">
              <a16:creationId xmlns:a16="http://schemas.microsoft.com/office/drawing/2014/main" id="{00000000-0008-0000-0200-00001E030000}"/>
            </a:ext>
          </a:extLst>
        </xdr:cNvPr>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800" name="【消防施設】&#10;一人当たり面積平均値テキスト">
          <a:extLst>
            <a:ext uri="{FF2B5EF4-FFF2-40B4-BE49-F238E27FC236}">
              <a16:creationId xmlns:a16="http://schemas.microsoft.com/office/drawing/2014/main" id="{00000000-0008-0000-0200-000020030000}"/>
            </a:ext>
          </a:extLst>
        </xdr:cNvPr>
        <xdr:cNvSpPr txBox="1"/>
      </xdr:nvSpPr>
      <xdr:spPr>
        <a:xfrm>
          <a:off x="19547840" y="13915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945894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8735040" y="14063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7937480" y="1398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638808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1945894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812" name="【消防施設】&#10;一人当たり面積該当値テキスト">
          <a:extLst>
            <a:ext uri="{FF2B5EF4-FFF2-40B4-BE49-F238E27FC236}">
              <a16:creationId xmlns:a16="http://schemas.microsoft.com/office/drawing/2014/main" id="{00000000-0008-0000-0200-00002C030000}"/>
            </a:ext>
          </a:extLst>
        </xdr:cNvPr>
        <xdr:cNvSpPr txBox="1"/>
      </xdr:nvSpPr>
      <xdr:spPr>
        <a:xfrm>
          <a:off x="19547840" y="1422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18735040" y="14307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778220" y="1435836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793748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7988280" y="1435836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716278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113537</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17213580" y="14358365"/>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62737</xdr:rowOff>
    </xdr:from>
    <xdr:to>
      <xdr:col>98</xdr:col>
      <xdr:colOff>38100</xdr:colOff>
      <xdr:row>85</xdr:row>
      <xdr:rowOff>164337</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16388080" y="143121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113537</xdr:rowOff>
    </xdr:from>
    <xdr:to>
      <xdr:col>102</xdr:col>
      <xdr:colOff>114300</xdr:colOff>
      <xdr:row>85</xdr:row>
      <xdr:rowOff>113537</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6431260" y="1436293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821" name="n_1aveValue【消防施設】&#10;一人当たり面積">
          <a:extLst>
            <a:ext uri="{FF2B5EF4-FFF2-40B4-BE49-F238E27FC236}">
              <a16:creationId xmlns:a16="http://schemas.microsoft.com/office/drawing/2014/main" id="{00000000-0008-0000-0200-000035030000}"/>
            </a:ext>
          </a:extLst>
        </xdr:cNvPr>
        <xdr:cNvSpPr txBox="1"/>
      </xdr:nvSpPr>
      <xdr:spPr>
        <a:xfrm>
          <a:off x="18561127" y="138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822" name="n_2aveValue【消防施設】&#10;一人当たり面積">
          <a:extLst>
            <a:ext uri="{FF2B5EF4-FFF2-40B4-BE49-F238E27FC236}">
              <a16:creationId xmlns:a16="http://schemas.microsoft.com/office/drawing/2014/main" id="{00000000-0008-0000-0200-000036030000}"/>
            </a:ext>
          </a:extLst>
        </xdr:cNvPr>
        <xdr:cNvSpPr txBox="1"/>
      </xdr:nvSpPr>
      <xdr:spPr>
        <a:xfrm>
          <a:off x="1777626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23" name="n_3aveValue【消防施設】&#10;一人当たり面積">
          <a:extLst>
            <a:ext uri="{FF2B5EF4-FFF2-40B4-BE49-F238E27FC236}">
              <a16:creationId xmlns:a16="http://schemas.microsoft.com/office/drawing/2014/main" id="{00000000-0008-0000-0200-000037030000}"/>
            </a:ext>
          </a:extLst>
        </xdr:cNvPr>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4" name="n_4aveValue【消防施設】&#10;一人当たり面積">
          <a:extLst>
            <a:ext uri="{FF2B5EF4-FFF2-40B4-BE49-F238E27FC236}">
              <a16:creationId xmlns:a16="http://schemas.microsoft.com/office/drawing/2014/main" id="{00000000-0008-0000-0200-000038030000}"/>
            </a:ext>
          </a:extLst>
        </xdr:cNvPr>
        <xdr:cNvSpPr txBox="1"/>
      </xdr:nvSpPr>
      <xdr:spPr>
        <a:xfrm>
          <a:off x="162268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25" name="n_1mainValue【消防施設】&#10;一人当たり面積">
          <a:extLst>
            <a:ext uri="{FF2B5EF4-FFF2-40B4-BE49-F238E27FC236}">
              <a16:creationId xmlns:a16="http://schemas.microsoft.com/office/drawing/2014/main" id="{00000000-0008-0000-0200-000039030000}"/>
            </a:ext>
          </a:extLst>
        </xdr:cNvPr>
        <xdr:cNvSpPr txBox="1"/>
      </xdr:nvSpPr>
      <xdr:spPr>
        <a:xfrm>
          <a:off x="1856112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826" name="n_2mainValue【消防施設】&#10;一人当たり面積">
          <a:extLst>
            <a:ext uri="{FF2B5EF4-FFF2-40B4-BE49-F238E27FC236}">
              <a16:creationId xmlns:a16="http://schemas.microsoft.com/office/drawing/2014/main" id="{00000000-0008-0000-0200-00003A030000}"/>
            </a:ext>
          </a:extLst>
        </xdr:cNvPr>
        <xdr:cNvSpPr txBox="1"/>
      </xdr:nvSpPr>
      <xdr:spPr>
        <a:xfrm>
          <a:off x="1777626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827" name="n_3mainValue【消防施設】&#10;一人当たり面積">
          <a:extLst>
            <a:ext uri="{FF2B5EF4-FFF2-40B4-BE49-F238E27FC236}">
              <a16:creationId xmlns:a16="http://schemas.microsoft.com/office/drawing/2014/main" id="{00000000-0008-0000-0200-00003B030000}"/>
            </a:ext>
          </a:extLst>
        </xdr:cNvPr>
        <xdr:cNvSpPr txBox="1"/>
      </xdr:nvSpPr>
      <xdr:spPr>
        <a:xfrm>
          <a:off x="1700156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155464</xdr:rowOff>
    </xdr:from>
    <xdr:ext cx="469744" cy="259045"/>
    <xdr:sp macro="" textlink="">
      <xdr:nvSpPr>
        <xdr:cNvPr id="828" name="n_4mainValue【消防施設】&#10;一人当たり面積">
          <a:extLst>
            <a:ext uri="{FF2B5EF4-FFF2-40B4-BE49-F238E27FC236}">
              <a16:creationId xmlns:a16="http://schemas.microsoft.com/office/drawing/2014/main" id="{00000000-0008-0000-0200-00003C030000}"/>
            </a:ext>
          </a:extLst>
        </xdr:cNvPr>
        <xdr:cNvSpPr txBox="1"/>
      </xdr:nvSpPr>
      <xdr:spPr>
        <a:xfrm>
          <a:off x="1622686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00000000-0008-0000-0200-000055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flipV="1">
          <a:off x="14375764" y="16746039"/>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55" name="【庁舎】&#10;有形固定資産減価償却率最小値テキスト">
          <a:extLst>
            <a:ext uri="{FF2B5EF4-FFF2-40B4-BE49-F238E27FC236}">
              <a16:creationId xmlns:a16="http://schemas.microsoft.com/office/drawing/2014/main" id="{00000000-0008-0000-0200-000057030000}"/>
            </a:ext>
          </a:extLst>
        </xdr:cNvPr>
        <xdr:cNvSpPr txBox="1"/>
      </xdr:nvSpPr>
      <xdr:spPr>
        <a:xfrm>
          <a:off x="14414500" y="18219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4287500" y="18215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7" name="【庁舎】&#10;有形固定資産減価償却率最大値テキスト">
          <a:extLst>
            <a:ext uri="{FF2B5EF4-FFF2-40B4-BE49-F238E27FC236}">
              <a16:creationId xmlns:a16="http://schemas.microsoft.com/office/drawing/2014/main" id="{00000000-0008-0000-0200-000059030000}"/>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59" name="【庁舎】&#10;有形固定資産減価償却率平均値テキスト">
          <a:extLst>
            <a:ext uri="{FF2B5EF4-FFF2-40B4-BE49-F238E27FC236}">
              <a16:creationId xmlns:a16="http://schemas.microsoft.com/office/drawing/2014/main" id="{00000000-0008-0000-0200-00005B030000}"/>
            </a:ext>
          </a:extLst>
        </xdr:cNvPr>
        <xdr:cNvSpPr txBox="1"/>
      </xdr:nvSpPr>
      <xdr:spPr>
        <a:xfrm>
          <a:off x="14414500"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357884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123188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129902</xdr:rowOff>
    </xdr:from>
    <xdr:to>
      <xdr:col>85</xdr:col>
      <xdr:colOff>177800</xdr:colOff>
      <xdr:row>103</xdr:row>
      <xdr:rowOff>60052</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4325600" y="172291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152779</xdr:rowOff>
    </xdr:from>
    <xdr:ext cx="405111" cy="259045"/>
    <xdr:sp macro="" textlink="">
      <xdr:nvSpPr>
        <xdr:cNvPr id="871" name="【庁舎】&#10;有形固定資産減価償却率該当値テキスト">
          <a:extLst>
            <a:ext uri="{FF2B5EF4-FFF2-40B4-BE49-F238E27FC236}">
              <a16:creationId xmlns:a16="http://schemas.microsoft.com/office/drawing/2014/main" id="{00000000-0008-0000-0200-000067030000}"/>
            </a:ext>
          </a:extLst>
        </xdr:cNvPr>
        <xdr:cNvSpPr txBox="1"/>
      </xdr:nvSpPr>
      <xdr:spPr>
        <a:xfrm>
          <a:off x="14414500" y="1708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3578840" y="17206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9252</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3629640" y="17257123"/>
          <a:ext cx="74676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2804140" y="16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102</xdr:row>
      <xdr:rowOff>157843</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2854940" y="16713381"/>
          <a:ext cx="774700" cy="5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2029440" y="173004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103</xdr:row>
      <xdr:rowOff>84364</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flipV="1">
          <a:off x="12072620" y="16713381"/>
          <a:ext cx="782320" cy="6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147864</xdr:rowOff>
    </xdr:from>
    <xdr:to>
      <xdr:col>67</xdr:col>
      <xdr:colOff>101600</xdr:colOff>
      <xdr:row>109</xdr:row>
      <xdr:rowOff>78014</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1231880" y="18252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84364</xdr:rowOff>
    </xdr:from>
    <xdr:to>
      <xdr:col>71</xdr:col>
      <xdr:colOff>177800</xdr:colOff>
      <xdr:row>109</xdr:row>
      <xdr:rowOff>27214</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flipV="1">
          <a:off x="11282680" y="17351284"/>
          <a:ext cx="78994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880" name="n_1aveValue【庁舎】&#10;有形固定資産減価償却率">
          <a:extLst>
            <a:ext uri="{FF2B5EF4-FFF2-40B4-BE49-F238E27FC236}">
              <a16:creationId xmlns:a16="http://schemas.microsoft.com/office/drawing/2014/main" id="{00000000-0008-0000-0200-000070030000}"/>
            </a:ext>
          </a:extLst>
        </xdr:cNvPr>
        <xdr:cNvSpPr txBox="1"/>
      </xdr:nvSpPr>
      <xdr:spPr>
        <a:xfrm>
          <a:off x="13437244"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1" name="n_2aveValue【庁舎】&#10;有形固定資産減価償却率">
          <a:extLst>
            <a:ext uri="{FF2B5EF4-FFF2-40B4-BE49-F238E27FC236}">
              <a16:creationId xmlns:a16="http://schemas.microsoft.com/office/drawing/2014/main" id="{00000000-0008-0000-0200-000071030000}"/>
            </a:ext>
          </a:extLst>
        </xdr:cNvPr>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882" name="n_3aveValue【庁舎】&#10;有形固定資産減価償却率">
          <a:extLst>
            <a:ext uri="{FF2B5EF4-FFF2-40B4-BE49-F238E27FC236}">
              <a16:creationId xmlns:a16="http://schemas.microsoft.com/office/drawing/2014/main" id="{00000000-0008-0000-0200-000072030000}"/>
            </a:ext>
          </a:extLst>
        </xdr:cNvPr>
        <xdr:cNvSpPr txBox="1"/>
      </xdr:nvSpPr>
      <xdr:spPr>
        <a:xfrm>
          <a:off x="11900544"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83" name="n_4aveValue【庁舎】&#10;有形固定資産減価償却率">
          <a:extLst>
            <a:ext uri="{FF2B5EF4-FFF2-40B4-BE49-F238E27FC236}">
              <a16:creationId xmlns:a16="http://schemas.microsoft.com/office/drawing/2014/main" id="{00000000-0008-0000-0200-000073030000}"/>
            </a:ext>
          </a:extLst>
        </xdr:cNvPr>
        <xdr:cNvSpPr txBox="1"/>
      </xdr:nvSpPr>
      <xdr:spPr>
        <a:xfrm>
          <a:off x="1110298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884" name="n_1mainValue【庁舎】&#10;有形固定資産減価償却率">
          <a:extLst>
            <a:ext uri="{FF2B5EF4-FFF2-40B4-BE49-F238E27FC236}">
              <a16:creationId xmlns:a16="http://schemas.microsoft.com/office/drawing/2014/main" id="{00000000-0008-0000-0200-000074030000}"/>
            </a:ext>
          </a:extLst>
        </xdr:cNvPr>
        <xdr:cNvSpPr txBox="1"/>
      </xdr:nvSpPr>
      <xdr:spPr>
        <a:xfrm>
          <a:off x="13437244" y="1698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12898</xdr:rowOff>
    </xdr:from>
    <xdr:ext cx="340478" cy="259045"/>
    <xdr:sp macro="" textlink="">
      <xdr:nvSpPr>
        <xdr:cNvPr id="885" name="n_2mainValue【庁舎】&#10;有形固定資産減価償却率">
          <a:extLst>
            <a:ext uri="{FF2B5EF4-FFF2-40B4-BE49-F238E27FC236}">
              <a16:creationId xmlns:a16="http://schemas.microsoft.com/office/drawing/2014/main" id="{00000000-0008-0000-0200-000075030000}"/>
            </a:ext>
          </a:extLst>
        </xdr:cNvPr>
        <xdr:cNvSpPr txBox="1"/>
      </xdr:nvSpPr>
      <xdr:spPr>
        <a:xfrm>
          <a:off x="12707561" y="164416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886" name="n_3mainValue【庁舎】&#10;有形固定資産減価償却率">
          <a:extLst>
            <a:ext uri="{FF2B5EF4-FFF2-40B4-BE49-F238E27FC236}">
              <a16:creationId xmlns:a16="http://schemas.microsoft.com/office/drawing/2014/main" id="{00000000-0008-0000-0200-000076030000}"/>
            </a:ext>
          </a:extLst>
        </xdr:cNvPr>
        <xdr:cNvSpPr txBox="1"/>
      </xdr:nvSpPr>
      <xdr:spPr>
        <a:xfrm>
          <a:off x="11900544" y="1708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69141</xdr:rowOff>
    </xdr:from>
    <xdr:ext cx="405111" cy="259045"/>
    <xdr:sp macro="" textlink="">
      <xdr:nvSpPr>
        <xdr:cNvPr id="887" name="n_4mainValue【庁舎】&#10;有形固定資産減価償却率">
          <a:extLst>
            <a:ext uri="{FF2B5EF4-FFF2-40B4-BE49-F238E27FC236}">
              <a16:creationId xmlns:a16="http://schemas.microsoft.com/office/drawing/2014/main" id="{00000000-0008-0000-0200-000077030000}"/>
            </a:ext>
          </a:extLst>
        </xdr:cNvPr>
        <xdr:cNvSpPr txBox="1"/>
      </xdr:nvSpPr>
      <xdr:spPr>
        <a:xfrm>
          <a:off x="11102984" y="183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200-000090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flipV="1">
          <a:off x="19509104" y="1690878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914" name="【庁舎】&#10;一人当たり面積最小値テキスト">
          <a:extLst>
            <a:ext uri="{FF2B5EF4-FFF2-40B4-BE49-F238E27FC236}">
              <a16:creationId xmlns:a16="http://schemas.microsoft.com/office/drawing/2014/main" id="{00000000-0008-0000-0200-000092030000}"/>
            </a:ext>
          </a:extLst>
        </xdr:cNvPr>
        <xdr:cNvSpPr txBox="1"/>
      </xdr:nvSpPr>
      <xdr:spPr>
        <a:xfrm>
          <a:off x="1954784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944370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916" name="【庁舎】&#10;一人当たり面積最大値テキスト">
          <a:extLst>
            <a:ext uri="{FF2B5EF4-FFF2-40B4-BE49-F238E27FC236}">
              <a16:creationId xmlns:a16="http://schemas.microsoft.com/office/drawing/2014/main" id="{00000000-0008-0000-0200-000094030000}"/>
            </a:ext>
          </a:extLst>
        </xdr:cNvPr>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918" name="【庁舎】&#10;一人当たり面積平均値テキスト">
          <a:extLst>
            <a:ext uri="{FF2B5EF4-FFF2-40B4-BE49-F238E27FC236}">
              <a16:creationId xmlns:a16="http://schemas.microsoft.com/office/drawing/2014/main" id="{00000000-0008-0000-0200-000096030000}"/>
            </a:ext>
          </a:extLst>
        </xdr:cNvPr>
        <xdr:cNvSpPr txBox="1"/>
      </xdr:nvSpPr>
      <xdr:spPr>
        <a:xfrm>
          <a:off x="19547840" y="17827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9458940" y="1784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18735040" y="17871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17937480" y="178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716278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638808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1945894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64606</xdr:rowOff>
    </xdr:from>
    <xdr:ext cx="469744" cy="259045"/>
    <xdr:sp macro="" textlink="">
      <xdr:nvSpPr>
        <xdr:cNvPr id="930" name="【庁舎】&#10;一人当たり面積該当値テキスト">
          <a:extLst>
            <a:ext uri="{FF2B5EF4-FFF2-40B4-BE49-F238E27FC236}">
              <a16:creationId xmlns:a16="http://schemas.microsoft.com/office/drawing/2014/main" id="{00000000-0008-0000-0200-0000A2030000}"/>
            </a:ext>
          </a:extLst>
        </xdr:cNvPr>
        <xdr:cNvSpPr txBox="1"/>
      </xdr:nvSpPr>
      <xdr:spPr>
        <a:xfrm>
          <a:off x="19547840" y="1766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18735040" y="17818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99061</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18778220" y="1786236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17937480" y="17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102326</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17988280" y="17868901"/>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7162780" y="18016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107</xdr:row>
      <xdr:rowOff>130084</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17213580" y="17872166"/>
          <a:ext cx="774700" cy="1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80918</xdr:rowOff>
    </xdr:from>
    <xdr:to>
      <xdr:col>98</xdr:col>
      <xdr:colOff>38100</xdr:colOff>
      <xdr:row>108</xdr:row>
      <xdr:rowOff>11068</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6388080" y="18018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130084</xdr:rowOff>
    </xdr:from>
    <xdr:to>
      <xdr:col>102</xdr:col>
      <xdr:colOff>114300</xdr:colOff>
      <xdr:row>107</xdr:row>
      <xdr:rowOff>131718</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6431260" y="18067564"/>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18561127" y="1796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0" name="n_2aveValue【庁舎】&#10;一人当たり面積">
          <a:extLst>
            <a:ext uri="{FF2B5EF4-FFF2-40B4-BE49-F238E27FC236}">
              <a16:creationId xmlns:a16="http://schemas.microsoft.com/office/drawing/2014/main" id="{00000000-0008-0000-0200-0000AC030000}"/>
            </a:ext>
          </a:extLst>
        </xdr:cNvPr>
        <xdr:cNvSpPr txBox="1"/>
      </xdr:nvSpPr>
      <xdr:spPr>
        <a:xfrm>
          <a:off x="17776267" y="1792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941" name="n_3aveValue【庁舎】&#10;一人当たり面積">
          <a:extLst>
            <a:ext uri="{FF2B5EF4-FFF2-40B4-BE49-F238E27FC236}">
              <a16:creationId xmlns:a16="http://schemas.microsoft.com/office/drawing/2014/main" id="{00000000-0008-0000-0200-0000AD030000}"/>
            </a:ext>
          </a:extLst>
        </xdr:cNvPr>
        <xdr:cNvSpPr txBox="1"/>
      </xdr:nvSpPr>
      <xdr:spPr>
        <a:xfrm>
          <a:off x="1700156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942" name="n_4aveValue【庁舎】&#10;一人当たり面積">
          <a:extLst>
            <a:ext uri="{FF2B5EF4-FFF2-40B4-BE49-F238E27FC236}">
              <a16:creationId xmlns:a16="http://schemas.microsoft.com/office/drawing/2014/main" id="{00000000-0008-0000-0200-0000AE030000}"/>
            </a:ext>
          </a:extLst>
        </xdr:cNvPr>
        <xdr:cNvSpPr txBox="1"/>
      </xdr:nvSpPr>
      <xdr:spPr>
        <a:xfrm>
          <a:off x="1622686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943" name="n_1mainValue【庁舎】&#10;一人当たり面積">
          <a:extLst>
            <a:ext uri="{FF2B5EF4-FFF2-40B4-BE49-F238E27FC236}">
              <a16:creationId xmlns:a16="http://schemas.microsoft.com/office/drawing/2014/main" id="{00000000-0008-0000-0200-0000AF030000}"/>
            </a:ext>
          </a:extLst>
        </xdr:cNvPr>
        <xdr:cNvSpPr txBox="1"/>
      </xdr:nvSpPr>
      <xdr:spPr>
        <a:xfrm>
          <a:off x="1856112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944" name="n_2mainValue【庁舎】&#10;一人当たり面積">
          <a:extLst>
            <a:ext uri="{FF2B5EF4-FFF2-40B4-BE49-F238E27FC236}">
              <a16:creationId xmlns:a16="http://schemas.microsoft.com/office/drawing/2014/main" id="{00000000-0008-0000-0200-0000B0030000}"/>
            </a:ext>
          </a:extLst>
        </xdr:cNvPr>
        <xdr:cNvSpPr txBox="1"/>
      </xdr:nvSpPr>
      <xdr:spPr>
        <a:xfrm>
          <a:off x="1777626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945" name="n_3mainValue【庁舎】&#10;一人当たり面積">
          <a:extLst>
            <a:ext uri="{FF2B5EF4-FFF2-40B4-BE49-F238E27FC236}">
              <a16:creationId xmlns:a16="http://schemas.microsoft.com/office/drawing/2014/main" id="{00000000-0008-0000-0200-0000B1030000}"/>
            </a:ext>
          </a:extLst>
        </xdr:cNvPr>
        <xdr:cNvSpPr txBox="1"/>
      </xdr:nvSpPr>
      <xdr:spPr>
        <a:xfrm>
          <a:off x="17001567" y="181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2195</xdr:rowOff>
    </xdr:from>
    <xdr:ext cx="469744" cy="259045"/>
    <xdr:sp macro="" textlink="">
      <xdr:nvSpPr>
        <xdr:cNvPr id="946" name="n_4mainValue【庁舎】&#10;一人当たり面積">
          <a:extLst>
            <a:ext uri="{FF2B5EF4-FFF2-40B4-BE49-F238E27FC236}">
              <a16:creationId xmlns:a16="http://schemas.microsoft.com/office/drawing/2014/main" id="{00000000-0008-0000-0200-0000B2030000}"/>
            </a:ext>
          </a:extLst>
        </xdr:cNvPr>
        <xdr:cNvSpPr txBox="1"/>
      </xdr:nvSpPr>
      <xdr:spPr>
        <a:xfrm>
          <a:off x="16226867" y="1810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多くの施設で有形固定資産減価償却率が類似団体と比して高い水準にあります。特に、体育館・プール（</a:t>
          </a:r>
          <a:r>
            <a:rPr kumimoji="1" lang="en-US" altLang="ja-JP" sz="1100">
              <a:solidFill>
                <a:schemeClr val="dk1"/>
              </a:solidFill>
              <a:effectLst/>
              <a:latin typeface="+mn-ea"/>
              <a:ea typeface="+mn-ea"/>
              <a:cs typeface="+mn-cs"/>
            </a:rPr>
            <a:t>93.6</a:t>
          </a:r>
          <a:r>
            <a:rPr kumimoji="1" lang="ja-JP" altLang="ja-JP" sz="1100">
              <a:solidFill>
                <a:schemeClr val="dk1"/>
              </a:solidFill>
              <a:effectLst/>
              <a:latin typeface="+mn-ea"/>
              <a:ea typeface="+mn-ea"/>
              <a:cs typeface="+mn-cs"/>
            </a:rPr>
            <a:t>％）においてはその差が顕著です。</a:t>
          </a:r>
          <a:endParaRPr kumimoji="1" lang="en-US" altLang="ja-JP" sz="1100">
            <a:solidFill>
              <a:schemeClr val="dk1"/>
            </a:solidFill>
            <a:effectLst/>
            <a:latin typeface="+mn-ea"/>
            <a:ea typeface="+mn-ea"/>
            <a:cs typeface="+mn-cs"/>
          </a:endParaRPr>
        </a:p>
        <a:p>
          <a:r>
            <a:rPr lang="ja-JP" altLang="en-US" sz="1100">
              <a:effectLst/>
              <a:latin typeface="+mn-ea"/>
              <a:ea typeface="+mn-ea"/>
            </a:rPr>
            <a:t>朝倉運動公園</a:t>
          </a:r>
          <a:r>
            <a:rPr lang="en-US" altLang="ja-JP" sz="1100">
              <a:effectLst/>
              <a:latin typeface="+mn-ea"/>
              <a:ea typeface="+mn-ea"/>
            </a:rPr>
            <a:t>(</a:t>
          </a:r>
          <a:r>
            <a:rPr lang="ja-JP" altLang="en-US" sz="1100">
              <a:effectLst/>
              <a:latin typeface="+mn-ea"/>
              <a:ea typeface="+mn-ea"/>
            </a:rPr>
            <a:t>体育施設</a:t>
          </a:r>
          <a:r>
            <a:rPr lang="en-US" altLang="ja-JP" sz="1100">
              <a:effectLst/>
              <a:latin typeface="+mn-ea"/>
              <a:ea typeface="+mn-ea"/>
            </a:rPr>
            <a:t>)</a:t>
          </a:r>
          <a:r>
            <a:rPr lang="ja-JP" altLang="en-US" sz="1100">
              <a:effectLst/>
              <a:latin typeface="+mn-ea"/>
              <a:ea typeface="+mn-ea"/>
            </a:rPr>
            <a:t>については現在ありかたを検討しているところです。また、プールについては、廃止</a:t>
          </a:r>
          <a:r>
            <a:rPr lang="en-US" altLang="ja-JP" sz="1100">
              <a:effectLst/>
              <a:latin typeface="+mn-ea"/>
              <a:ea typeface="+mn-ea"/>
            </a:rPr>
            <a:t>(</a:t>
          </a:r>
          <a:r>
            <a:rPr lang="ja-JP" altLang="en-US" sz="1100">
              <a:effectLst/>
              <a:latin typeface="+mn-ea"/>
              <a:ea typeface="+mn-ea"/>
            </a:rPr>
            <a:t>休止</a:t>
          </a:r>
          <a:r>
            <a:rPr lang="en-US" altLang="ja-JP" sz="1100">
              <a:effectLst/>
              <a:latin typeface="+mn-ea"/>
              <a:ea typeface="+mn-ea"/>
            </a:rPr>
            <a:t>)</a:t>
          </a:r>
          <a:r>
            <a:rPr lang="ja-JP" altLang="en-US" sz="1100">
              <a:effectLst/>
              <a:latin typeface="+mn-ea"/>
              <a:ea typeface="+mn-ea"/>
            </a:rPr>
            <a:t>となりました。</a:t>
          </a:r>
          <a:endParaRPr lang="ja-JP" altLang="ja-JP" sz="1100">
            <a:effectLst/>
            <a:latin typeface="+mn-ea"/>
            <a:ea typeface="+mn-ea"/>
          </a:endParaRPr>
        </a:p>
        <a:p>
          <a:r>
            <a:rPr kumimoji="1" lang="ja-JP" altLang="ja-JP" sz="1100">
              <a:solidFill>
                <a:schemeClr val="dk1"/>
              </a:solidFill>
              <a:effectLst/>
              <a:latin typeface="+mn-ea"/>
              <a:ea typeface="+mn-ea"/>
              <a:cs typeface="+mn-cs"/>
            </a:rPr>
            <a:t>新庁舎については令和元年度に完成し、令和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年度より減価償却費計上を行っており、</a:t>
          </a:r>
          <a:r>
            <a:rPr kumimoji="1" lang="ja-JP" altLang="en-US" sz="1100">
              <a:solidFill>
                <a:schemeClr val="dk1"/>
              </a:solidFill>
              <a:effectLst/>
              <a:latin typeface="+mn-ea"/>
              <a:ea typeface="+mn-ea"/>
              <a:cs typeface="+mn-cs"/>
            </a:rPr>
            <a:t>当年度の</a:t>
          </a:r>
          <a:r>
            <a:rPr kumimoji="1" lang="ja-JP" altLang="ja-JP" sz="1100">
              <a:solidFill>
                <a:schemeClr val="dk1"/>
              </a:solidFill>
              <a:effectLst/>
              <a:latin typeface="+mn-ea"/>
              <a:ea typeface="+mn-ea"/>
              <a:cs typeface="+mn-cs"/>
            </a:rPr>
            <a:t>一般会計等の減価償却費は前年度より約</a:t>
          </a:r>
          <a:r>
            <a:rPr kumimoji="1" lang="en-US" altLang="ja-JP" sz="1100">
              <a:solidFill>
                <a:schemeClr val="dk1"/>
              </a:solidFill>
              <a:effectLst/>
              <a:latin typeface="+mn-ea"/>
              <a:ea typeface="+mn-ea"/>
              <a:cs typeface="+mn-cs"/>
            </a:rPr>
            <a:t>4.9</a:t>
          </a:r>
          <a:r>
            <a:rPr kumimoji="1" lang="ja-JP" altLang="ja-JP" sz="1100">
              <a:solidFill>
                <a:schemeClr val="dk1"/>
              </a:solidFill>
              <a:effectLst/>
              <a:latin typeface="+mn-ea"/>
              <a:ea typeface="+mn-ea"/>
              <a:cs typeface="+mn-cs"/>
            </a:rPr>
            <a:t>千万円増加しています。</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年度に垂井町文化会館耐震工事を約</a:t>
          </a:r>
          <a:r>
            <a:rPr kumimoji="1" lang="en-US" altLang="ja-JP" sz="1100">
              <a:solidFill>
                <a:schemeClr val="dk1"/>
              </a:solidFill>
              <a:effectLst/>
              <a:latin typeface="+mn-ea"/>
              <a:ea typeface="+mn-ea"/>
              <a:cs typeface="+mn-cs"/>
            </a:rPr>
            <a:t>2.2</a:t>
          </a:r>
          <a:r>
            <a:rPr kumimoji="1" lang="ja-JP" altLang="en-US" sz="1100">
              <a:solidFill>
                <a:schemeClr val="dk1"/>
              </a:solidFill>
              <a:effectLst/>
              <a:latin typeface="+mn-ea"/>
              <a:ea typeface="+mn-ea"/>
              <a:cs typeface="+mn-cs"/>
            </a:rPr>
            <a:t>億円かけて行っている為、市民会館の償却率が前年より</a:t>
          </a:r>
          <a:r>
            <a:rPr kumimoji="1" lang="en-US" altLang="ja-JP" sz="1100">
              <a:solidFill>
                <a:schemeClr val="dk1"/>
              </a:solidFill>
              <a:effectLst/>
              <a:latin typeface="+mn-ea"/>
              <a:ea typeface="+mn-ea"/>
              <a:cs typeface="+mn-cs"/>
            </a:rPr>
            <a:t>28.6</a:t>
          </a:r>
          <a:r>
            <a:rPr kumimoji="1" lang="ja-JP" altLang="en-US" sz="1100">
              <a:solidFill>
                <a:schemeClr val="dk1"/>
              </a:solidFill>
              <a:effectLst/>
              <a:latin typeface="+mn-ea"/>
              <a:ea typeface="+mn-ea"/>
              <a:cs typeface="+mn-cs"/>
            </a:rPr>
            <a:t>ポイント減少しています。</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財政力指数は引き続き類似団体平均と近い数値で推移しており、令和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については、類似団体平均より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低い値となった。この値は、全国平均及び岐阜県平均を上回っている。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の特徴として、特定の企業の業績等により法人町民税の税収の増減が大きい傾向にある。自主財源確保のため現在行っている企業誘致施策を推進するとともに、使用料・手数料の見直しをはじめとした行政改革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127000</xdr:rowOff>
    </xdr:to>
    <xdr:cxnSp macro="">
      <xdr:nvCxnSpPr>
        <xdr:cNvPr id="71" name="直線コネクタ 70"/>
        <xdr:cNvCxnSpPr/>
      </xdr:nvCxnSpPr>
      <xdr:spPr>
        <a:xfrm>
          <a:off x="4114800" y="69332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75293</xdr:rowOff>
    </xdr:to>
    <xdr:cxnSp macro="">
      <xdr:nvCxnSpPr>
        <xdr:cNvPr id="74" name="直線コネクタ 73"/>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92528</xdr:rowOff>
    </xdr:to>
    <xdr:cxnSp macro="">
      <xdr:nvCxnSpPr>
        <xdr:cNvPr id="77" name="直線コネクタ 76"/>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80" name="直線コネクタ 79"/>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91"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110870</xdr:rowOff>
    </xdr:from>
    <xdr:ext cx="736600" cy="259045"/>
    <xdr:sp macro="" textlink="">
      <xdr:nvSpPr>
        <xdr:cNvPr id="93" name="テキスト ボックス 92"/>
        <xdr:cNvSpPr txBox="1"/>
      </xdr:nvSpPr>
      <xdr:spPr>
        <a:xfrm>
          <a:off x="3733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経常収支比率は引き続き</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前後で推移しており、令和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年度における当町の経常収支比率</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ポイント減少し全国・県・類似団体いずれの平均も下回る値となった。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年度の比率が昨年より改善した要因としては、扶助費（前年度から</a:t>
          </a:r>
          <a:r>
            <a:rPr kumimoji="1" lang="en-US" altLang="ja-JP" sz="1300">
              <a:latin typeface="ＭＳ Ｐゴシック" panose="020B0600070205080204" pitchFamily="50" charset="-128"/>
              <a:ea typeface="ＭＳ Ｐゴシック" panose="020B0600070205080204" pitchFamily="50" charset="-128"/>
            </a:rPr>
            <a:t>65,304</a:t>
          </a:r>
          <a:r>
            <a:rPr kumimoji="1" lang="ja-JP" altLang="en-US" sz="1300">
              <a:latin typeface="ＭＳ Ｐゴシック" panose="020B0600070205080204" pitchFamily="50" charset="-128"/>
              <a:ea typeface="ＭＳ Ｐゴシック" panose="020B0600070205080204" pitchFamily="50" charset="-128"/>
            </a:rPr>
            <a:t>千円の増）や公債費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63,440</a:t>
          </a:r>
          <a:r>
            <a:rPr kumimoji="1" lang="ja-JP" altLang="en-US" sz="1300">
              <a:latin typeface="ＭＳ Ｐゴシック" panose="020B0600070205080204" pitchFamily="50" charset="-128"/>
              <a:ea typeface="ＭＳ Ｐゴシック" panose="020B0600070205080204" pitchFamily="50" charset="-128"/>
            </a:rPr>
            <a:t>千円の増）をはじめとした経常経費の増加分以上に、地方交付税（前年度から</a:t>
          </a:r>
          <a:r>
            <a:rPr kumimoji="1" lang="en-US" altLang="ja-JP" sz="1300">
              <a:latin typeface="ＭＳ Ｐゴシック" panose="020B0600070205080204" pitchFamily="50" charset="-128"/>
              <a:ea typeface="ＭＳ Ｐゴシック" panose="020B0600070205080204" pitchFamily="50" charset="-128"/>
            </a:rPr>
            <a:t>372,307</a:t>
          </a:r>
          <a:r>
            <a:rPr kumimoji="1" lang="ja-JP" altLang="en-US" sz="1300">
              <a:latin typeface="ＭＳ Ｐゴシック" panose="020B0600070205080204" pitchFamily="50" charset="-128"/>
              <a:ea typeface="ＭＳ Ｐゴシック" panose="020B0600070205080204" pitchFamily="50" charset="-128"/>
            </a:rPr>
            <a:t>千円の増）や町税収入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85,349</a:t>
          </a:r>
          <a:r>
            <a:rPr kumimoji="1" lang="ja-JP" altLang="en-US" sz="1300">
              <a:latin typeface="ＭＳ Ｐゴシック" panose="020B0600070205080204" pitchFamily="50" charset="-128"/>
              <a:ea typeface="ＭＳ Ｐゴシック" panose="020B0600070205080204" pitchFamily="50" charset="-128"/>
            </a:rPr>
            <a:t>千円の増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をはじめとした経常一般財源が増加したためである。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61</xdr:row>
      <xdr:rowOff>133858</xdr:rowOff>
    </xdr:to>
    <xdr:cxnSp macro="">
      <xdr:nvCxnSpPr>
        <xdr:cNvPr id="132" name="直線コネクタ 131"/>
        <xdr:cNvCxnSpPr/>
      </xdr:nvCxnSpPr>
      <xdr:spPr>
        <a:xfrm flipV="1">
          <a:off x="4114800" y="105150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61</xdr:row>
      <xdr:rowOff>162814</xdr:rowOff>
    </xdr:to>
    <xdr:cxnSp macro="">
      <xdr:nvCxnSpPr>
        <xdr:cNvPr id="135" name="直線コネクタ 134"/>
        <xdr:cNvCxnSpPr/>
      </xdr:nvCxnSpPr>
      <xdr:spPr>
        <a:xfrm flipV="1">
          <a:off x="3225800" y="1059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104902</xdr:rowOff>
    </xdr:from>
    <xdr:to>
      <xdr:col>15</xdr:col>
      <xdr:colOff>82550</xdr:colOff>
      <xdr:row>61</xdr:row>
      <xdr:rowOff>162814</xdr:rowOff>
    </xdr:to>
    <xdr:cxnSp macro="">
      <xdr:nvCxnSpPr>
        <xdr:cNvPr id="138" name="直線コネクタ 137"/>
        <xdr:cNvCxnSpPr/>
      </xdr:nvCxnSpPr>
      <xdr:spPr>
        <a:xfrm>
          <a:off x="2336800" y="1056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61</xdr:row>
      <xdr:rowOff>104902</xdr:rowOff>
    </xdr:to>
    <xdr:cxnSp macro="">
      <xdr:nvCxnSpPr>
        <xdr:cNvPr id="141" name="直線コネクタ 140"/>
        <xdr:cNvCxnSpPr/>
      </xdr:nvCxnSpPr>
      <xdr:spPr>
        <a:xfrm>
          <a:off x="1447800" y="105392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51" name="楕円 150"/>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52"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3" name="楕円 152"/>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4" name="テキスト ボックス 15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112014</xdr:rowOff>
    </xdr:from>
    <xdr:to>
      <xdr:col>15</xdr:col>
      <xdr:colOff>133350</xdr:colOff>
      <xdr:row>62</xdr:row>
      <xdr:rowOff>42164</xdr:rowOff>
    </xdr:to>
    <xdr:sp macro="" textlink="">
      <xdr:nvSpPr>
        <xdr:cNvPr id="155" name="楕円 154"/>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52341</xdr:rowOff>
    </xdr:from>
    <xdr:ext cx="762000" cy="259045"/>
    <xdr:sp macro="" textlink="">
      <xdr:nvSpPr>
        <xdr:cNvPr id="156" name="テキスト ボックス 155"/>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7" name="楕円 156"/>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8" name="テキスト ボックス 157"/>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29972</xdr:rowOff>
    </xdr:from>
    <xdr:to>
      <xdr:col>7</xdr:col>
      <xdr:colOff>31750</xdr:colOff>
      <xdr:row>61</xdr:row>
      <xdr:rowOff>131572</xdr:rowOff>
    </xdr:to>
    <xdr:sp macro="" textlink="">
      <xdr:nvSpPr>
        <xdr:cNvPr id="159" name="楕円 158"/>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141749</xdr:rowOff>
    </xdr:from>
    <xdr:ext cx="762000" cy="259045"/>
    <xdr:sp macro="" textlink="">
      <xdr:nvSpPr>
        <xdr:cNvPr id="160" name="テキスト ボックス 159"/>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人口減少等により、人口１人当たり人件費・物件費は上昇している。とはいえ、当町の当該数値は全国・県・類似団体いずれの平均も下回っている。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人件費については「定員適正化計画」よりも少ない職員数で業務を行っている結果であり、職員への負荷が懸念される。物件費については令和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年度に事務事業の見直しを行い、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コスト削減に取り組んでいるが、施設の老朽化に伴う修繕・改修が増加しているため、「公共施設等総合管理計画」に基づき、引き続き施設の計画的な改修や統廃合等を行っていく。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61651</xdr:rowOff>
    </xdr:from>
    <xdr:to>
      <xdr:col>23</xdr:col>
      <xdr:colOff>133350</xdr:colOff>
      <xdr:row>83</xdr:row>
      <xdr:rowOff>51619</xdr:rowOff>
    </xdr:to>
    <xdr:cxnSp macro="">
      <xdr:nvCxnSpPr>
        <xdr:cNvPr id="197" name="直線コネクタ 196"/>
        <xdr:cNvCxnSpPr/>
      </xdr:nvCxnSpPr>
      <xdr:spPr>
        <a:xfrm>
          <a:off x="4114800" y="14120551"/>
          <a:ext cx="838200" cy="1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136810</xdr:rowOff>
    </xdr:from>
    <xdr:to>
      <xdr:col>19</xdr:col>
      <xdr:colOff>133350</xdr:colOff>
      <xdr:row>82</xdr:row>
      <xdr:rowOff>61651</xdr:rowOff>
    </xdr:to>
    <xdr:cxnSp macro="">
      <xdr:nvCxnSpPr>
        <xdr:cNvPr id="200" name="直線コネクタ 199"/>
        <xdr:cNvCxnSpPr/>
      </xdr:nvCxnSpPr>
      <xdr:spPr>
        <a:xfrm>
          <a:off x="3225800" y="14024260"/>
          <a:ext cx="889000" cy="9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7852</xdr:rowOff>
    </xdr:from>
    <xdr:to>
      <xdr:col>15</xdr:col>
      <xdr:colOff>82550</xdr:colOff>
      <xdr:row>81</xdr:row>
      <xdr:rowOff>136810</xdr:rowOff>
    </xdr:to>
    <xdr:cxnSp macro="">
      <xdr:nvCxnSpPr>
        <xdr:cNvPr id="203" name="直線コネクタ 202"/>
        <xdr:cNvCxnSpPr/>
      </xdr:nvCxnSpPr>
      <xdr:spPr>
        <a:xfrm>
          <a:off x="2336800" y="13895302"/>
          <a:ext cx="889000" cy="12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168087</xdr:rowOff>
    </xdr:from>
    <xdr:to>
      <xdr:col>11</xdr:col>
      <xdr:colOff>31750</xdr:colOff>
      <xdr:row>81</xdr:row>
      <xdr:rowOff>7852</xdr:rowOff>
    </xdr:to>
    <xdr:cxnSp macro="">
      <xdr:nvCxnSpPr>
        <xdr:cNvPr id="206" name="直線コネクタ 205"/>
        <xdr:cNvCxnSpPr/>
      </xdr:nvCxnSpPr>
      <xdr:spPr>
        <a:xfrm>
          <a:off x="1447800" y="13884087"/>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819</xdr:rowOff>
    </xdr:from>
    <xdr:to>
      <xdr:col>23</xdr:col>
      <xdr:colOff>184150</xdr:colOff>
      <xdr:row>83</xdr:row>
      <xdr:rowOff>102419</xdr:rowOff>
    </xdr:to>
    <xdr:sp macro="" textlink="">
      <xdr:nvSpPr>
        <xdr:cNvPr id="216" name="楕円 215"/>
        <xdr:cNvSpPr/>
      </xdr:nvSpPr>
      <xdr:spPr>
        <a:xfrm>
          <a:off x="4902200" y="142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17346</xdr:rowOff>
    </xdr:from>
    <xdr:ext cx="762000" cy="259045"/>
    <xdr:sp macro="" textlink="">
      <xdr:nvSpPr>
        <xdr:cNvPr id="217" name="人件費・物件費等の状況該当値テキスト"/>
        <xdr:cNvSpPr txBox="1"/>
      </xdr:nvSpPr>
      <xdr:spPr>
        <a:xfrm>
          <a:off x="5041900" y="1407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10851</xdr:rowOff>
    </xdr:from>
    <xdr:to>
      <xdr:col>19</xdr:col>
      <xdr:colOff>184150</xdr:colOff>
      <xdr:row>82</xdr:row>
      <xdr:rowOff>112451</xdr:rowOff>
    </xdr:to>
    <xdr:sp macro="" textlink="">
      <xdr:nvSpPr>
        <xdr:cNvPr id="218" name="楕円 217"/>
        <xdr:cNvSpPr/>
      </xdr:nvSpPr>
      <xdr:spPr>
        <a:xfrm>
          <a:off x="4064000" y="140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122628</xdr:rowOff>
    </xdr:from>
    <xdr:ext cx="736600" cy="259045"/>
    <xdr:sp macro="" textlink="">
      <xdr:nvSpPr>
        <xdr:cNvPr id="219" name="テキスト ボックス 218"/>
        <xdr:cNvSpPr txBox="1"/>
      </xdr:nvSpPr>
      <xdr:spPr>
        <a:xfrm>
          <a:off x="3733800" y="1383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86010</xdr:rowOff>
    </xdr:from>
    <xdr:to>
      <xdr:col>15</xdr:col>
      <xdr:colOff>133350</xdr:colOff>
      <xdr:row>82</xdr:row>
      <xdr:rowOff>16160</xdr:rowOff>
    </xdr:to>
    <xdr:sp macro="" textlink="">
      <xdr:nvSpPr>
        <xdr:cNvPr id="220" name="楕円 219"/>
        <xdr:cNvSpPr/>
      </xdr:nvSpPr>
      <xdr:spPr>
        <a:xfrm>
          <a:off x="3175000" y="139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26337</xdr:rowOff>
    </xdr:from>
    <xdr:ext cx="762000" cy="259045"/>
    <xdr:sp macro="" textlink="">
      <xdr:nvSpPr>
        <xdr:cNvPr id="221" name="テキスト ボックス 220"/>
        <xdr:cNvSpPr txBox="1"/>
      </xdr:nvSpPr>
      <xdr:spPr>
        <a:xfrm>
          <a:off x="2844800" y="1374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128502</xdr:rowOff>
    </xdr:from>
    <xdr:to>
      <xdr:col>11</xdr:col>
      <xdr:colOff>82550</xdr:colOff>
      <xdr:row>81</xdr:row>
      <xdr:rowOff>58652</xdr:rowOff>
    </xdr:to>
    <xdr:sp macro="" textlink="">
      <xdr:nvSpPr>
        <xdr:cNvPr id="222" name="楕円 221"/>
        <xdr:cNvSpPr/>
      </xdr:nvSpPr>
      <xdr:spPr>
        <a:xfrm>
          <a:off x="2286000" y="13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68829</xdr:rowOff>
    </xdr:from>
    <xdr:ext cx="762000" cy="259045"/>
    <xdr:sp macro="" textlink="">
      <xdr:nvSpPr>
        <xdr:cNvPr id="223" name="テキスト ボックス 222"/>
        <xdr:cNvSpPr txBox="1"/>
      </xdr:nvSpPr>
      <xdr:spPr>
        <a:xfrm>
          <a:off x="1955800" y="1361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117287</xdr:rowOff>
    </xdr:from>
    <xdr:to>
      <xdr:col>7</xdr:col>
      <xdr:colOff>31750</xdr:colOff>
      <xdr:row>81</xdr:row>
      <xdr:rowOff>47437</xdr:rowOff>
    </xdr:to>
    <xdr:sp macro="" textlink="">
      <xdr:nvSpPr>
        <xdr:cNvPr id="224" name="楕円 223"/>
        <xdr:cNvSpPr/>
      </xdr:nvSpPr>
      <xdr:spPr>
        <a:xfrm>
          <a:off x="1397000" y="138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57614</xdr:rowOff>
    </xdr:from>
    <xdr:ext cx="762000" cy="259045"/>
    <xdr:sp macro="" textlink="">
      <xdr:nvSpPr>
        <xdr:cNvPr id="225" name="テキスト ボックス 224"/>
        <xdr:cNvSpPr txBox="1"/>
      </xdr:nvSpPr>
      <xdr:spPr>
        <a:xfrm>
          <a:off x="1066800" y="1360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当町のラスパイレス指数</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は、全国町村平均より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ポイント高いが、類似団体平均より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類似団体平均と近い値で推移しているため、国の動向を注視し、適正な給与水準を維持していく必要がある。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15421</xdr:rowOff>
    </xdr:to>
    <xdr:cxnSp macro="">
      <xdr:nvCxnSpPr>
        <xdr:cNvPr id="264" name="直線コネクタ 263"/>
        <xdr:cNvCxnSpPr/>
      </xdr:nvCxnSpPr>
      <xdr:spPr>
        <a:xfrm flipV="1">
          <a:off x="15290800" y="146050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15421</xdr:rowOff>
    </xdr:to>
    <xdr:cxnSp macro="">
      <xdr:nvCxnSpPr>
        <xdr:cNvPr id="267" name="直線コネクタ 266"/>
        <xdr:cNvCxnSpPr/>
      </xdr:nvCxnSpPr>
      <xdr:spPr>
        <a:xfrm>
          <a:off x="14401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152400</xdr:rowOff>
    </xdr:to>
    <xdr:cxnSp macro="">
      <xdr:nvCxnSpPr>
        <xdr:cNvPr id="270" name="直線コネクタ 269"/>
        <xdr:cNvCxnSpPr/>
      </xdr:nvCxnSpPr>
      <xdr:spPr>
        <a:xfrm flipV="1">
          <a:off x="13512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5" name="テキスト ボックス 284"/>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7" name="テキスト ボックス 286"/>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9" name="テキスト ボックス 288"/>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当町は公立のこども園が多い（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園）ことから必要とされる職員数が多い一方、職員数は一貫して低い水準にあり、全国、県、類似団体いずれの平均も下回っている。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「定員適正化計画」の目標値より少ない職員数で業務を行っているため、定年延長や施設の統廃合の影響も考慮して、計画的な任用を行っていく必要がある。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21137</xdr:rowOff>
    </xdr:from>
    <xdr:to>
      <xdr:col>81</xdr:col>
      <xdr:colOff>44450</xdr:colOff>
      <xdr:row>61</xdr:row>
      <xdr:rowOff>38372</xdr:rowOff>
    </xdr:to>
    <xdr:cxnSp macro="">
      <xdr:nvCxnSpPr>
        <xdr:cNvPr id="326" name="直線コネクタ 325"/>
        <xdr:cNvCxnSpPr/>
      </xdr:nvCxnSpPr>
      <xdr:spPr>
        <a:xfrm>
          <a:off x="16179800" y="10479587"/>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61</xdr:row>
      <xdr:rowOff>21137</xdr:rowOff>
    </xdr:to>
    <xdr:cxnSp macro="">
      <xdr:nvCxnSpPr>
        <xdr:cNvPr id="329" name="直線コネクタ 328"/>
        <xdr:cNvCxnSpPr/>
      </xdr:nvCxnSpPr>
      <xdr:spPr>
        <a:xfrm>
          <a:off x="15290800" y="1044511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60</xdr:row>
      <xdr:rowOff>158115</xdr:rowOff>
    </xdr:to>
    <xdr:cxnSp macro="">
      <xdr:nvCxnSpPr>
        <xdr:cNvPr id="332" name="直線コネクタ 331"/>
        <xdr:cNvCxnSpPr/>
      </xdr:nvCxnSpPr>
      <xdr:spPr>
        <a:xfrm>
          <a:off x="14401800" y="104364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60</xdr:row>
      <xdr:rowOff>149497</xdr:rowOff>
    </xdr:to>
    <xdr:cxnSp macro="">
      <xdr:nvCxnSpPr>
        <xdr:cNvPr id="335" name="直線コネクタ 334"/>
        <xdr:cNvCxnSpPr/>
      </xdr:nvCxnSpPr>
      <xdr:spPr>
        <a:xfrm>
          <a:off x="13512800" y="1041409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159022</xdr:rowOff>
    </xdr:from>
    <xdr:to>
      <xdr:col>81</xdr:col>
      <xdr:colOff>95250</xdr:colOff>
      <xdr:row>61</xdr:row>
      <xdr:rowOff>89172</xdr:rowOff>
    </xdr:to>
    <xdr:sp macro="" textlink="">
      <xdr:nvSpPr>
        <xdr:cNvPr id="345" name="楕円 344"/>
        <xdr:cNvSpPr/>
      </xdr:nvSpPr>
      <xdr:spPr>
        <a:xfrm>
          <a:off x="169672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4099</xdr:rowOff>
    </xdr:from>
    <xdr:ext cx="762000" cy="259045"/>
    <xdr:sp macro="" textlink="">
      <xdr:nvSpPr>
        <xdr:cNvPr id="346" name="定員管理の状況該当値テキスト"/>
        <xdr:cNvSpPr txBox="1"/>
      </xdr:nvSpPr>
      <xdr:spPr>
        <a:xfrm>
          <a:off x="17106900" y="102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141787</xdr:rowOff>
    </xdr:from>
    <xdr:to>
      <xdr:col>77</xdr:col>
      <xdr:colOff>95250</xdr:colOff>
      <xdr:row>61</xdr:row>
      <xdr:rowOff>71937</xdr:rowOff>
    </xdr:to>
    <xdr:sp macro="" textlink="">
      <xdr:nvSpPr>
        <xdr:cNvPr id="347" name="楕円 346"/>
        <xdr:cNvSpPr/>
      </xdr:nvSpPr>
      <xdr:spPr>
        <a:xfrm>
          <a:off x="16129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82114</xdr:rowOff>
    </xdr:from>
    <xdr:ext cx="736600" cy="259045"/>
    <xdr:sp macro="" textlink="">
      <xdr:nvSpPr>
        <xdr:cNvPr id="348" name="テキスト ボックス 347"/>
        <xdr:cNvSpPr txBox="1"/>
      </xdr:nvSpPr>
      <xdr:spPr>
        <a:xfrm>
          <a:off x="15798800" y="1019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9" name="楕円 348"/>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50" name="テキスト ボックス 349"/>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51" name="楕円 350"/>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52" name="テキスト ボックス 351"/>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76291</xdr:rowOff>
    </xdr:from>
    <xdr:to>
      <xdr:col>64</xdr:col>
      <xdr:colOff>152400</xdr:colOff>
      <xdr:row>61</xdr:row>
      <xdr:rowOff>6441</xdr:rowOff>
    </xdr:to>
    <xdr:sp macro="" textlink="">
      <xdr:nvSpPr>
        <xdr:cNvPr id="353" name="楕円 352"/>
        <xdr:cNvSpPr/>
      </xdr:nvSpPr>
      <xdr:spPr>
        <a:xfrm>
          <a:off x="13462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16618</xdr:rowOff>
    </xdr:from>
    <xdr:ext cx="762000" cy="259045"/>
    <xdr:sp macro="" textlink="">
      <xdr:nvSpPr>
        <xdr:cNvPr id="354" name="テキスト ボックス 353"/>
        <xdr:cNvSpPr txBox="1"/>
      </xdr:nvSpPr>
      <xdr:spPr>
        <a:xfrm>
          <a:off x="13131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年度の公債費は</a:t>
          </a:r>
          <a:r>
            <a:rPr kumimoji="1" lang="en-US" altLang="ja-JP" sz="1300">
              <a:latin typeface="ＭＳ Ｐゴシック" panose="020B0600070205080204" pitchFamily="50" charset="-128"/>
              <a:ea typeface="ＭＳ Ｐゴシック" panose="020B0600070205080204" pitchFamily="50" charset="-128"/>
            </a:rPr>
            <a:t>458,161</a:t>
          </a:r>
          <a:r>
            <a:rPr kumimoji="1" lang="ja-JP" altLang="en-US" sz="1300">
              <a:latin typeface="ＭＳ Ｐゴシック" panose="020B0600070205080204" pitchFamily="50" charset="-128"/>
              <a:ea typeface="ＭＳ Ｐゴシック" panose="020B0600070205080204" pitchFamily="50" charset="-128"/>
            </a:rPr>
            <a:t>千円と昨年から</a:t>
          </a:r>
          <a:r>
            <a:rPr kumimoji="1" lang="en-US" altLang="ja-JP" sz="1300">
              <a:latin typeface="ＭＳ Ｐゴシック" panose="020B0600070205080204" pitchFamily="50" charset="-128"/>
              <a:ea typeface="ＭＳ Ｐゴシック" panose="020B0600070205080204" pitchFamily="50" charset="-128"/>
            </a:rPr>
            <a:t>63,440</a:t>
          </a:r>
          <a:r>
            <a:rPr kumimoji="1" lang="ja-JP" altLang="en-US" sz="1300">
              <a:latin typeface="ＭＳ Ｐゴシック" panose="020B0600070205080204" pitchFamily="50" charset="-128"/>
              <a:ea typeface="ＭＳ Ｐゴシック" panose="020B0600070205080204" pitchFamily="50" charset="-128"/>
            </a:rPr>
            <a:t>千円増加したことから、実質公債費比率も前年度から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が、なお全国・県・類似団体いずれの平均も下回っている。現在の実質公債費比率は低く抑えられているが、将来負担比率が上昇傾向にあることから、実質公債費比率も上昇局面にあるといえるため、将来負担比率と同様の手法で公債費のコントロール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121496</xdr:rowOff>
    </xdr:to>
    <xdr:cxnSp macro="">
      <xdr:nvCxnSpPr>
        <xdr:cNvPr id="387" name="直線コネクタ 386"/>
        <xdr:cNvCxnSpPr/>
      </xdr:nvCxnSpPr>
      <xdr:spPr>
        <a:xfrm>
          <a:off x="16179800" y="67758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90" name="直線コネクタ 389"/>
        <xdr:cNvCxnSpPr/>
      </xdr:nvCxnSpPr>
      <xdr:spPr>
        <a:xfrm>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81280</xdr:rowOff>
    </xdr:to>
    <xdr:cxnSp macro="">
      <xdr:nvCxnSpPr>
        <xdr:cNvPr id="393" name="直線コネクタ 392"/>
        <xdr:cNvCxnSpPr/>
      </xdr:nvCxnSpPr>
      <xdr:spPr>
        <a:xfrm flipV="1">
          <a:off x="14401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121496</xdr:rowOff>
    </xdr:to>
    <xdr:cxnSp macro="">
      <xdr:nvCxnSpPr>
        <xdr:cNvPr id="396" name="直線コネクタ 395"/>
        <xdr:cNvCxnSpPr/>
      </xdr:nvCxnSpPr>
      <xdr:spPr>
        <a:xfrm flipV="1">
          <a:off x="13512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6" name="楕円 405"/>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7"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8" name="楕円 407"/>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9" name="テキスト ボックス 408"/>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10" name="楕円 409"/>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11" name="テキスト ボックス 410"/>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12" name="楕円 411"/>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13" name="テキスト ボックス 412"/>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14" name="楕円 413"/>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15" name="テキスト ボックス 414"/>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年度と令和元年度に実施した大型事業に伴う起債総額の増加と基金の取崩しのため、将来負担比率が上昇したが、令和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年度にかけて、基金の積み増しと地方債の発行抑制を行ったため、将来負担比率は</a:t>
          </a:r>
          <a:r>
            <a:rPr kumimoji="1" lang="en-US" altLang="ja-JP" sz="1300">
              <a:latin typeface="ＭＳ Ｐゴシック" panose="020B0600070205080204" pitchFamily="50" charset="-128"/>
              <a:ea typeface="ＭＳ Ｐゴシック" panose="020B0600070205080204" pitchFamily="50" charset="-128"/>
            </a:rPr>
            <a:t>59.7</a:t>
          </a:r>
          <a:r>
            <a:rPr kumimoji="1" lang="ja-JP" altLang="en-US" sz="1300">
              <a:latin typeface="ＭＳ Ｐゴシック" panose="020B0600070205080204" pitchFamily="50" charset="-128"/>
              <a:ea typeface="ＭＳ Ｐゴシック" panose="020B0600070205080204" pitchFamily="50" charset="-128"/>
            </a:rPr>
            <a:t>％まで改善した。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かけて再び大型事業（旧庁舎跡地にぎわい創出施設の建設）が予定されているが、正確な償還シミュレーションのもと、事業年度の分散による地方債のコントロール及び基金積立などを実施し、将来負担比率の上昇を抑制し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107654</xdr:rowOff>
    </xdr:from>
    <xdr:to>
      <xdr:col>81</xdr:col>
      <xdr:colOff>44450</xdr:colOff>
      <xdr:row>16</xdr:row>
      <xdr:rowOff>149479</xdr:rowOff>
    </xdr:to>
    <xdr:cxnSp macro="">
      <xdr:nvCxnSpPr>
        <xdr:cNvPr id="449" name="直線コネクタ 448"/>
        <xdr:cNvCxnSpPr/>
      </xdr:nvCxnSpPr>
      <xdr:spPr>
        <a:xfrm flipV="1">
          <a:off x="16179800" y="2850854"/>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149479</xdr:rowOff>
    </xdr:from>
    <xdr:to>
      <xdr:col>77</xdr:col>
      <xdr:colOff>44450</xdr:colOff>
      <xdr:row>17</xdr:row>
      <xdr:rowOff>28702</xdr:rowOff>
    </xdr:to>
    <xdr:cxnSp macro="">
      <xdr:nvCxnSpPr>
        <xdr:cNvPr id="452" name="直線コネクタ 451"/>
        <xdr:cNvCxnSpPr/>
      </xdr:nvCxnSpPr>
      <xdr:spPr>
        <a:xfrm flipV="1">
          <a:off x="15290800" y="289267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95589</xdr:rowOff>
    </xdr:from>
    <xdr:to>
      <xdr:col>72</xdr:col>
      <xdr:colOff>203200</xdr:colOff>
      <xdr:row>17</xdr:row>
      <xdr:rowOff>28702</xdr:rowOff>
    </xdr:to>
    <xdr:cxnSp macro="">
      <xdr:nvCxnSpPr>
        <xdr:cNvPr id="455" name="直線コネクタ 454"/>
        <xdr:cNvCxnSpPr/>
      </xdr:nvCxnSpPr>
      <xdr:spPr>
        <a:xfrm>
          <a:off x="14401800" y="2838789"/>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169037</xdr:rowOff>
    </xdr:from>
    <xdr:to>
      <xdr:col>68</xdr:col>
      <xdr:colOff>152400</xdr:colOff>
      <xdr:row>16</xdr:row>
      <xdr:rowOff>95589</xdr:rowOff>
    </xdr:to>
    <xdr:cxnSp macro="">
      <xdr:nvCxnSpPr>
        <xdr:cNvPr id="458" name="直線コネクタ 457"/>
        <xdr:cNvCxnSpPr/>
      </xdr:nvCxnSpPr>
      <xdr:spPr>
        <a:xfrm>
          <a:off x="13512800" y="2569337"/>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56854</xdr:rowOff>
    </xdr:from>
    <xdr:to>
      <xdr:col>81</xdr:col>
      <xdr:colOff>95250</xdr:colOff>
      <xdr:row>16</xdr:row>
      <xdr:rowOff>158454</xdr:rowOff>
    </xdr:to>
    <xdr:sp macro="" textlink="">
      <xdr:nvSpPr>
        <xdr:cNvPr id="468" name="楕円 467"/>
        <xdr:cNvSpPr/>
      </xdr:nvSpPr>
      <xdr:spPr>
        <a:xfrm>
          <a:off x="169672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28931</xdr:rowOff>
    </xdr:from>
    <xdr:ext cx="762000" cy="259045"/>
    <xdr:sp macro="" textlink="">
      <xdr:nvSpPr>
        <xdr:cNvPr id="469" name="将来負担の状況該当値テキスト"/>
        <xdr:cNvSpPr txBox="1"/>
      </xdr:nvSpPr>
      <xdr:spPr>
        <a:xfrm>
          <a:off x="17106900" y="27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98679</xdr:rowOff>
    </xdr:from>
    <xdr:to>
      <xdr:col>77</xdr:col>
      <xdr:colOff>95250</xdr:colOff>
      <xdr:row>17</xdr:row>
      <xdr:rowOff>28829</xdr:rowOff>
    </xdr:to>
    <xdr:sp macro="" textlink="">
      <xdr:nvSpPr>
        <xdr:cNvPr id="470" name="楕円 469"/>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13606</xdr:rowOff>
    </xdr:from>
    <xdr:ext cx="736600" cy="259045"/>
    <xdr:sp macro="" textlink="">
      <xdr:nvSpPr>
        <xdr:cNvPr id="471" name="テキスト ボックス 470"/>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149352</xdr:rowOff>
    </xdr:from>
    <xdr:to>
      <xdr:col>73</xdr:col>
      <xdr:colOff>44450</xdr:colOff>
      <xdr:row>17</xdr:row>
      <xdr:rowOff>79502</xdr:rowOff>
    </xdr:to>
    <xdr:sp macro="" textlink="">
      <xdr:nvSpPr>
        <xdr:cNvPr id="472" name="楕円 471"/>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64279</xdr:rowOff>
    </xdr:from>
    <xdr:ext cx="762000" cy="259045"/>
    <xdr:sp macro="" textlink="">
      <xdr:nvSpPr>
        <xdr:cNvPr id="473" name="テキスト ボックス 472"/>
        <xdr:cNvSpPr txBox="1"/>
      </xdr:nvSpPr>
      <xdr:spPr>
        <a:xfrm>
          <a:off x="14909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44789</xdr:rowOff>
    </xdr:from>
    <xdr:to>
      <xdr:col>68</xdr:col>
      <xdr:colOff>203200</xdr:colOff>
      <xdr:row>16</xdr:row>
      <xdr:rowOff>146389</xdr:rowOff>
    </xdr:to>
    <xdr:sp macro="" textlink="">
      <xdr:nvSpPr>
        <xdr:cNvPr id="474" name="楕円 473"/>
        <xdr:cNvSpPr/>
      </xdr:nvSpPr>
      <xdr:spPr>
        <a:xfrm>
          <a:off x="14351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131166</xdr:rowOff>
    </xdr:from>
    <xdr:ext cx="762000" cy="259045"/>
    <xdr:sp macro="" textlink="">
      <xdr:nvSpPr>
        <xdr:cNvPr id="475" name="テキスト ボックス 474"/>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118237</xdr:rowOff>
    </xdr:from>
    <xdr:to>
      <xdr:col>64</xdr:col>
      <xdr:colOff>152400</xdr:colOff>
      <xdr:row>15</xdr:row>
      <xdr:rowOff>48387</xdr:rowOff>
    </xdr:to>
    <xdr:sp macro="" textlink="">
      <xdr:nvSpPr>
        <xdr:cNvPr id="476" name="楕円 475"/>
        <xdr:cNvSpPr/>
      </xdr:nvSpPr>
      <xdr:spPr>
        <a:xfrm>
          <a:off x="13462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33164</xdr:rowOff>
    </xdr:from>
    <xdr:ext cx="762000" cy="259045"/>
    <xdr:sp macro="" textlink="">
      <xdr:nvSpPr>
        <xdr:cNvPr id="477" name="テキスト ボックス 476"/>
        <xdr:cNvSpPr txBox="1"/>
      </xdr:nvSpPr>
      <xdr:spPr>
        <a:xfrm>
          <a:off x="13131800" y="260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53340</xdr:rowOff>
    </xdr:from>
    <xdr:ext cx="9099176" cy="425758"/>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08660" y="441198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年度から会計年度任用職員に係る報酬を人件費に計上するようになったため、令和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年度は人件費が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ポイント上昇したが、時間外勤務の縮減の取組により、令和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引き続き国の動向を注視しながら、会計年度任用職員の待遇改善について取り組むとともに、業務効率化や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の推進により人件費の削減を行う。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165100</xdr:rowOff>
    </xdr:to>
    <xdr:cxnSp macro="">
      <xdr:nvCxnSpPr>
        <xdr:cNvPr id="66" name="直線コネクタ 65"/>
        <xdr:cNvCxnSpPr/>
      </xdr:nvCxnSpPr>
      <xdr:spPr>
        <a:xfrm flipV="1">
          <a:off x="3987800" y="626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165100</xdr:rowOff>
    </xdr:to>
    <xdr:cxnSp macro="">
      <xdr:nvCxnSpPr>
        <xdr:cNvPr id="69" name="直線コネクタ 68"/>
        <xdr:cNvCxnSpPr/>
      </xdr:nvCxnSpPr>
      <xdr:spPr>
        <a:xfrm>
          <a:off x="3098800" y="60782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77470</xdr:rowOff>
    </xdr:to>
    <xdr:cxnSp macro="">
      <xdr:nvCxnSpPr>
        <xdr:cNvPr id="72" name="直線コネクタ 71"/>
        <xdr:cNvCxnSpPr/>
      </xdr:nvCxnSpPr>
      <xdr:spPr>
        <a:xfrm>
          <a:off x="2209800" y="602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24130</xdr:rowOff>
    </xdr:to>
    <xdr:cxnSp macro="">
      <xdr:nvCxnSpPr>
        <xdr:cNvPr id="75" name="直線コネクタ 74"/>
        <xdr:cNvCxnSpPr/>
      </xdr:nvCxnSpPr>
      <xdr:spPr>
        <a:xfrm>
          <a:off x="1320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年度より会計年度任用職員報酬を人件費に計上するようになったため、令和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年度は物件費の割合が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老朽化した町民プールの無期限休止を行うなど歳出削減を行ったが、施設老朽化による修繕料が増加傾向にあるため、全体としては昨年度と同値になった。今後も事業の見直しを通して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25400</xdr:rowOff>
    </xdr:to>
    <xdr:cxnSp macro="">
      <xdr:nvCxnSpPr>
        <xdr:cNvPr id="127" name="直線コネクタ 126"/>
        <xdr:cNvCxnSpPr/>
      </xdr:nvCxnSpPr>
      <xdr:spPr>
        <a:xfrm>
          <a:off x="15671800" y="276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17</xdr:row>
      <xdr:rowOff>69850</xdr:rowOff>
    </xdr:to>
    <xdr:cxnSp macro="">
      <xdr:nvCxnSpPr>
        <xdr:cNvPr id="130" name="直線コネクタ 129"/>
        <xdr:cNvCxnSpPr/>
      </xdr:nvCxnSpPr>
      <xdr:spPr>
        <a:xfrm flipV="1">
          <a:off x="14782800" y="2768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6350</xdr:rowOff>
    </xdr:from>
    <xdr:to>
      <xdr:col>73</xdr:col>
      <xdr:colOff>180975</xdr:colOff>
      <xdr:row>17</xdr:row>
      <xdr:rowOff>69850</xdr:rowOff>
    </xdr:to>
    <xdr:cxnSp macro="">
      <xdr:nvCxnSpPr>
        <xdr:cNvPr id="133" name="直線コネクタ 132"/>
        <xdr:cNvCxnSpPr/>
      </xdr:nvCxnSpPr>
      <xdr:spPr>
        <a:xfrm>
          <a:off x="13893800" y="292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6350</xdr:rowOff>
    </xdr:to>
    <xdr:cxnSp macro="">
      <xdr:nvCxnSpPr>
        <xdr:cNvPr id="136" name="直線コネクタ 135"/>
        <xdr:cNvCxnSpPr/>
      </xdr:nvCxnSpPr>
      <xdr:spPr>
        <a:xfrm>
          <a:off x="13004800" y="292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2" name="楕円 151"/>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3" name="テキスト ボックス 152"/>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少子化や保育料無償化等に伴う保育所措置費の減少により、令和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年度に扶助費が減少（前年度から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ポイント減）したが、障害福祉サービス費や障害児施設給付費等の増加により、令和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ポイントの増加となった。今後も、各種計画に基づき、適切な支給量でサービスを提供していく必要がある。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88" name="直線コネクタ 187"/>
        <xdr:cNvCxnSpPr/>
      </xdr:nvCxnSpPr>
      <xdr:spPr>
        <a:xfrm>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60</xdr:row>
      <xdr:rowOff>31750</xdr:rowOff>
    </xdr:to>
    <xdr:cxnSp macro="">
      <xdr:nvCxnSpPr>
        <xdr:cNvPr id="191" name="直線コネクタ 190"/>
        <xdr:cNvCxnSpPr/>
      </xdr:nvCxnSpPr>
      <xdr:spPr>
        <a:xfrm flipV="1">
          <a:off x="3098800" y="97091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31750</xdr:rowOff>
    </xdr:to>
    <xdr:cxnSp macro="">
      <xdr:nvCxnSpPr>
        <xdr:cNvPr id="194" name="直線コネクタ 193"/>
        <xdr:cNvCxnSpPr/>
      </xdr:nvCxnSpPr>
      <xdr:spPr>
        <a:xfrm>
          <a:off x="2209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59</xdr:row>
      <xdr:rowOff>127000</xdr:rowOff>
    </xdr:to>
    <xdr:cxnSp macro="">
      <xdr:nvCxnSpPr>
        <xdr:cNvPr id="197" name="直線コネクタ 196"/>
        <xdr:cNvCxnSpPr/>
      </xdr:nvCxnSpPr>
      <xdr:spPr>
        <a:xfrm>
          <a:off x="1320800" y="10242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9" name="楕円 208"/>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0" name="テキスト ボックス 209"/>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11" name="楕円 210"/>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2" name="テキスト ボックス 211"/>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3" name="楕円 212"/>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4" name="テキスト ボックス 213"/>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5" name="楕円 214"/>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6" name="テキスト ボックス 215"/>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年度におけるその他の経常収支比率</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は、昨年より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ものの岐阜県平均よりも高い値となった。その理由として、公共下水道事業をはじめとした特別会計への繰出金が占める割合が高いことがあげられる。公共下水道事業・農業集落排水事業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年度から地方公営企業法適用となるが、それまでは引き続き、経費削減と独立採算の原則を意識するよう要望するとともに、事業計画の検証を行っていく。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67128</xdr:rowOff>
    </xdr:from>
    <xdr:to>
      <xdr:col>82</xdr:col>
      <xdr:colOff>107950</xdr:colOff>
      <xdr:row>61</xdr:row>
      <xdr:rowOff>80735</xdr:rowOff>
    </xdr:to>
    <xdr:cxnSp macro="">
      <xdr:nvCxnSpPr>
        <xdr:cNvPr id="251" name="直線コネクタ 250"/>
        <xdr:cNvCxnSpPr/>
      </xdr:nvCxnSpPr>
      <xdr:spPr>
        <a:xfrm flipV="1">
          <a:off x="15671800" y="10354128"/>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121557</xdr:rowOff>
    </xdr:from>
    <xdr:to>
      <xdr:col>78</xdr:col>
      <xdr:colOff>69850</xdr:colOff>
      <xdr:row>61</xdr:row>
      <xdr:rowOff>80735</xdr:rowOff>
    </xdr:to>
    <xdr:cxnSp macro="">
      <xdr:nvCxnSpPr>
        <xdr:cNvPr id="254" name="直線コネクタ 253"/>
        <xdr:cNvCxnSpPr/>
      </xdr:nvCxnSpPr>
      <xdr:spPr>
        <a:xfrm>
          <a:off x="14782800" y="10408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60</xdr:row>
      <xdr:rowOff>154215</xdr:rowOff>
    </xdr:to>
    <xdr:cxnSp macro="">
      <xdr:nvCxnSpPr>
        <xdr:cNvPr id="257" name="直線コネクタ 256"/>
        <xdr:cNvCxnSpPr/>
      </xdr:nvCxnSpPr>
      <xdr:spPr>
        <a:xfrm flipV="1">
          <a:off x="13893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154215</xdr:rowOff>
    </xdr:to>
    <xdr:cxnSp macro="">
      <xdr:nvCxnSpPr>
        <xdr:cNvPr id="260" name="直線コネクタ 259"/>
        <xdr:cNvCxnSpPr/>
      </xdr:nvCxnSpPr>
      <xdr:spPr>
        <a:xfrm>
          <a:off x="13004800" y="1036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16328</xdr:rowOff>
    </xdr:from>
    <xdr:to>
      <xdr:col>82</xdr:col>
      <xdr:colOff>158750</xdr:colOff>
      <xdr:row>60</xdr:row>
      <xdr:rowOff>117928</xdr:rowOff>
    </xdr:to>
    <xdr:sp macro="" textlink="">
      <xdr:nvSpPr>
        <xdr:cNvPr id="270" name="楕円 269"/>
        <xdr:cNvSpPr/>
      </xdr:nvSpPr>
      <xdr:spPr>
        <a:xfrm>
          <a:off x="16459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159855</xdr:rowOff>
    </xdr:from>
    <xdr:ext cx="762000" cy="259045"/>
    <xdr:sp macro="" textlink="">
      <xdr:nvSpPr>
        <xdr:cNvPr id="271" name="その他該当値テキスト"/>
        <xdr:cNvSpPr txBox="1"/>
      </xdr:nvSpPr>
      <xdr:spPr>
        <a:xfrm>
          <a:off x="16598900" y="1027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29935</xdr:rowOff>
    </xdr:from>
    <xdr:to>
      <xdr:col>78</xdr:col>
      <xdr:colOff>120650</xdr:colOff>
      <xdr:row>61</xdr:row>
      <xdr:rowOff>131535</xdr:rowOff>
    </xdr:to>
    <xdr:sp macro="" textlink="">
      <xdr:nvSpPr>
        <xdr:cNvPr id="272" name="楕円 271"/>
        <xdr:cNvSpPr/>
      </xdr:nvSpPr>
      <xdr:spPr>
        <a:xfrm>
          <a:off x="15621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116312</xdr:rowOff>
    </xdr:from>
    <xdr:ext cx="736600" cy="259045"/>
    <xdr:sp macro="" textlink="">
      <xdr:nvSpPr>
        <xdr:cNvPr id="273" name="テキスト ボックス 272"/>
        <xdr:cNvSpPr txBox="1"/>
      </xdr:nvSpPr>
      <xdr:spPr>
        <a:xfrm>
          <a:off x="15290800" y="1057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70757</xdr:rowOff>
    </xdr:from>
    <xdr:to>
      <xdr:col>74</xdr:col>
      <xdr:colOff>31750</xdr:colOff>
      <xdr:row>61</xdr:row>
      <xdr:rowOff>907</xdr:rowOff>
    </xdr:to>
    <xdr:sp macro="" textlink="">
      <xdr:nvSpPr>
        <xdr:cNvPr id="274" name="楕円 273"/>
        <xdr:cNvSpPr/>
      </xdr:nvSpPr>
      <xdr:spPr>
        <a:xfrm>
          <a:off x="14732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157134</xdr:rowOff>
    </xdr:from>
    <xdr:ext cx="762000" cy="259045"/>
    <xdr:sp macro="" textlink="">
      <xdr:nvSpPr>
        <xdr:cNvPr id="275" name="テキスト ボックス 274"/>
        <xdr:cNvSpPr txBox="1"/>
      </xdr:nvSpPr>
      <xdr:spPr>
        <a:xfrm>
          <a:off x="1440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6" name="楕円 275"/>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7" name="テキスト ボックス 276"/>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78" name="楕円 277"/>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79" name="テキスト ボックス 278"/>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年度の経常収支比率に占める補助費等は、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県平均よりも高い値となった。衛生関係や消防関係の一部事務組合負担金などが占める割合が高く、各組合に対して引き続き経費削減を要望していく。負担金・補助金についてはその算出根拠と事業効果を明確にしていき、サンセット方式・ゼロサム方式の導入により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40132</xdr:rowOff>
    </xdr:to>
    <xdr:cxnSp macro="">
      <xdr:nvCxnSpPr>
        <xdr:cNvPr id="309" name="直線コネクタ 308"/>
        <xdr:cNvCxnSpPr/>
      </xdr:nvCxnSpPr>
      <xdr:spPr>
        <a:xfrm>
          <a:off x="15671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26416</xdr:rowOff>
    </xdr:to>
    <xdr:cxnSp macro="">
      <xdr:nvCxnSpPr>
        <xdr:cNvPr id="312" name="直線コネクタ 311"/>
        <xdr:cNvCxnSpPr/>
      </xdr:nvCxnSpPr>
      <xdr:spPr>
        <a:xfrm flipV="1">
          <a:off x="14782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15" name="直線コネクタ 314"/>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30988</xdr:rowOff>
    </xdr:to>
    <xdr:cxnSp macro="">
      <xdr:nvCxnSpPr>
        <xdr:cNvPr id="318" name="直線コネクタ 317"/>
        <xdr:cNvCxnSpPr/>
      </xdr:nvCxnSpPr>
      <xdr:spPr>
        <a:xfrm flipV="1">
          <a:off x="13004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6" name="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7" name="テキスト ボックス 336"/>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年度の経常収支比率に占める公債費の割合は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であり、前年度から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この値は、全国・県・類似団体平均のいずれの平均も下回っているが、平成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年～令和元年にかけて行った庁舎移転事業に係る元金償還が令和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年度から始まるため、引き続き計画的な起債発行による公債費のコントロールを行っていく。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xdr:rowOff>
    </xdr:from>
    <xdr:to>
      <xdr:col>24</xdr:col>
      <xdr:colOff>25400</xdr:colOff>
      <xdr:row>74</xdr:row>
      <xdr:rowOff>53848</xdr:rowOff>
    </xdr:to>
    <xdr:cxnSp macro="">
      <xdr:nvCxnSpPr>
        <xdr:cNvPr id="368" name="直線コネクタ 367"/>
        <xdr:cNvCxnSpPr/>
      </xdr:nvCxnSpPr>
      <xdr:spPr>
        <a:xfrm>
          <a:off x="3987800" y="126954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xdr:rowOff>
    </xdr:from>
    <xdr:to>
      <xdr:col>19</xdr:col>
      <xdr:colOff>187325</xdr:colOff>
      <xdr:row>74</xdr:row>
      <xdr:rowOff>17272</xdr:rowOff>
    </xdr:to>
    <xdr:cxnSp macro="">
      <xdr:nvCxnSpPr>
        <xdr:cNvPr id="371" name="直線コネクタ 370"/>
        <xdr:cNvCxnSpPr/>
      </xdr:nvCxnSpPr>
      <xdr:spPr>
        <a:xfrm flipV="1">
          <a:off x="3098800" y="12695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17272</xdr:rowOff>
    </xdr:from>
    <xdr:to>
      <xdr:col>15</xdr:col>
      <xdr:colOff>98425</xdr:colOff>
      <xdr:row>74</xdr:row>
      <xdr:rowOff>35560</xdr:rowOff>
    </xdr:to>
    <xdr:cxnSp macro="">
      <xdr:nvCxnSpPr>
        <xdr:cNvPr id="374" name="直線コネクタ 373"/>
        <xdr:cNvCxnSpPr/>
      </xdr:nvCxnSpPr>
      <xdr:spPr>
        <a:xfrm flipV="1">
          <a:off x="2209800" y="12704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44704</xdr:rowOff>
    </xdr:to>
    <xdr:cxnSp macro="">
      <xdr:nvCxnSpPr>
        <xdr:cNvPr id="377" name="直線コネクタ 376"/>
        <xdr:cNvCxnSpPr/>
      </xdr:nvCxnSpPr>
      <xdr:spPr>
        <a:xfrm flipV="1">
          <a:off x="1320800" y="12722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xdr:rowOff>
    </xdr:from>
    <xdr:to>
      <xdr:col>24</xdr:col>
      <xdr:colOff>76200</xdr:colOff>
      <xdr:row>74</xdr:row>
      <xdr:rowOff>104648</xdr:rowOff>
    </xdr:to>
    <xdr:sp macro="" textlink="">
      <xdr:nvSpPr>
        <xdr:cNvPr id="387" name="楕円 386"/>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19575</xdr:rowOff>
    </xdr:from>
    <xdr:ext cx="762000" cy="259045"/>
    <xdr:sp macro="" textlink="">
      <xdr:nvSpPr>
        <xdr:cNvPr id="388" name="公債費該当値テキスト"/>
        <xdr:cNvSpPr txBox="1"/>
      </xdr:nvSpPr>
      <xdr:spPr>
        <a:xfrm>
          <a:off x="4914900" y="1253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128778</xdr:rowOff>
    </xdr:from>
    <xdr:to>
      <xdr:col>20</xdr:col>
      <xdr:colOff>38100</xdr:colOff>
      <xdr:row>74</xdr:row>
      <xdr:rowOff>58928</xdr:rowOff>
    </xdr:to>
    <xdr:sp macro="" textlink="">
      <xdr:nvSpPr>
        <xdr:cNvPr id="389" name="楕円 388"/>
        <xdr:cNvSpPr/>
      </xdr:nvSpPr>
      <xdr:spPr>
        <a:xfrm>
          <a:off x="3937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69105</xdr:rowOff>
    </xdr:from>
    <xdr:ext cx="736600" cy="259045"/>
    <xdr:sp macro="" textlink="">
      <xdr:nvSpPr>
        <xdr:cNvPr id="390" name="テキスト ボックス 389"/>
        <xdr:cNvSpPr txBox="1"/>
      </xdr:nvSpPr>
      <xdr:spPr>
        <a:xfrm>
          <a:off x="3606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137922</xdr:rowOff>
    </xdr:from>
    <xdr:to>
      <xdr:col>15</xdr:col>
      <xdr:colOff>149225</xdr:colOff>
      <xdr:row>74</xdr:row>
      <xdr:rowOff>68072</xdr:rowOff>
    </xdr:to>
    <xdr:sp macro="" textlink="">
      <xdr:nvSpPr>
        <xdr:cNvPr id="391" name="楕円 390"/>
        <xdr:cNvSpPr/>
      </xdr:nvSpPr>
      <xdr:spPr>
        <a:xfrm>
          <a:off x="3048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78249</xdr:rowOff>
    </xdr:from>
    <xdr:ext cx="762000" cy="259045"/>
    <xdr:sp macro="" textlink="">
      <xdr:nvSpPr>
        <xdr:cNvPr id="392" name="テキスト ボックス 391"/>
        <xdr:cNvSpPr txBox="1"/>
      </xdr:nvSpPr>
      <xdr:spPr>
        <a:xfrm>
          <a:off x="2717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3" name="楕円 392"/>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94" name="テキスト ボックス 393"/>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165354</xdr:rowOff>
    </xdr:from>
    <xdr:to>
      <xdr:col>6</xdr:col>
      <xdr:colOff>171450</xdr:colOff>
      <xdr:row>74</xdr:row>
      <xdr:rowOff>95504</xdr:rowOff>
    </xdr:to>
    <xdr:sp macro="" textlink="">
      <xdr:nvSpPr>
        <xdr:cNvPr id="395" name="楕円 394"/>
        <xdr:cNvSpPr/>
      </xdr:nvSpPr>
      <xdr:spPr>
        <a:xfrm>
          <a:off x="1270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105681</xdr:rowOff>
    </xdr:from>
    <xdr:ext cx="762000" cy="259045"/>
    <xdr:sp macro="" textlink="">
      <xdr:nvSpPr>
        <xdr:cNvPr id="396" name="テキスト ボックス 395"/>
        <xdr:cNvSpPr txBox="1"/>
      </xdr:nvSpPr>
      <xdr:spPr>
        <a:xfrm>
          <a:off x="939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ポイント減少し、全国平均より若干低い値となった。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本項目は類似団体平均と近い値で例年推移しているが、扶助費、繰出金、補助費など経常経費の増加に大きな影響を与える経費については注視していく必要がある。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51563</xdr:rowOff>
    </xdr:to>
    <xdr:cxnSp macro="">
      <xdr:nvCxnSpPr>
        <xdr:cNvPr id="427" name="直線コネクタ 426"/>
        <xdr:cNvCxnSpPr/>
      </xdr:nvCxnSpPr>
      <xdr:spPr>
        <a:xfrm flipV="1">
          <a:off x="15671800" y="131572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8"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74422</xdr:rowOff>
    </xdr:to>
    <xdr:cxnSp macro="">
      <xdr:nvCxnSpPr>
        <xdr:cNvPr id="430" name="直線コネクタ 429"/>
        <xdr:cNvCxnSpPr/>
      </xdr:nvCxnSpPr>
      <xdr:spPr>
        <a:xfrm flipV="1">
          <a:off x="14782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74422</xdr:rowOff>
    </xdr:to>
    <xdr:cxnSp macro="">
      <xdr:nvCxnSpPr>
        <xdr:cNvPr id="433" name="直線コネクタ 432"/>
        <xdr:cNvCxnSpPr/>
      </xdr:nvCxnSpPr>
      <xdr:spPr>
        <a:xfrm>
          <a:off x="13893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10413</xdr:rowOff>
    </xdr:to>
    <xdr:cxnSp macro="">
      <xdr:nvCxnSpPr>
        <xdr:cNvPr id="436" name="直線コネクタ 435"/>
        <xdr:cNvCxnSpPr/>
      </xdr:nvCxnSpPr>
      <xdr:spPr>
        <a:xfrm>
          <a:off x="13004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6" name="楕円 445"/>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7"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8" name="楕円 447"/>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9" name="テキスト ボックス 448"/>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0" name="楕円 449"/>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51" name="テキスト ボックス 450"/>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2" name="楕円 451"/>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3" name="テキスト ボックス 452"/>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4" name="楕円 453"/>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5" name="テキスト ボックス 454"/>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112846</xdr:rowOff>
    </xdr:from>
    <xdr:to>
      <xdr:col>29</xdr:col>
      <xdr:colOff>127000</xdr:colOff>
      <xdr:row>18</xdr:row>
      <xdr:rowOff>17272</xdr:rowOff>
    </xdr:to>
    <xdr:cxnSp macro="">
      <xdr:nvCxnSpPr>
        <xdr:cNvPr id="50" name="直線コネクタ 49"/>
        <xdr:cNvCxnSpPr/>
      </xdr:nvCxnSpPr>
      <xdr:spPr bwMode="auto">
        <a:xfrm flipV="1">
          <a:off x="5003800" y="3075121"/>
          <a:ext cx="647700" cy="75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97623</xdr:rowOff>
    </xdr:from>
    <xdr:ext cx="762000" cy="259045"/>
    <xdr:sp macro="" textlink="">
      <xdr:nvSpPr>
        <xdr:cNvPr id="51" name="人口1人当たり決算額の推移平均値テキスト130"/>
        <xdr:cNvSpPr txBox="1"/>
      </xdr:nvSpPr>
      <xdr:spPr>
        <a:xfrm>
          <a:off x="5740400" y="3059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17272</xdr:rowOff>
    </xdr:from>
    <xdr:to>
      <xdr:col>26</xdr:col>
      <xdr:colOff>50800</xdr:colOff>
      <xdr:row>19</xdr:row>
      <xdr:rowOff>34989</xdr:rowOff>
    </xdr:to>
    <xdr:cxnSp macro="">
      <xdr:nvCxnSpPr>
        <xdr:cNvPr id="53" name="直線コネクタ 52"/>
        <xdr:cNvCxnSpPr/>
      </xdr:nvCxnSpPr>
      <xdr:spPr bwMode="auto">
        <a:xfrm flipV="1">
          <a:off x="4305300" y="3150997"/>
          <a:ext cx="698500" cy="18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34989</xdr:rowOff>
    </xdr:from>
    <xdr:to>
      <xdr:col>22</xdr:col>
      <xdr:colOff>114300</xdr:colOff>
      <xdr:row>19</xdr:row>
      <xdr:rowOff>85261</xdr:rowOff>
    </xdr:to>
    <xdr:cxnSp macro="">
      <xdr:nvCxnSpPr>
        <xdr:cNvPr id="56" name="直線コネクタ 55"/>
        <xdr:cNvCxnSpPr/>
      </xdr:nvCxnSpPr>
      <xdr:spPr bwMode="auto">
        <a:xfrm flipV="1">
          <a:off x="3606800" y="3340164"/>
          <a:ext cx="698500" cy="5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85261</xdr:rowOff>
    </xdr:from>
    <xdr:to>
      <xdr:col>18</xdr:col>
      <xdr:colOff>177800</xdr:colOff>
      <xdr:row>19</xdr:row>
      <xdr:rowOff>118256</xdr:rowOff>
    </xdr:to>
    <xdr:cxnSp macro="">
      <xdr:nvCxnSpPr>
        <xdr:cNvPr id="59" name="直線コネクタ 58"/>
        <xdr:cNvCxnSpPr/>
      </xdr:nvCxnSpPr>
      <xdr:spPr bwMode="auto">
        <a:xfrm flipV="1">
          <a:off x="2908300" y="3390436"/>
          <a:ext cx="698500" cy="3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62046</xdr:rowOff>
    </xdr:from>
    <xdr:to>
      <xdr:col>29</xdr:col>
      <xdr:colOff>177800</xdr:colOff>
      <xdr:row>17</xdr:row>
      <xdr:rowOff>163646</xdr:rowOff>
    </xdr:to>
    <xdr:sp macro="" textlink="">
      <xdr:nvSpPr>
        <xdr:cNvPr id="69" name="楕円 68"/>
        <xdr:cNvSpPr/>
      </xdr:nvSpPr>
      <xdr:spPr bwMode="auto">
        <a:xfrm>
          <a:off x="5600700" y="302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78573</xdr:rowOff>
    </xdr:from>
    <xdr:ext cx="762000" cy="259045"/>
    <xdr:sp macro="" textlink="">
      <xdr:nvSpPr>
        <xdr:cNvPr id="70" name="人口1人当たり決算額の推移該当値テキスト130"/>
        <xdr:cNvSpPr txBox="1"/>
      </xdr:nvSpPr>
      <xdr:spPr>
        <a:xfrm>
          <a:off x="5740400" y="2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137922</xdr:rowOff>
    </xdr:from>
    <xdr:to>
      <xdr:col>26</xdr:col>
      <xdr:colOff>101600</xdr:colOff>
      <xdr:row>18</xdr:row>
      <xdr:rowOff>68072</xdr:rowOff>
    </xdr:to>
    <xdr:sp macro="" textlink="">
      <xdr:nvSpPr>
        <xdr:cNvPr id="71" name="楕円 70"/>
        <xdr:cNvSpPr/>
      </xdr:nvSpPr>
      <xdr:spPr bwMode="auto">
        <a:xfrm>
          <a:off x="4953000" y="310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78249</xdr:rowOff>
    </xdr:from>
    <xdr:ext cx="736600" cy="259045"/>
    <xdr:sp macro="" textlink="">
      <xdr:nvSpPr>
        <xdr:cNvPr id="72" name="テキスト ボックス 71"/>
        <xdr:cNvSpPr txBox="1"/>
      </xdr:nvSpPr>
      <xdr:spPr>
        <a:xfrm>
          <a:off x="4622800" y="2869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155639</xdr:rowOff>
    </xdr:from>
    <xdr:to>
      <xdr:col>22</xdr:col>
      <xdr:colOff>165100</xdr:colOff>
      <xdr:row>19</xdr:row>
      <xdr:rowOff>85789</xdr:rowOff>
    </xdr:to>
    <xdr:sp macro="" textlink="">
      <xdr:nvSpPr>
        <xdr:cNvPr id="73" name="楕円 72"/>
        <xdr:cNvSpPr/>
      </xdr:nvSpPr>
      <xdr:spPr bwMode="auto">
        <a:xfrm>
          <a:off x="4254500" y="328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70566</xdr:rowOff>
    </xdr:from>
    <xdr:ext cx="762000" cy="259045"/>
    <xdr:sp macro="" textlink="">
      <xdr:nvSpPr>
        <xdr:cNvPr id="74" name="テキスト ボックス 73"/>
        <xdr:cNvSpPr txBox="1"/>
      </xdr:nvSpPr>
      <xdr:spPr>
        <a:xfrm>
          <a:off x="3924300" y="33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34461</xdr:rowOff>
    </xdr:from>
    <xdr:to>
      <xdr:col>19</xdr:col>
      <xdr:colOff>38100</xdr:colOff>
      <xdr:row>19</xdr:row>
      <xdr:rowOff>136061</xdr:rowOff>
    </xdr:to>
    <xdr:sp macro="" textlink="">
      <xdr:nvSpPr>
        <xdr:cNvPr id="75" name="楕円 74"/>
        <xdr:cNvSpPr/>
      </xdr:nvSpPr>
      <xdr:spPr bwMode="auto">
        <a:xfrm>
          <a:off x="3556000" y="333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120838</xdr:rowOff>
    </xdr:from>
    <xdr:ext cx="762000" cy="259045"/>
    <xdr:sp macro="" textlink="">
      <xdr:nvSpPr>
        <xdr:cNvPr id="76" name="テキスト ボックス 75"/>
        <xdr:cNvSpPr txBox="1"/>
      </xdr:nvSpPr>
      <xdr:spPr>
        <a:xfrm>
          <a:off x="3225800" y="342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67456</xdr:rowOff>
    </xdr:from>
    <xdr:to>
      <xdr:col>15</xdr:col>
      <xdr:colOff>101600</xdr:colOff>
      <xdr:row>19</xdr:row>
      <xdr:rowOff>169056</xdr:rowOff>
    </xdr:to>
    <xdr:sp macro="" textlink="">
      <xdr:nvSpPr>
        <xdr:cNvPr id="77" name="楕円 76"/>
        <xdr:cNvSpPr/>
      </xdr:nvSpPr>
      <xdr:spPr bwMode="auto">
        <a:xfrm>
          <a:off x="2857500" y="3372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153833</xdr:rowOff>
    </xdr:from>
    <xdr:ext cx="762000" cy="259045"/>
    <xdr:sp macro="" textlink="">
      <xdr:nvSpPr>
        <xdr:cNvPr id="78" name="テキスト ボックス 77"/>
        <xdr:cNvSpPr txBox="1"/>
      </xdr:nvSpPr>
      <xdr:spPr>
        <a:xfrm>
          <a:off x="2527300" y="345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73899</xdr:rowOff>
    </xdr:from>
    <xdr:to>
      <xdr:col>29</xdr:col>
      <xdr:colOff>127000</xdr:colOff>
      <xdr:row>36</xdr:row>
      <xdr:rowOff>144896</xdr:rowOff>
    </xdr:to>
    <xdr:cxnSp macro="">
      <xdr:nvCxnSpPr>
        <xdr:cNvPr id="113" name="直線コネクタ 112"/>
        <xdr:cNvCxnSpPr/>
      </xdr:nvCxnSpPr>
      <xdr:spPr bwMode="auto">
        <a:xfrm flipV="1">
          <a:off x="5003800" y="7027149"/>
          <a:ext cx="647700" cy="7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144896</xdr:rowOff>
    </xdr:from>
    <xdr:to>
      <xdr:col>26</xdr:col>
      <xdr:colOff>50800</xdr:colOff>
      <xdr:row>37</xdr:row>
      <xdr:rowOff>14463</xdr:rowOff>
    </xdr:to>
    <xdr:cxnSp macro="">
      <xdr:nvCxnSpPr>
        <xdr:cNvPr id="116" name="直線コネクタ 115"/>
        <xdr:cNvCxnSpPr/>
      </xdr:nvCxnSpPr>
      <xdr:spPr bwMode="auto">
        <a:xfrm flipV="1">
          <a:off x="4305300" y="7098146"/>
          <a:ext cx="698500" cy="4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9565</xdr:rowOff>
    </xdr:from>
    <xdr:to>
      <xdr:col>22</xdr:col>
      <xdr:colOff>114300</xdr:colOff>
      <xdr:row>37</xdr:row>
      <xdr:rowOff>14463</xdr:rowOff>
    </xdr:to>
    <xdr:cxnSp macro="">
      <xdr:nvCxnSpPr>
        <xdr:cNvPr id="119" name="直線コネクタ 118"/>
        <xdr:cNvCxnSpPr/>
      </xdr:nvCxnSpPr>
      <xdr:spPr bwMode="auto">
        <a:xfrm>
          <a:off x="3606800" y="7134265"/>
          <a:ext cx="6985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9565</xdr:rowOff>
    </xdr:from>
    <xdr:to>
      <xdr:col>18</xdr:col>
      <xdr:colOff>177800</xdr:colOff>
      <xdr:row>37</xdr:row>
      <xdr:rowOff>28996</xdr:rowOff>
    </xdr:to>
    <xdr:cxnSp macro="">
      <xdr:nvCxnSpPr>
        <xdr:cNvPr id="122" name="直線コネクタ 121"/>
        <xdr:cNvCxnSpPr/>
      </xdr:nvCxnSpPr>
      <xdr:spPr bwMode="auto">
        <a:xfrm flipV="1">
          <a:off x="2908300" y="7134265"/>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23099</xdr:rowOff>
    </xdr:from>
    <xdr:to>
      <xdr:col>29</xdr:col>
      <xdr:colOff>177800</xdr:colOff>
      <xdr:row>36</xdr:row>
      <xdr:rowOff>124699</xdr:rowOff>
    </xdr:to>
    <xdr:sp macro="" textlink="">
      <xdr:nvSpPr>
        <xdr:cNvPr id="132" name="楕円 131"/>
        <xdr:cNvSpPr/>
      </xdr:nvSpPr>
      <xdr:spPr bwMode="auto">
        <a:xfrm>
          <a:off x="5600700" y="697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338076</xdr:rowOff>
    </xdr:from>
    <xdr:ext cx="762000" cy="259045"/>
    <xdr:sp macro="" textlink="">
      <xdr:nvSpPr>
        <xdr:cNvPr id="133" name="人口1人当たり決算額の推移該当値テキスト445"/>
        <xdr:cNvSpPr txBox="1"/>
      </xdr:nvSpPr>
      <xdr:spPr>
        <a:xfrm>
          <a:off x="5740400" y="694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94096</xdr:rowOff>
    </xdr:from>
    <xdr:to>
      <xdr:col>26</xdr:col>
      <xdr:colOff>101600</xdr:colOff>
      <xdr:row>37</xdr:row>
      <xdr:rowOff>24246</xdr:rowOff>
    </xdr:to>
    <xdr:sp macro="" textlink="">
      <xdr:nvSpPr>
        <xdr:cNvPr id="134" name="楕円 133"/>
        <xdr:cNvSpPr/>
      </xdr:nvSpPr>
      <xdr:spPr bwMode="auto">
        <a:xfrm>
          <a:off x="4953000" y="70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9023</xdr:rowOff>
    </xdr:from>
    <xdr:ext cx="736600" cy="259045"/>
    <xdr:sp macro="" textlink="">
      <xdr:nvSpPr>
        <xdr:cNvPr id="135" name="テキスト ボックス 134"/>
        <xdr:cNvSpPr txBox="1"/>
      </xdr:nvSpPr>
      <xdr:spPr>
        <a:xfrm>
          <a:off x="4622800" y="713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135113</xdr:rowOff>
    </xdr:from>
    <xdr:to>
      <xdr:col>22</xdr:col>
      <xdr:colOff>165100</xdr:colOff>
      <xdr:row>37</xdr:row>
      <xdr:rowOff>65263</xdr:rowOff>
    </xdr:to>
    <xdr:sp macro="" textlink="">
      <xdr:nvSpPr>
        <xdr:cNvPr id="136" name="楕円 135"/>
        <xdr:cNvSpPr/>
      </xdr:nvSpPr>
      <xdr:spPr bwMode="auto">
        <a:xfrm>
          <a:off x="4254500" y="708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50040</xdr:rowOff>
    </xdr:from>
    <xdr:ext cx="762000" cy="259045"/>
    <xdr:sp macro="" textlink="">
      <xdr:nvSpPr>
        <xdr:cNvPr id="137" name="テキスト ボックス 136"/>
        <xdr:cNvSpPr txBox="1"/>
      </xdr:nvSpPr>
      <xdr:spPr>
        <a:xfrm>
          <a:off x="3924300" y="717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130215</xdr:rowOff>
    </xdr:from>
    <xdr:to>
      <xdr:col>19</xdr:col>
      <xdr:colOff>38100</xdr:colOff>
      <xdr:row>37</xdr:row>
      <xdr:rowOff>60365</xdr:rowOff>
    </xdr:to>
    <xdr:sp macro="" textlink="">
      <xdr:nvSpPr>
        <xdr:cNvPr id="138" name="楕円 137"/>
        <xdr:cNvSpPr/>
      </xdr:nvSpPr>
      <xdr:spPr bwMode="auto">
        <a:xfrm>
          <a:off x="3556000" y="7083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45142</xdr:rowOff>
    </xdr:from>
    <xdr:ext cx="762000" cy="259045"/>
    <xdr:sp macro="" textlink="">
      <xdr:nvSpPr>
        <xdr:cNvPr id="139" name="テキスト ボックス 138"/>
        <xdr:cNvSpPr txBox="1"/>
      </xdr:nvSpPr>
      <xdr:spPr>
        <a:xfrm>
          <a:off x="3225800" y="716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149646</xdr:rowOff>
    </xdr:from>
    <xdr:to>
      <xdr:col>15</xdr:col>
      <xdr:colOff>101600</xdr:colOff>
      <xdr:row>37</xdr:row>
      <xdr:rowOff>79796</xdr:rowOff>
    </xdr:to>
    <xdr:sp macro="" textlink="">
      <xdr:nvSpPr>
        <xdr:cNvPr id="140" name="楕円 139"/>
        <xdr:cNvSpPr/>
      </xdr:nvSpPr>
      <xdr:spPr bwMode="auto">
        <a:xfrm>
          <a:off x="2857500" y="710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64573</xdr:rowOff>
    </xdr:from>
    <xdr:ext cx="762000" cy="259045"/>
    <xdr:sp macro="" textlink="">
      <xdr:nvSpPr>
        <xdr:cNvPr id="141" name="テキスト ボックス 140"/>
        <xdr:cNvSpPr txBox="1"/>
      </xdr:nvSpPr>
      <xdr:spPr>
        <a:xfrm>
          <a:off x="2527300" y="718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50056</xdr:rowOff>
    </xdr:from>
    <xdr:to>
      <xdr:col>24</xdr:col>
      <xdr:colOff>63500</xdr:colOff>
      <xdr:row>36</xdr:row>
      <xdr:rowOff>114228</xdr:rowOff>
    </xdr:to>
    <xdr:cxnSp macro="">
      <xdr:nvCxnSpPr>
        <xdr:cNvPr id="63" name="直線コネクタ 62"/>
        <xdr:cNvCxnSpPr/>
      </xdr:nvCxnSpPr>
      <xdr:spPr>
        <a:xfrm flipV="1">
          <a:off x="3797300" y="6222256"/>
          <a:ext cx="8382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114228</xdr:rowOff>
    </xdr:from>
    <xdr:to>
      <xdr:col>19</xdr:col>
      <xdr:colOff>177800</xdr:colOff>
      <xdr:row>38</xdr:row>
      <xdr:rowOff>64491</xdr:rowOff>
    </xdr:to>
    <xdr:cxnSp macro="">
      <xdr:nvCxnSpPr>
        <xdr:cNvPr id="66" name="直線コネクタ 65"/>
        <xdr:cNvCxnSpPr/>
      </xdr:nvCxnSpPr>
      <xdr:spPr>
        <a:xfrm flipV="1">
          <a:off x="2908300" y="6286428"/>
          <a:ext cx="889000" cy="29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64491</xdr:rowOff>
    </xdr:from>
    <xdr:to>
      <xdr:col>15</xdr:col>
      <xdr:colOff>50800</xdr:colOff>
      <xdr:row>38</xdr:row>
      <xdr:rowOff>102259</xdr:rowOff>
    </xdr:to>
    <xdr:cxnSp macro="">
      <xdr:nvCxnSpPr>
        <xdr:cNvPr id="69" name="直線コネクタ 68"/>
        <xdr:cNvCxnSpPr/>
      </xdr:nvCxnSpPr>
      <xdr:spPr>
        <a:xfrm flipV="1">
          <a:off x="2019300" y="6579591"/>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102259</xdr:rowOff>
    </xdr:from>
    <xdr:to>
      <xdr:col>10</xdr:col>
      <xdr:colOff>114300</xdr:colOff>
      <xdr:row>38</xdr:row>
      <xdr:rowOff>123665</xdr:rowOff>
    </xdr:to>
    <xdr:cxnSp macro="">
      <xdr:nvCxnSpPr>
        <xdr:cNvPr id="72" name="直線コネクタ 71"/>
        <xdr:cNvCxnSpPr/>
      </xdr:nvCxnSpPr>
      <xdr:spPr>
        <a:xfrm flipV="1">
          <a:off x="1130300" y="6617359"/>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170706</xdr:rowOff>
    </xdr:from>
    <xdr:to>
      <xdr:col>24</xdr:col>
      <xdr:colOff>114300</xdr:colOff>
      <xdr:row>36</xdr:row>
      <xdr:rowOff>100856</xdr:rowOff>
    </xdr:to>
    <xdr:sp macro="" textlink="">
      <xdr:nvSpPr>
        <xdr:cNvPr id="82" name="楕円 81"/>
        <xdr:cNvSpPr/>
      </xdr:nvSpPr>
      <xdr:spPr>
        <a:xfrm>
          <a:off x="45847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149133</xdr:rowOff>
    </xdr:from>
    <xdr:ext cx="534377" cy="259045"/>
    <xdr:sp macro="" textlink="">
      <xdr:nvSpPr>
        <xdr:cNvPr id="83" name="人件費該当値テキスト"/>
        <xdr:cNvSpPr txBox="1"/>
      </xdr:nvSpPr>
      <xdr:spPr>
        <a:xfrm>
          <a:off x="4686300" y="614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63428</xdr:rowOff>
    </xdr:from>
    <xdr:to>
      <xdr:col>20</xdr:col>
      <xdr:colOff>38100</xdr:colOff>
      <xdr:row>36</xdr:row>
      <xdr:rowOff>165028</xdr:rowOff>
    </xdr:to>
    <xdr:sp macro="" textlink="">
      <xdr:nvSpPr>
        <xdr:cNvPr id="84" name="楕円 83"/>
        <xdr:cNvSpPr/>
      </xdr:nvSpPr>
      <xdr:spPr>
        <a:xfrm>
          <a:off x="37465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156155</xdr:rowOff>
    </xdr:from>
    <xdr:ext cx="534377" cy="259045"/>
    <xdr:sp macro="" textlink="">
      <xdr:nvSpPr>
        <xdr:cNvPr id="85" name="テキスト ボックス 84"/>
        <xdr:cNvSpPr txBox="1"/>
      </xdr:nvSpPr>
      <xdr:spPr>
        <a:xfrm>
          <a:off x="3530111" y="63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13691</xdr:rowOff>
    </xdr:from>
    <xdr:to>
      <xdr:col>15</xdr:col>
      <xdr:colOff>101600</xdr:colOff>
      <xdr:row>38</xdr:row>
      <xdr:rowOff>115291</xdr:rowOff>
    </xdr:to>
    <xdr:sp macro="" textlink="">
      <xdr:nvSpPr>
        <xdr:cNvPr id="86" name="楕円 85"/>
        <xdr:cNvSpPr/>
      </xdr:nvSpPr>
      <xdr:spPr>
        <a:xfrm>
          <a:off x="2857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106418</xdr:rowOff>
    </xdr:from>
    <xdr:ext cx="534377" cy="259045"/>
    <xdr:sp macro="" textlink="">
      <xdr:nvSpPr>
        <xdr:cNvPr id="87" name="テキスト ボックス 86"/>
        <xdr:cNvSpPr txBox="1"/>
      </xdr:nvSpPr>
      <xdr:spPr>
        <a:xfrm>
          <a:off x="2641111" y="66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51459</xdr:rowOff>
    </xdr:from>
    <xdr:to>
      <xdr:col>10</xdr:col>
      <xdr:colOff>165100</xdr:colOff>
      <xdr:row>38</xdr:row>
      <xdr:rowOff>153059</xdr:rowOff>
    </xdr:to>
    <xdr:sp macro="" textlink="">
      <xdr:nvSpPr>
        <xdr:cNvPr id="88" name="楕円 87"/>
        <xdr:cNvSpPr/>
      </xdr:nvSpPr>
      <xdr:spPr>
        <a:xfrm>
          <a:off x="1968500" y="6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144186</xdr:rowOff>
    </xdr:from>
    <xdr:ext cx="534377" cy="259045"/>
    <xdr:sp macro="" textlink="">
      <xdr:nvSpPr>
        <xdr:cNvPr id="89" name="テキスト ボックス 88"/>
        <xdr:cNvSpPr txBox="1"/>
      </xdr:nvSpPr>
      <xdr:spPr>
        <a:xfrm>
          <a:off x="1752111" y="66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72865</xdr:rowOff>
    </xdr:from>
    <xdr:to>
      <xdr:col>6</xdr:col>
      <xdr:colOff>38100</xdr:colOff>
      <xdr:row>39</xdr:row>
      <xdr:rowOff>3015</xdr:rowOff>
    </xdr:to>
    <xdr:sp macro="" textlink="">
      <xdr:nvSpPr>
        <xdr:cNvPr id="90" name="楕円 89"/>
        <xdr:cNvSpPr/>
      </xdr:nvSpPr>
      <xdr:spPr>
        <a:xfrm>
          <a:off x="1079500" y="65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165592</xdr:rowOff>
    </xdr:from>
    <xdr:ext cx="534377" cy="259045"/>
    <xdr:sp macro="" textlink="">
      <xdr:nvSpPr>
        <xdr:cNvPr id="91" name="テキスト ボックス 90"/>
        <xdr:cNvSpPr txBox="1"/>
      </xdr:nvSpPr>
      <xdr:spPr>
        <a:xfrm>
          <a:off x="863111" y="66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112170</xdr:rowOff>
    </xdr:from>
    <xdr:to>
      <xdr:col>24</xdr:col>
      <xdr:colOff>63500</xdr:colOff>
      <xdr:row>58</xdr:row>
      <xdr:rowOff>89196</xdr:rowOff>
    </xdr:to>
    <xdr:cxnSp macro="">
      <xdr:nvCxnSpPr>
        <xdr:cNvPr id="123" name="直線コネクタ 122"/>
        <xdr:cNvCxnSpPr/>
      </xdr:nvCxnSpPr>
      <xdr:spPr>
        <a:xfrm flipV="1">
          <a:off x="3797300" y="9884820"/>
          <a:ext cx="838200" cy="1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118571</xdr:rowOff>
    </xdr:from>
    <xdr:to>
      <xdr:col>19</xdr:col>
      <xdr:colOff>177800</xdr:colOff>
      <xdr:row>58</xdr:row>
      <xdr:rowOff>89196</xdr:rowOff>
    </xdr:to>
    <xdr:cxnSp macro="">
      <xdr:nvCxnSpPr>
        <xdr:cNvPr id="126" name="直線コネクタ 125"/>
        <xdr:cNvCxnSpPr/>
      </xdr:nvCxnSpPr>
      <xdr:spPr>
        <a:xfrm>
          <a:off x="2908300" y="9891221"/>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118571</xdr:rowOff>
    </xdr:from>
    <xdr:to>
      <xdr:col>15</xdr:col>
      <xdr:colOff>50800</xdr:colOff>
      <xdr:row>58</xdr:row>
      <xdr:rowOff>87530</xdr:rowOff>
    </xdr:to>
    <xdr:cxnSp macro="">
      <xdr:nvCxnSpPr>
        <xdr:cNvPr id="129" name="直線コネクタ 128"/>
        <xdr:cNvCxnSpPr/>
      </xdr:nvCxnSpPr>
      <xdr:spPr>
        <a:xfrm flipV="1">
          <a:off x="2019300" y="9891221"/>
          <a:ext cx="889000" cy="1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68965</xdr:rowOff>
    </xdr:from>
    <xdr:to>
      <xdr:col>10</xdr:col>
      <xdr:colOff>114300</xdr:colOff>
      <xdr:row>58</xdr:row>
      <xdr:rowOff>87530</xdr:rowOff>
    </xdr:to>
    <xdr:cxnSp macro="">
      <xdr:nvCxnSpPr>
        <xdr:cNvPr id="132" name="直線コネクタ 131"/>
        <xdr:cNvCxnSpPr/>
      </xdr:nvCxnSpPr>
      <xdr:spPr>
        <a:xfrm>
          <a:off x="1130300" y="10013065"/>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61370</xdr:rowOff>
    </xdr:from>
    <xdr:to>
      <xdr:col>24</xdr:col>
      <xdr:colOff>114300</xdr:colOff>
      <xdr:row>57</xdr:row>
      <xdr:rowOff>162970</xdr:rowOff>
    </xdr:to>
    <xdr:sp macro="" textlink="">
      <xdr:nvSpPr>
        <xdr:cNvPr id="142" name="楕円 141"/>
        <xdr:cNvSpPr/>
      </xdr:nvSpPr>
      <xdr:spPr>
        <a:xfrm>
          <a:off x="4584700" y="98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39797</xdr:rowOff>
    </xdr:from>
    <xdr:ext cx="534377" cy="259045"/>
    <xdr:sp macro="" textlink="">
      <xdr:nvSpPr>
        <xdr:cNvPr id="143" name="物件費該当値テキスト"/>
        <xdr:cNvSpPr txBox="1"/>
      </xdr:nvSpPr>
      <xdr:spPr>
        <a:xfrm>
          <a:off x="4686300" y="98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38396</xdr:rowOff>
    </xdr:from>
    <xdr:to>
      <xdr:col>20</xdr:col>
      <xdr:colOff>38100</xdr:colOff>
      <xdr:row>58</xdr:row>
      <xdr:rowOff>139996</xdr:rowOff>
    </xdr:to>
    <xdr:sp macro="" textlink="">
      <xdr:nvSpPr>
        <xdr:cNvPr id="144" name="楕円 143"/>
        <xdr:cNvSpPr/>
      </xdr:nvSpPr>
      <xdr:spPr>
        <a:xfrm>
          <a:off x="3746500" y="99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131123</xdr:rowOff>
    </xdr:from>
    <xdr:ext cx="534377" cy="259045"/>
    <xdr:sp macro="" textlink="">
      <xdr:nvSpPr>
        <xdr:cNvPr id="145" name="テキスト ボックス 144"/>
        <xdr:cNvSpPr txBox="1"/>
      </xdr:nvSpPr>
      <xdr:spPr>
        <a:xfrm>
          <a:off x="3530111" y="100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67771</xdr:rowOff>
    </xdr:from>
    <xdr:to>
      <xdr:col>15</xdr:col>
      <xdr:colOff>101600</xdr:colOff>
      <xdr:row>57</xdr:row>
      <xdr:rowOff>169371</xdr:rowOff>
    </xdr:to>
    <xdr:sp macro="" textlink="">
      <xdr:nvSpPr>
        <xdr:cNvPr id="146" name="楕円 145"/>
        <xdr:cNvSpPr/>
      </xdr:nvSpPr>
      <xdr:spPr>
        <a:xfrm>
          <a:off x="2857500" y="9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160498</xdr:rowOff>
    </xdr:from>
    <xdr:ext cx="534377" cy="259045"/>
    <xdr:sp macro="" textlink="">
      <xdr:nvSpPr>
        <xdr:cNvPr id="147" name="テキスト ボックス 146"/>
        <xdr:cNvSpPr txBox="1"/>
      </xdr:nvSpPr>
      <xdr:spPr>
        <a:xfrm>
          <a:off x="2641111" y="99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36730</xdr:rowOff>
    </xdr:from>
    <xdr:to>
      <xdr:col>10</xdr:col>
      <xdr:colOff>165100</xdr:colOff>
      <xdr:row>58</xdr:row>
      <xdr:rowOff>138330</xdr:rowOff>
    </xdr:to>
    <xdr:sp macro="" textlink="">
      <xdr:nvSpPr>
        <xdr:cNvPr id="148" name="楕円 147"/>
        <xdr:cNvSpPr/>
      </xdr:nvSpPr>
      <xdr:spPr>
        <a:xfrm>
          <a:off x="1968500" y="99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129457</xdr:rowOff>
    </xdr:from>
    <xdr:ext cx="534377" cy="259045"/>
    <xdr:sp macro="" textlink="">
      <xdr:nvSpPr>
        <xdr:cNvPr id="149" name="テキスト ボックス 148"/>
        <xdr:cNvSpPr txBox="1"/>
      </xdr:nvSpPr>
      <xdr:spPr>
        <a:xfrm>
          <a:off x="1752111" y="100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18165</xdr:rowOff>
    </xdr:from>
    <xdr:to>
      <xdr:col>6</xdr:col>
      <xdr:colOff>38100</xdr:colOff>
      <xdr:row>58</xdr:row>
      <xdr:rowOff>119765</xdr:rowOff>
    </xdr:to>
    <xdr:sp macro="" textlink="">
      <xdr:nvSpPr>
        <xdr:cNvPr id="150" name="楕円 149"/>
        <xdr:cNvSpPr/>
      </xdr:nvSpPr>
      <xdr:spPr>
        <a:xfrm>
          <a:off x="1079500" y="99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110892</xdr:rowOff>
    </xdr:from>
    <xdr:ext cx="534377" cy="259045"/>
    <xdr:sp macro="" textlink="">
      <xdr:nvSpPr>
        <xdr:cNvPr id="151" name="テキスト ボックス 150"/>
        <xdr:cNvSpPr txBox="1"/>
      </xdr:nvSpPr>
      <xdr:spPr>
        <a:xfrm>
          <a:off x="863111" y="1005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76653</xdr:rowOff>
    </xdr:from>
    <xdr:to>
      <xdr:col>24</xdr:col>
      <xdr:colOff>63500</xdr:colOff>
      <xdr:row>77</xdr:row>
      <xdr:rowOff>143678</xdr:rowOff>
    </xdr:to>
    <xdr:cxnSp macro="">
      <xdr:nvCxnSpPr>
        <xdr:cNvPr id="178" name="直線コネクタ 177"/>
        <xdr:cNvCxnSpPr/>
      </xdr:nvCxnSpPr>
      <xdr:spPr>
        <a:xfrm flipV="1">
          <a:off x="3797300" y="13278303"/>
          <a:ext cx="8382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143678</xdr:rowOff>
    </xdr:from>
    <xdr:to>
      <xdr:col>19</xdr:col>
      <xdr:colOff>177800</xdr:colOff>
      <xdr:row>77</xdr:row>
      <xdr:rowOff>163291</xdr:rowOff>
    </xdr:to>
    <xdr:cxnSp macro="">
      <xdr:nvCxnSpPr>
        <xdr:cNvPr id="181" name="直線コネクタ 180"/>
        <xdr:cNvCxnSpPr/>
      </xdr:nvCxnSpPr>
      <xdr:spPr>
        <a:xfrm flipV="1">
          <a:off x="2908300" y="13345328"/>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162971</xdr:rowOff>
    </xdr:from>
    <xdr:to>
      <xdr:col>15</xdr:col>
      <xdr:colOff>50800</xdr:colOff>
      <xdr:row>77</xdr:row>
      <xdr:rowOff>163291</xdr:rowOff>
    </xdr:to>
    <xdr:cxnSp macro="">
      <xdr:nvCxnSpPr>
        <xdr:cNvPr id="184" name="直線コネクタ 183"/>
        <xdr:cNvCxnSpPr/>
      </xdr:nvCxnSpPr>
      <xdr:spPr>
        <a:xfrm>
          <a:off x="2019300" y="1336462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159176</xdr:rowOff>
    </xdr:from>
    <xdr:to>
      <xdr:col>10</xdr:col>
      <xdr:colOff>114300</xdr:colOff>
      <xdr:row>77</xdr:row>
      <xdr:rowOff>162971</xdr:rowOff>
    </xdr:to>
    <xdr:cxnSp macro="">
      <xdr:nvCxnSpPr>
        <xdr:cNvPr id="187" name="直線コネクタ 186"/>
        <xdr:cNvCxnSpPr/>
      </xdr:nvCxnSpPr>
      <xdr:spPr>
        <a:xfrm>
          <a:off x="1130300" y="1336082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25853</xdr:rowOff>
    </xdr:from>
    <xdr:to>
      <xdr:col>24</xdr:col>
      <xdr:colOff>114300</xdr:colOff>
      <xdr:row>77</xdr:row>
      <xdr:rowOff>127453</xdr:rowOff>
    </xdr:to>
    <xdr:sp macro="" textlink="">
      <xdr:nvSpPr>
        <xdr:cNvPr id="197" name="楕円 196"/>
        <xdr:cNvSpPr/>
      </xdr:nvSpPr>
      <xdr:spPr>
        <a:xfrm>
          <a:off x="4584700" y="132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4280</xdr:rowOff>
    </xdr:from>
    <xdr:ext cx="469744" cy="259045"/>
    <xdr:sp macro="" textlink="">
      <xdr:nvSpPr>
        <xdr:cNvPr id="198" name="維持補修費該当値テキスト"/>
        <xdr:cNvSpPr txBox="1"/>
      </xdr:nvSpPr>
      <xdr:spPr>
        <a:xfrm>
          <a:off x="4686300" y="132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92878</xdr:rowOff>
    </xdr:from>
    <xdr:to>
      <xdr:col>20</xdr:col>
      <xdr:colOff>38100</xdr:colOff>
      <xdr:row>78</xdr:row>
      <xdr:rowOff>23028</xdr:rowOff>
    </xdr:to>
    <xdr:sp macro="" textlink="">
      <xdr:nvSpPr>
        <xdr:cNvPr id="199" name="楕円 198"/>
        <xdr:cNvSpPr/>
      </xdr:nvSpPr>
      <xdr:spPr>
        <a:xfrm>
          <a:off x="3746500" y="132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14155</xdr:rowOff>
    </xdr:from>
    <xdr:ext cx="469744" cy="259045"/>
    <xdr:sp macro="" textlink="">
      <xdr:nvSpPr>
        <xdr:cNvPr id="200" name="テキスト ボックス 199"/>
        <xdr:cNvSpPr txBox="1"/>
      </xdr:nvSpPr>
      <xdr:spPr>
        <a:xfrm>
          <a:off x="3562428" y="133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112491</xdr:rowOff>
    </xdr:from>
    <xdr:to>
      <xdr:col>15</xdr:col>
      <xdr:colOff>101600</xdr:colOff>
      <xdr:row>78</xdr:row>
      <xdr:rowOff>42641</xdr:rowOff>
    </xdr:to>
    <xdr:sp macro="" textlink="">
      <xdr:nvSpPr>
        <xdr:cNvPr id="201" name="楕円 200"/>
        <xdr:cNvSpPr/>
      </xdr:nvSpPr>
      <xdr:spPr>
        <a:xfrm>
          <a:off x="2857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33768</xdr:rowOff>
    </xdr:from>
    <xdr:ext cx="469744" cy="259045"/>
    <xdr:sp macro="" textlink="">
      <xdr:nvSpPr>
        <xdr:cNvPr id="202" name="テキスト ボックス 201"/>
        <xdr:cNvSpPr txBox="1"/>
      </xdr:nvSpPr>
      <xdr:spPr>
        <a:xfrm>
          <a:off x="2673428" y="134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112171</xdr:rowOff>
    </xdr:from>
    <xdr:to>
      <xdr:col>10</xdr:col>
      <xdr:colOff>165100</xdr:colOff>
      <xdr:row>78</xdr:row>
      <xdr:rowOff>42321</xdr:rowOff>
    </xdr:to>
    <xdr:sp macro="" textlink="">
      <xdr:nvSpPr>
        <xdr:cNvPr id="203" name="楕円 202"/>
        <xdr:cNvSpPr/>
      </xdr:nvSpPr>
      <xdr:spPr>
        <a:xfrm>
          <a:off x="1968500" y="133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33448</xdr:rowOff>
    </xdr:from>
    <xdr:ext cx="469744" cy="259045"/>
    <xdr:sp macro="" textlink="">
      <xdr:nvSpPr>
        <xdr:cNvPr id="204" name="テキスト ボックス 203"/>
        <xdr:cNvSpPr txBox="1"/>
      </xdr:nvSpPr>
      <xdr:spPr>
        <a:xfrm>
          <a:off x="1784428" y="134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108376</xdr:rowOff>
    </xdr:from>
    <xdr:to>
      <xdr:col>6</xdr:col>
      <xdr:colOff>38100</xdr:colOff>
      <xdr:row>78</xdr:row>
      <xdr:rowOff>38526</xdr:rowOff>
    </xdr:to>
    <xdr:sp macro="" textlink="">
      <xdr:nvSpPr>
        <xdr:cNvPr id="205" name="楕円 204"/>
        <xdr:cNvSpPr/>
      </xdr:nvSpPr>
      <xdr:spPr>
        <a:xfrm>
          <a:off x="10795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29653</xdr:rowOff>
    </xdr:from>
    <xdr:ext cx="469744" cy="259045"/>
    <xdr:sp macro="" textlink="">
      <xdr:nvSpPr>
        <xdr:cNvPr id="206" name="テキスト ボックス 205"/>
        <xdr:cNvSpPr txBox="1"/>
      </xdr:nvSpPr>
      <xdr:spPr>
        <a:xfrm>
          <a:off x="895428" y="134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macro="" textlink="">
      <xdr:nvSpPr>
        <xdr:cNvPr id="234" name="扶助費最小値テキスト"/>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macro="" textlink="">
      <xdr:nvSpPr>
        <xdr:cNvPr id="236" name="扶助費最大値テキスト"/>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10263</xdr:rowOff>
    </xdr:from>
    <xdr:to>
      <xdr:col>24</xdr:col>
      <xdr:colOff>63500</xdr:colOff>
      <xdr:row>98</xdr:row>
      <xdr:rowOff>47361</xdr:rowOff>
    </xdr:to>
    <xdr:cxnSp macro="">
      <xdr:nvCxnSpPr>
        <xdr:cNvPr id="238" name="直線コネクタ 237"/>
        <xdr:cNvCxnSpPr/>
      </xdr:nvCxnSpPr>
      <xdr:spPr>
        <a:xfrm flipV="1">
          <a:off x="3797300" y="16469463"/>
          <a:ext cx="838200" cy="37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macro="" textlink="">
      <xdr:nvSpPr>
        <xdr:cNvPr id="239" name="扶助費平均値テキスト"/>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macro="" textlink="">
      <xdr:nvSpPr>
        <xdr:cNvPr id="240" name="フローチャート: 判断 239"/>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161809</xdr:rowOff>
    </xdr:from>
    <xdr:to>
      <xdr:col>19</xdr:col>
      <xdr:colOff>177800</xdr:colOff>
      <xdr:row>98</xdr:row>
      <xdr:rowOff>47361</xdr:rowOff>
    </xdr:to>
    <xdr:cxnSp macro="">
      <xdr:nvCxnSpPr>
        <xdr:cNvPr id="241" name="直線コネクタ 240"/>
        <xdr:cNvCxnSpPr/>
      </xdr:nvCxnSpPr>
      <xdr:spPr>
        <a:xfrm>
          <a:off x="2908300" y="16792459"/>
          <a:ext cx="889000" cy="5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98126</xdr:rowOff>
    </xdr:from>
    <xdr:to>
      <xdr:col>20</xdr:col>
      <xdr:colOff>38100</xdr:colOff>
      <xdr:row>97</xdr:row>
      <xdr:rowOff>28276</xdr:rowOff>
    </xdr:to>
    <xdr:sp macro="" textlink="">
      <xdr:nvSpPr>
        <xdr:cNvPr id="242" name="フローチャート: 判断 241"/>
        <xdr:cNvSpPr/>
      </xdr:nvSpPr>
      <xdr:spPr>
        <a:xfrm>
          <a:off x="3746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44803</xdr:rowOff>
    </xdr:from>
    <xdr:ext cx="534377" cy="259045"/>
    <xdr:sp macro="" textlink="">
      <xdr:nvSpPr>
        <xdr:cNvPr id="243" name="テキスト ボックス 242"/>
        <xdr:cNvSpPr txBox="1"/>
      </xdr:nvSpPr>
      <xdr:spPr>
        <a:xfrm>
          <a:off x="3530111" y="163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161809</xdr:rowOff>
    </xdr:from>
    <xdr:to>
      <xdr:col>15</xdr:col>
      <xdr:colOff>50800</xdr:colOff>
      <xdr:row>98</xdr:row>
      <xdr:rowOff>24992</xdr:rowOff>
    </xdr:to>
    <xdr:cxnSp macro="">
      <xdr:nvCxnSpPr>
        <xdr:cNvPr id="244" name="直線コネクタ 243"/>
        <xdr:cNvCxnSpPr/>
      </xdr:nvCxnSpPr>
      <xdr:spPr>
        <a:xfrm flipV="1">
          <a:off x="2019300" y="16792459"/>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5" name="フローチャート: 判断 244"/>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6" name="テキスト ボックス 245"/>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3209</xdr:rowOff>
    </xdr:from>
    <xdr:to>
      <xdr:col>10</xdr:col>
      <xdr:colOff>114300</xdr:colOff>
      <xdr:row>98</xdr:row>
      <xdr:rowOff>24992</xdr:rowOff>
    </xdr:to>
    <xdr:cxnSp macro="">
      <xdr:nvCxnSpPr>
        <xdr:cNvPr id="247" name="直線コネクタ 246"/>
        <xdr:cNvCxnSpPr/>
      </xdr:nvCxnSpPr>
      <xdr:spPr>
        <a:xfrm>
          <a:off x="1130300" y="16805309"/>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8" name="フローチャート: 判断 247"/>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9" name="テキスト ボックス 248"/>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50" name="フローチャート: 判断 249"/>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51" name="テキスト ボックス 250"/>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130913</xdr:rowOff>
    </xdr:from>
    <xdr:to>
      <xdr:col>24</xdr:col>
      <xdr:colOff>114300</xdr:colOff>
      <xdr:row>96</xdr:row>
      <xdr:rowOff>61063</xdr:rowOff>
    </xdr:to>
    <xdr:sp macro="" textlink="">
      <xdr:nvSpPr>
        <xdr:cNvPr id="257" name="楕円 256"/>
        <xdr:cNvSpPr/>
      </xdr:nvSpPr>
      <xdr:spPr>
        <a:xfrm>
          <a:off x="4584700" y="164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109340</xdr:rowOff>
    </xdr:from>
    <xdr:ext cx="534377" cy="259045"/>
    <xdr:sp macro="" textlink="">
      <xdr:nvSpPr>
        <xdr:cNvPr id="258" name="扶助費該当値テキスト"/>
        <xdr:cNvSpPr txBox="1"/>
      </xdr:nvSpPr>
      <xdr:spPr>
        <a:xfrm>
          <a:off x="4686300" y="163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168011</xdr:rowOff>
    </xdr:from>
    <xdr:to>
      <xdr:col>20</xdr:col>
      <xdr:colOff>38100</xdr:colOff>
      <xdr:row>98</xdr:row>
      <xdr:rowOff>98161</xdr:rowOff>
    </xdr:to>
    <xdr:sp macro="" textlink="">
      <xdr:nvSpPr>
        <xdr:cNvPr id="259" name="楕円 258"/>
        <xdr:cNvSpPr/>
      </xdr:nvSpPr>
      <xdr:spPr>
        <a:xfrm>
          <a:off x="3746500" y="167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89288</xdr:rowOff>
    </xdr:from>
    <xdr:ext cx="534377" cy="259045"/>
    <xdr:sp macro="" textlink="">
      <xdr:nvSpPr>
        <xdr:cNvPr id="260" name="テキスト ボックス 259"/>
        <xdr:cNvSpPr txBox="1"/>
      </xdr:nvSpPr>
      <xdr:spPr>
        <a:xfrm>
          <a:off x="3530111" y="168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111009</xdr:rowOff>
    </xdr:from>
    <xdr:to>
      <xdr:col>15</xdr:col>
      <xdr:colOff>101600</xdr:colOff>
      <xdr:row>98</xdr:row>
      <xdr:rowOff>41159</xdr:rowOff>
    </xdr:to>
    <xdr:sp macro="" textlink="">
      <xdr:nvSpPr>
        <xdr:cNvPr id="261" name="楕円 260"/>
        <xdr:cNvSpPr/>
      </xdr:nvSpPr>
      <xdr:spPr>
        <a:xfrm>
          <a:off x="2857500" y="1674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32286</xdr:rowOff>
    </xdr:from>
    <xdr:ext cx="534377" cy="259045"/>
    <xdr:sp macro="" textlink="">
      <xdr:nvSpPr>
        <xdr:cNvPr id="262" name="テキスト ボックス 261"/>
        <xdr:cNvSpPr txBox="1"/>
      </xdr:nvSpPr>
      <xdr:spPr>
        <a:xfrm>
          <a:off x="2641111" y="1683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145642</xdr:rowOff>
    </xdr:from>
    <xdr:to>
      <xdr:col>10</xdr:col>
      <xdr:colOff>165100</xdr:colOff>
      <xdr:row>98</xdr:row>
      <xdr:rowOff>75792</xdr:rowOff>
    </xdr:to>
    <xdr:sp macro="" textlink="">
      <xdr:nvSpPr>
        <xdr:cNvPr id="263" name="楕円 262"/>
        <xdr:cNvSpPr/>
      </xdr:nvSpPr>
      <xdr:spPr>
        <a:xfrm>
          <a:off x="1968500" y="1677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66919</xdr:rowOff>
    </xdr:from>
    <xdr:ext cx="534377" cy="259045"/>
    <xdr:sp macro="" textlink="">
      <xdr:nvSpPr>
        <xdr:cNvPr id="264" name="テキスト ボックス 263"/>
        <xdr:cNvSpPr txBox="1"/>
      </xdr:nvSpPr>
      <xdr:spPr>
        <a:xfrm>
          <a:off x="1752111" y="168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123859</xdr:rowOff>
    </xdr:from>
    <xdr:to>
      <xdr:col>6</xdr:col>
      <xdr:colOff>38100</xdr:colOff>
      <xdr:row>98</xdr:row>
      <xdr:rowOff>54009</xdr:rowOff>
    </xdr:to>
    <xdr:sp macro="" textlink="">
      <xdr:nvSpPr>
        <xdr:cNvPr id="265" name="楕円 264"/>
        <xdr:cNvSpPr/>
      </xdr:nvSpPr>
      <xdr:spPr>
        <a:xfrm>
          <a:off x="1079500" y="167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45136</xdr:rowOff>
    </xdr:from>
    <xdr:ext cx="534377" cy="259045"/>
    <xdr:sp macro="" textlink="">
      <xdr:nvSpPr>
        <xdr:cNvPr id="266" name="テキスト ボックス 265"/>
        <xdr:cNvSpPr txBox="1"/>
      </xdr:nvSpPr>
      <xdr:spPr>
        <a:xfrm>
          <a:off x="863111" y="168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4"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6"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73265</xdr:rowOff>
    </xdr:from>
    <xdr:to>
      <xdr:col>55</xdr:col>
      <xdr:colOff>0</xdr:colOff>
      <xdr:row>38</xdr:row>
      <xdr:rowOff>85162</xdr:rowOff>
    </xdr:to>
    <xdr:cxnSp macro="">
      <xdr:nvCxnSpPr>
        <xdr:cNvPr id="298" name="直線コネクタ 297"/>
        <xdr:cNvCxnSpPr/>
      </xdr:nvCxnSpPr>
      <xdr:spPr>
        <a:xfrm>
          <a:off x="9639300" y="5559665"/>
          <a:ext cx="838200" cy="104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9" name="補助費等平均値テキスト"/>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300" name="フローチャート: 判断 299"/>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73265</xdr:rowOff>
    </xdr:from>
    <xdr:to>
      <xdr:col>50</xdr:col>
      <xdr:colOff>114300</xdr:colOff>
      <xdr:row>39</xdr:row>
      <xdr:rowOff>9376</xdr:rowOff>
    </xdr:to>
    <xdr:cxnSp macro="">
      <xdr:nvCxnSpPr>
        <xdr:cNvPr id="301" name="直線コネクタ 300"/>
        <xdr:cNvCxnSpPr/>
      </xdr:nvCxnSpPr>
      <xdr:spPr>
        <a:xfrm flipV="1">
          <a:off x="8750300" y="5559665"/>
          <a:ext cx="889000" cy="11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2" name="フローチャート: 判断 301"/>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3" name="テキスト ボックス 302"/>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9376</xdr:rowOff>
    </xdr:from>
    <xdr:to>
      <xdr:col>45</xdr:col>
      <xdr:colOff>177800</xdr:colOff>
      <xdr:row>39</xdr:row>
      <xdr:rowOff>36319</xdr:rowOff>
    </xdr:to>
    <xdr:cxnSp macro="">
      <xdr:nvCxnSpPr>
        <xdr:cNvPr id="304" name="直線コネクタ 303"/>
        <xdr:cNvCxnSpPr/>
      </xdr:nvCxnSpPr>
      <xdr:spPr>
        <a:xfrm flipV="1">
          <a:off x="7861300" y="6695926"/>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5" name="フローチャート: 判断 304"/>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6" name="テキスト ボックス 305"/>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36319</xdr:rowOff>
    </xdr:from>
    <xdr:to>
      <xdr:col>41</xdr:col>
      <xdr:colOff>50800</xdr:colOff>
      <xdr:row>39</xdr:row>
      <xdr:rowOff>55380</xdr:rowOff>
    </xdr:to>
    <xdr:cxnSp macro="">
      <xdr:nvCxnSpPr>
        <xdr:cNvPr id="307" name="直線コネクタ 306"/>
        <xdr:cNvCxnSpPr/>
      </xdr:nvCxnSpPr>
      <xdr:spPr>
        <a:xfrm flipV="1">
          <a:off x="6972300" y="6722869"/>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8" name="フローチャート: 判断 307"/>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9" name="テキスト ボックス 308"/>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10" name="フローチャート: 判断 309"/>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11" name="テキスト ボックス 310"/>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34362</xdr:rowOff>
    </xdr:from>
    <xdr:to>
      <xdr:col>55</xdr:col>
      <xdr:colOff>50800</xdr:colOff>
      <xdr:row>38</xdr:row>
      <xdr:rowOff>135962</xdr:rowOff>
    </xdr:to>
    <xdr:sp macro="" textlink="">
      <xdr:nvSpPr>
        <xdr:cNvPr id="317" name="楕円 316"/>
        <xdr:cNvSpPr/>
      </xdr:nvSpPr>
      <xdr:spPr>
        <a:xfrm>
          <a:off x="104267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12789</xdr:rowOff>
    </xdr:from>
    <xdr:ext cx="534377" cy="259045"/>
    <xdr:sp macro="" textlink="">
      <xdr:nvSpPr>
        <xdr:cNvPr id="318" name="補助費等該当値テキスト"/>
        <xdr:cNvSpPr txBox="1"/>
      </xdr:nvSpPr>
      <xdr:spPr>
        <a:xfrm>
          <a:off x="10528300" y="6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22465</xdr:rowOff>
    </xdr:from>
    <xdr:to>
      <xdr:col>50</xdr:col>
      <xdr:colOff>165100</xdr:colOff>
      <xdr:row>32</xdr:row>
      <xdr:rowOff>124065</xdr:rowOff>
    </xdr:to>
    <xdr:sp macro="" textlink="">
      <xdr:nvSpPr>
        <xdr:cNvPr id="319" name="楕円 318"/>
        <xdr:cNvSpPr/>
      </xdr:nvSpPr>
      <xdr:spPr>
        <a:xfrm>
          <a:off x="9588500" y="55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115192</xdr:rowOff>
    </xdr:from>
    <xdr:ext cx="599010" cy="259045"/>
    <xdr:sp macro="" textlink="">
      <xdr:nvSpPr>
        <xdr:cNvPr id="320" name="テキスト ボックス 319"/>
        <xdr:cNvSpPr txBox="1"/>
      </xdr:nvSpPr>
      <xdr:spPr>
        <a:xfrm>
          <a:off x="9339795" y="560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130026</xdr:rowOff>
    </xdr:from>
    <xdr:to>
      <xdr:col>46</xdr:col>
      <xdr:colOff>38100</xdr:colOff>
      <xdr:row>39</xdr:row>
      <xdr:rowOff>60176</xdr:rowOff>
    </xdr:to>
    <xdr:sp macro="" textlink="">
      <xdr:nvSpPr>
        <xdr:cNvPr id="321" name="楕円 320"/>
        <xdr:cNvSpPr/>
      </xdr:nvSpPr>
      <xdr:spPr>
        <a:xfrm>
          <a:off x="8699500" y="66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51303</xdr:rowOff>
    </xdr:from>
    <xdr:ext cx="534377" cy="259045"/>
    <xdr:sp macro="" textlink="">
      <xdr:nvSpPr>
        <xdr:cNvPr id="322" name="テキスト ボックス 321"/>
        <xdr:cNvSpPr txBox="1"/>
      </xdr:nvSpPr>
      <xdr:spPr>
        <a:xfrm>
          <a:off x="8483111" y="67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156969</xdr:rowOff>
    </xdr:from>
    <xdr:to>
      <xdr:col>41</xdr:col>
      <xdr:colOff>101600</xdr:colOff>
      <xdr:row>39</xdr:row>
      <xdr:rowOff>87119</xdr:rowOff>
    </xdr:to>
    <xdr:sp macro="" textlink="">
      <xdr:nvSpPr>
        <xdr:cNvPr id="323" name="楕円 322"/>
        <xdr:cNvSpPr/>
      </xdr:nvSpPr>
      <xdr:spPr>
        <a:xfrm>
          <a:off x="7810500" y="66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78246</xdr:rowOff>
    </xdr:from>
    <xdr:ext cx="534377" cy="259045"/>
    <xdr:sp macro="" textlink="">
      <xdr:nvSpPr>
        <xdr:cNvPr id="324" name="テキスト ボックス 323"/>
        <xdr:cNvSpPr txBox="1"/>
      </xdr:nvSpPr>
      <xdr:spPr>
        <a:xfrm>
          <a:off x="7594111" y="67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4580</xdr:rowOff>
    </xdr:from>
    <xdr:to>
      <xdr:col>36</xdr:col>
      <xdr:colOff>165100</xdr:colOff>
      <xdr:row>39</xdr:row>
      <xdr:rowOff>106180</xdr:rowOff>
    </xdr:to>
    <xdr:sp macro="" textlink="">
      <xdr:nvSpPr>
        <xdr:cNvPr id="325" name="楕円 324"/>
        <xdr:cNvSpPr/>
      </xdr:nvSpPr>
      <xdr:spPr>
        <a:xfrm>
          <a:off x="6921500" y="6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97307</xdr:rowOff>
    </xdr:from>
    <xdr:ext cx="534377" cy="259045"/>
    <xdr:sp macro="" textlink="">
      <xdr:nvSpPr>
        <xdr:cNvPr id="326" name="テキスト ボックス 325"/>
        <xdr:cNvSpPr txBox="1"/>
      </xdr:nvSpPr>
      <xdr:spPr>
        <a:xfrm>
          <a:off x="6705111" y="678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51"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3"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52748</xdr:rowOff>
    </xdr:from>
    <xdr:to>
      <xdr:col>55</xdr:col>
      <xdr:colOff>0</xdr:colOff>
      <xdr:row>57</xdr:row>
      <xdr:rowOff>136995</xdr:rowOff>
    </xdr:to>
    <xdr:cxnSp macro="">
      <xdr:nvCxnSpPr>
        <xdr:cNvPr id="355" name="直線コネクタ 354"/>
        <xdr:cNvCxnSpPr/>
      </xdr:nvCxnSpPr>
      <xdr:spPr>
        <a:xfrm>
          <a:off x="9639300" y="9825398"/>
          <a:ext cx="8382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6" name="普通建設事業費平均値テキスト"/>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7" name="フローチャート: 判断 356"/>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39474</xdr:rowOff>
    </xdr:from>
    <xdr:to>
      <xdr:col>50</xdr:col>
      <xdr:colOff>114300</xdr:colOff>
      <xdr:row>57</xdr:row>
      <xdr:rowOff>52748</xdr:rowOff>
    </xdr:to>
    <xdr:cxnSp macro="">
      <xdr:nvCxnSpPr>
        <xdr:cNvPr id="358" name="直線コネクタ 357"/>
        <xdr:cNvCxnSpPr/>
      </xdr:nvCxnSpPr>
      <xdr:spPr>
        <a:xfrm>
          <a:off x="8750300" y="9469224"/>
          <a:ext cx="889000" cy="3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9" name="フローチャート: 判断 358"/>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60" name="テキスト ボックス 359"/>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39474</xdr:rowOff>
    </xdr:from>
    <xdr:to>
      <xdr:col>45</xdr:col>
      <xdr:colOff>177800</xdr:colOff>
      <xdr:row>55</xdr:row>
      <xdr:rowOff>120025</xdr:rowOff>
    </xdr:to>
    <xdr:cxnSp macro="">
      <xdr:nvCxnSpPr>
        <xdr:cNvPr id="361" name="直線コネクタ 360"/>
        <xdr:cNvCxnSpPr/>
      </xdr:nvCxnSpPr>
      <xdr:spPr>
        <a:xfrm flipV="1">
          <a:off x="7861300" y="9469224"/>
          <a:ext cx="889000" cy="8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2" name="フローチャート: 判断 361"/>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3" name="テキスト ボックス 362"/>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120025</xdr:rowOff>
    </xdr:from>
    <xdr:to>
      <xdr:col>41</xdr:col>
      <xdr:colOff>50800</xdr:colOff>
      <xdr:row>56</xdr:row>
      <xdr:rowOff>114043</xdr:rowOff>
    </xdr:to>
    <xdr:cxnSp macro="">
      <xdr:nvCxnSpPr>
        <xdr:cNvPr id="364" name="直線コネクタ 363"/>
        <xdr:cNvCxnSpPr/>
      </xdr:nvCxnSpPr>
      <xdr:spPr>
        <a:xfrm flipV="1">
          <a:off x="6972300" y="9549775"/>
          <a:ext cx="889000" cy="1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5" name="フローチャート: 判断 364"/>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6" name="テキスト ボックス 365"/>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7" name="フローチャート: 判断 366"/>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8" name="テキスト ボックス 367"/>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86195</xdr:rowOff>
    </xdr:from>
    <xdr:to>
      <xdr:col>55</xdr:col>
      <xdr:colOff>50800</xdr:colOff>
      <xdr:row>58</xdr:row>
      <xdr:rowOff>16345</xdr:rowOff>
    </xdr:to>
    <xdr:sp macro="" textlink="">
      <xdr:nvSpPr>
        <xdr:cNvPr id="374" name="楕円 373"/>
        <xdr:cNvSpPr/>
      </xdr:nvSpPr>
      <xdr:spPr>
        <a:xfrm>
          <a:off x="10426700" y="9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1122</xdr:rowOff>
    </xdr:from>
    <xdr:ext cx="534377" cy="259045"/>
    <xdr:sp macro="" textlink="">
      <xdr:nvSpPr>
        <xdr:cNvPr id="375" name="普通建設事業費該当値テキスト"/>
        <xdr:cNvSpPr txBox="1"/>
      </xdr:nvSpPr>
      <xdr:spPr>
        <a:xfrm>
          <a:off x="10528300" y="97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1948</xdr:rowOff>
    </xdr:from>
    <xdr:to>
      <xdr:col>50</xdr:col>
      <xdr:colOff>165100</xdr:colOff>
      <xdr:row>57</xdr:row>
      <xdr:rowOff>103548</xdr:rowOff>
    </xdr:to>
    <xdr:sp macro="" textlink="">
      <xdr:nvSpPr>
        <xdr:cNvPr id="376" name="楕円 375"/>
        <xdr:cNvSpPr/>
      </xdr:nvSpPr>
      <xdr:spPr>
        <a:xfrm>
          <a:off x="9588500" y="97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94675</xdr:rowOff>
    </xdr:from>
    <xdr:ext cx="534377" cy="259045"/>
    <xdr:sp macro="" textlink="">
      <xdr:nvSpPr>
        <xdr:cNvPr id="377" name="テキスト ボックス 376"/>
        <xdr:cNvSpPr txBox="1"/>
      </xdr:nvSpPr>
      <xdr:spPr>
        <a:xfrm>
          <a:off x="9372111" y="98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160124</xdr:rowOff>
    </xdr:from>
    <xdr:to>
      <xdr:col>46</xdr:col>
      <xdr:colOff>38100</xdr:colOff>
      <xdr:row>55</xdr:row>
      <xdr:rowOff>90274</xdr:rowOff>
    </xdr:to>
    <xdr:sp macro="" textlink="">
      <xdr:nvSpPr>
        <xdr:cNvPr id="378" name="楕円 377"/>
        <xdr:cNvSpPr/>
      </xdr:nvSpPr>
      <xdr:spPr>
        <a:xfrm>
          <a:off x="8699500" y="94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106801</xdr:rowOff>
    </xdr:from>
    <xdr:ext cx="534377" cy="259045"/>
    <xdr:sp macro="" textlink="">
      <xdr:nvSpPr>
        <xdr:cNvPr id="379" name="テキスト ボックス 378"/>
        <xdr:cNvSpPr txBox="1"/>
      </xdr:nvSpPr>
      <xdr:spPr>
        <a:xfrm>
          <a:off x="8483111" y="919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69225</xdr:rowOff>
    </xdr:from>
    <xdr:to>
      <xdr:col>41</xdr:col>
      <xdr:colOff>101600</xdr:colOff>
      <xdr:row>55</xdr:row>
      <xdr:rowOff>170825</xdr:rowOff>
    </xdr:to>
    <xdr:sp macro="" textlink="">
      <xdr:nvSpPr>
        <xdr:cNvPr id="380" name="楕円 379"/>
        <xdr:cNvSpPr/>
      </xdr:nvSpPr>
      <xdr:spPr>
        <a:xfrm>
          <a:off x="7810500" y="94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15902</xdr:rowOff>
    </xdr:from>
    <xdr:ext cx="534377" cy="259045"/>
    <xdr:sp macro="" textlink="">
      <xdr:nvSpPr>
        <xdr:cNvPr id="381" name="テキスト ボックス 380"/>
        <xdr:cNvSpPr txBox="1"/>
      </xdr:nvSpPr>
      <xdr:spPr>
        <a:xfrm>
          <a:off x="7594111" y="92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63243</xdr:rowOff>
    </xdr:from>
    <xdr:to>
      <xdr:col>36</xdr:col>
      <xdr:colOff>165100</xdr:colOff>
      <xdr:row>56</xdr:row>
      <xdr:rowOff>164843</xdr:rowOff>
    </xdr:to>
    <xdr:sp macro="" textlink="">
      <xdr:nvSpPr>
        <xdr:cNvPr id="382" name="楕円 381"/>
        <xdr:cNvSpPr/>
      </xdr:nvSpPr>
      <xdr:spPr>
        <a:xfrm>
          <a:off x="6921500" y="96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9920</xdr:rowOff>
    </xdr:from>
    <xdr:ext cx="534377" cy="259045"/>
    <xdr:sp macro="" textlink="">
      <xdr:nvSpPr>
        <xdr:cNvPr id="383" name="テキスト ボックス 382"/>
        <xdr:cNvSpPr txBox="1"/>
      </xdr:nvSpPr>
      <xdr:spPr>
        <a:xfrm>
          <a:off x="6705111" y="94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10"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44393</xdr:rowOff>
    </xdr:from>
    <xdr:to>
      <xdr:col>55</xdr:col>
      <xdr:colOff>0</xdr:colOff>
      <xdr:row>78</xdr:row>
      <xdr:rowOff>155645</xdr:rowOff>
    </xdr:to>
    <xdr:cxnSp macro="">
      <xdr:nvCxnSpPr>
        <xdr:cNvPr id="412" name="直線コネクタ 411"/>
        <xdr:cNvCxnSpPr/>
      </xdr:nvCxnSpPr>
      <xdr:spPr>
        <a:xfrm>
          <a:off x="9639300" y="13417493"/>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3" name="普通建設事業費 （ うち新規整備　）平均値テキスト"/>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4" name="フローチャート: 判断 413"/>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77807</xdr:rowOff>
    </xdr:from>
    <xdr:to>
      <xdr:col>50</xdr:col>
      <xdr:colOff>114300</xdr:colOff>
      <xdr:row>78</xdr:row>
      <xdr:rowOff>44393</xdr:rowOff>
    </xdr:to>
    <xdr:cxnSp macro="">
      <xdr:nvCxnSpPr>
        <xdr:cNvPr id="415" name="直線コネクタ 414"/>
        <xdr:cNvCxnSpPr/>
      </xdr:nvCxnSpPr>
      <xdr:spPr>
        <a:xfrm>
          <a:off x="8750300" y="12593657"/>
          <a:ext cx="889000" cy="8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6" name="フローチャート: 判断 415"/>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7" name="テキスト ボックス 416"/>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68263</xdr:rowOff>
    </xdr:from>
    <xdr:to>
      <xdr:col>45</xdr:col>
      <xdr:colOff>177800</xdr:colOff>
      <xdr:row>73</xdr:row>
      <xdr:rowOff>77807</xdr:rowOff>
    </xdr:to>
    <xdr:cxnSp macro="">
      <xdr:nvCxnSpPr>
        <xdr:cNvPr id="418" name="直線コネクタ 417"/>
        <xdr:cNvCxnSpPr/>
      </xdr:nvCxnSpPr>
      <xdr:spPr>
        <a:xfrm>
          <a:off x="7861300" y="12584113"/>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9" name="フローチャート: 判断 418"/>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20" name="テキスト ボックス 419"/>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68263</xdr:rowOff>
    </xdr:from>
    <xdr:to>
      <xdr:col>41</xdr:col>
      <xdr:colOff>50800</xdr:colOff>
      <xdr:row>75</xdr:row>
      <xdr:rowOff>136709</xdr:rowOff>
    </xdr:to>
    <xdr:cxnSp macro="">
      <xdr:nvCxnSpPr>
        <xdr:cNvPr id="421" name="直線コネクタ 420"/>
        <xdr:cNvCxnSpPr/>
      </xdr:nvCxnSpPr>
      <xdr:spPr>
        <a:xfrm flipV="1">
          <a:off x="6972300" y="12584113"/>
          <a:ext cx="889000" cy="4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2" name="フローチャート: 判断 421"/>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150176</xdr:rowOff>
    </xdr:from>
    <xdr:ext cx="534377" cy="259045"/>
    <xdr:sp macro="" textlink="">
      <xdr:nvSpPr>
        <xdr:cNvPr id="423" name="テキスト ボックス 422"/>
        <xdr:cNvSpPr txBox="1"/>
      </xdr:nvSpPr>
      <xdr:spPr>
        <a:xfrm>
          <a:off x="7594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4" name="フローチャート: 判断 423"/>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5" name="テキスト ボックス 424"/>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104845</xdr:rowOff>
    </xdr:from>
    <xdr:to>
      <xdr:col>55</xdr:col>
      <xdr:colOff>50800</xdr:colOff>
      <xdr:row>79</xdr:row>
      <xdr:rowOff>34995</xdr:rowOff>
    </xdr:to>
    <xdr:sp macro="" textlink="">
      <xdr:nvSpPr>
        <xdr:cNvPr id="431" name="楕円 430"/>
        <xdr:cNvSpPr/>
      </xdr:nvSpPr>
      <xdr:spPr>
        <a:xfrm>
          <a:off x="10426700" y="134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19772</xdr:rowOff>
    </xdr:from>
    <xdr:ext cx="469744" cy="259045"/>
    <xdr:sp macro="" textlink="">
      <xdr:nvSpPr>
        <xdr:cNvPr id="432" name="普通建設事業費 （ うち新規整備　）該当値テキスト"/>
        <xdr:cNvSpPr txBox="1"/>
      </xdr:nvSpPr>
      <xdr:spPr>
        <a:xfrm>
          <a:off x="10528300" y="1339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165043</xdr:rowOff>
    </xdr:from>
    <xdr:to>
      <xdr:col>50</xdr:col>
      <xdr:colOff>165100</xdr:colOff>
      <xdr:row>78</xdr:row>
      <xdr:rowOff>95193</xdr:rowOff>
    </xdr:to>
    <xdr:sp macro="" textlink="">
      <xdr:nvSpPr>
        <xdr:cNvPr id="433" name="楕円 432"/>
        <xdr:cNvSpPr/>
      </xdr:nvSpPr>
      <xdr:spPr>
        <a:xfrm>
          <a:off x="9588500" y="133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86320</xdr:rowOff>
    </xdr:from>
    <xdr:ext cx="469744" cy="259045"/>
    <xdr:sp macro="" textlink="">
      <xdr:nvSpPr>
        <xdr:cNvPr id="434" name="テキスト ボックス 433"/>
        <xdr:cNvSpPr txBox="1"/>
      </xdr:nvSpPr>
      <xdr:spPr>
        <a:xfrm>
          <a:off x="9404428" y="1345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27007</xdr:rowOff>
    </xdr:from>
    <xdr:to>
      <xdr:col>46</xdr:col>
      <xdr:colOff>38100</xdr:colOff>
      <xdr:row>73</xdr:row>
      <xdr:rowOff>128607</xdr:rowOff>
    </xdr:to>
    <xdr:sp macro="" textlink="">
      <xdr:nvSpPr>
        <xdr:cNvPr id="435" name="楕円 434"/>
        <xdr:cNvSpPr/>
      </xdr:nvSpPr>
      <xdr:spPr>
        <a:xfrm>
          <a:off x="8699500" y="125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145134</xdr:rowOff>
    </xdr:from>
    <xdr:ext cx="534377" cy="259045"/>
    <xdr:sp macro="" textlink="">
      <xdr:nvSpPr>
        <xdr:cNvPr id="436" name="テキスト ボックス 435"/>
        <xdr:cNvSpPr txBox="1"/>
      </xdr:nvSpPr>
      <xdr:spPr>
        <a:xfrm>
          <a:off x="8483111" y="123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17463</xdr:rowOff>
    </xdr:from>
    <xdr:to>
      <xdr:col>41</xdr:col>
      <xdr:colOff>101600</xdr:colOff>
      <xdr:row>73</xdr:row>
      <xdr:rowOff>119063</xdr:rowOff>
    </xdr:to>
    <xdr:sp macro="" textlink="">
      <xdr:nvSpPr>
        <xdr:cNvPr id="437" name="楕円 436"/>
        <xdr:cNvSpPr/>
      </xdr:nvSpPr>
      <xdr:spPr>
        <a:xfrm>
          <a:off x="7810500" y="125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135590</xdr:rowOff>
    </xdr:from>
    <xdr:ext cx="534377" cy="259045"/>
    <xdr:sp macro="" textlink="">
      <xdr:nvSpPr>
        <xdr:cNvPr id="438" name="テキスト ボックス 437"/>
        <xdr:cNvSpPr txBox="1"/>
      </xdr:nvSpPr>
      <xdr:spPr>
        <a:xfrm>
          <a:off x="7594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85909</xdr:rowOff>
    </xdr:from>
    <xdr:to>
      <xdr:col>36</xdr:col>
      <xdr:colOff>165100</xdr:colOff>
      <xdr:row>76</xdr:row>
      <xdr:rowOff>16059</xdr:rowOff>
    </xdr:to>
    <xdr:sp macro="" textlink="">
      <xdr:nvSpPr>
        <xdr:cNvPr id="439" name="楕円 438"/>
        <xdr:cNvSpPr/>
      </xdr:nvSpPr>
      <xdr:spPr>
        <a:xfrm>
          <a:off x="6921500" y="129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32586</xdr:rowOff>
    </xdr:from>
    <xdr:ext cx="534377" cy="259045"/>
    <xdr:sp macro="" textlink="">
      <xdr:nvSpPr>
        <xdr:cNvPr id="440" name="テキスト ボックス 439"/>
        <xdr:cNvSpPr txBox="1"/>
      </xdr:nvSpPr>
      <xdr:spPr>
        <a:xfrm>
          <a:off x="6705111" y="1271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7"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9"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135813</xdr:rowOff>
    </xdr:from>
    <xdr:to>
      <xdr:col>55</xdr:col>
      <xdr:colOff>0</xdr:colOff>
      <xdr:row>97</xdr:row>
      <xdr:rowOff>138905</xdr:rowOff>
    </xdr:to>
    <xdr:cxnSp macro="">
      <xdr:nvCxnSpPr>
        <xdr:cNvPr id="471" name="直線コネクタ 470"/>
        <xdr:cNvCxnSpPr/>
      </xdr:nvCxnSpPr>
      <xdr:spPr>
        <a:xfrm>
          <a:off x="9639300" y="16766463"/>
          <a:ext cx="8382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56108</xdr:rowOff>
    </xdr:from>
    <xdr:ext cx="534377" cy="259045"/>
    <xdr:sp macro="" textlink="">
      <xdr:nvSpPr>
        <xdr:cNvPr id="472" name="普通建設事業費 （ うち更新整備　）平均値テキスト"/>
        <xdr:cNvSpPr txBox="1"/>
      </xdr:nvSpPr>
      <xdr:spPr>
        <a:xfrm>
          <a:off x="10528300" y="165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3" name="フローチャート: 判断 472"/>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60747</xdr:rowOff>
    </xdr:from>
    <xdr:to>
      <xdr:col>50</xdr:col>
      <xdr:colOff>114300</xdr:colOff>
      <xdr:row>97</xdr:row>
      <xdr:rowOff>135813</xdr:rowOff>
    </xdr:to>
    <xdr:cxnSp macro="">
      <xdr:nvCxnSpPr>
        <xdr:cNvPr id="474" name="直線コネクタ 473"/>
        <xdr:cNvCxnSpPr/>
      </xdr:nvCxnSpPr>
      <xdr:spPr>
        <a:xfrm>
          <a:off x="8750300" y="16691397"/>
          <a:ext cx="889000" cy="7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5" name="フローチャート: 判断 474"/>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10724</xdr:rowOff>
    </xdr:from>
    <xdr:ext cx="534377" cy="259045"/>
    <xdr:sp macro="" textlink="">
      <xdr:nvSpPr>
        <xdr:cNvPr id="476" name="テキスト ボックス 475"/>
        <xdr:cNvSpPr txBox="1"/>
      </xdr:nvSpPr>
      <xdr:spPr>
        <a:xfrm>
          <a:off x="9372111" y="164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60747</xdr:rowOff>
    </xdr:from>
    <xdr:to>
      <xdr:col>45</xdr:col>
      <xdr:colOff>177800</xdr:colOff>
      <xdr:row>98</xdr:row>
      <xdr:rowOff>4739</xdr:rowOff>
    </xdr:to>
    <xdr:cxnSp macro="">
      <xdr:nvCxnSpPr>
        <xdr:cNvPr id="477" name="直線コネクタ 476"/>
        <xdr:cNvCxnSpPr/>
      </xdr:nvCxnSpPr>
      <xdr:spPr>
        <a:xfrm flipV="1">
          <a:off x="7861300" y="16691397"/>
          <a:ext cx="889000" cy="1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8" name="フローチャート: 判断 477"/>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9" name="テキスト ボックス 478"/>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4739</xdr:rowOff>
    </xdr:from>
    <xdr:to>
      <xdr:col>41</xdr:col>
      <xdr:colOff>50800</xdr:colOff>
      <xdr:row>98</xdr:row>
      <xdr:rowOff>40956</xdr:rowOff>
    </xdr:to>
    <xdr:cxnSp macro="">
      <xdr:nvCxnSpPr>
        <xdr:cNvPr id="480" name="直線コネクタ 479"/>
        <xdr:cNvCxnSpPr/>
      </xdr:nvCxnSpPr>
      <xdr:spPr>
        <a:xfrm flipV="1">
          <a:off x="6972300" y="1680683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81" name="フローチャート: 判断 480"/>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2" name="テキスト ボックス 481"/>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3" name="フローチャート: 判断 482"/>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4" name="テキスト ボックス 483"/>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88105</xdr:rowOff>
    </xdr:from>
    <xdr:to>
      <xdr:col>55</xdr:col>
      <xdr:colOff>50800</xdr:colOff>
      <xdr:row>98</xdr:row>
      <xdr:rowOff>18255</xdr:rowOff>
    </xdr:to>
    <xdr:sp macro="" textlink="">
      <xdr:nvSpPr>
        <xdr:cNvPr id="490" name="楕円 489"/>
        <xdr:cNvSpPr/>
      </xdr:nvSpPr>
      <xdr:spPr>
        <a:xfrm>
          <a:off x="10426700" y="167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66532</xdr:rowOff>
    </xdr:from>
    <xdr:ext cx="534377" cy="259045"/>
    <xdr:sp macro="" textlink="">
      <xdr:nvSpPr>
        <xdr:cNvPr id="491" name="普通建設事業費 （ うち更新整備　）該当値テキスト"/>
        <xdr:cNvSpPr txBox="1"/>
      </xdr:nvSpPr>
      <xdr:spPr>
        <a:xfrm>
          <a:off x="10528300" y="166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85013</xdr:rowOff>
    </xdr:from>
    <xdr:to>
      <xdr:col>50</xdr:col>
      <xdr:colOff>165100</xdr:colOff>
      <xdr:row>98</xdr:row>
      <xdr:rowOff>15163</xdr:rowOff>
    </xdr:to>
    <xdr:sp macro="" textlink="">
      <xdr:nvSpPr>
        <xdr:cNvPr id="492" name="楕円 491"/>
        <xdr:cNvSpPr/>
      </xdr:nvSpPr>
      <xdr:spPr>
        <a:xfrm>
          <a:off x="9588500" y="167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6290</xdr:rowOff>
    </xdr:from>
    <xdr:ext cx="534377" cy="259045"/>
    <xdr:sp macro="" textlink="">
      <xdr:nvSpPr>
        <xdr:cNvPr id="493" name="テキスト ボックス 492"/>
        <xdr:cNvSpPr txBox="1"/>
      </xdr:nvSpPr>
      <xdr:spPr>
        <a:xfrm>
          <a:off x="9372111" y="168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9947</xdr:rowOff>
    </xdr:from>
    <xdr:to>
      <xdr:col>46</xdr:col>
      <xdr:colOff>38100</xdr:colOff>
      <xdr:row>97</xdr:row>
      <xdr:rowOff>111547</xdr:rowOff>
    </xdr:to>
    <xdr:sp macro="" textlink="">
      <xdr:nvSpPr>
        <xdr:cNvPr id="494" name="楕円 493"/>
        <xdr:cNvSpPr/>
      </xdr:nvSpPr>
      <xdr:spPr>
        <a:xfrm>
          <a:off x="8699500" y="166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128074</xdr:rowOff>
    </xdr:from>
    <xdr:ext cx="534377" cy="259045"/>
    <xdr:sp macro="" textlink="">
      <xdr:nvSpPr>
        <xdr:cNvPr id="495" name="テキスト ボックス 494"/>
        <xdr:cNvSpPr txBox="1"/>
      </xdr:nvSpPr>
      <xdr:spPr>
        <a:xfrm>
          <a:off x="8483111" y="164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125389</xdr:rowOff>
    </xdr:from>
    <xdr:to>
      <xdr:col>41</xdr:col>
      <xdr:colOff>101600</xdr:colOff>
      <xdr:row>98</xdr:row>
      <xdr:rowOff>55539</xdr:rowOff>
    </xdr:to>
    <xdr:sp macro="" textlink="">
      <xdr:nvSpPr>
        <xdr:cNvPr id="496" name="楕円 495"/>
        <xdr:cNvSpPr/>
      </xdr:nvSpPr>
      <xdr:spPr>
        <a:xfrm>
          <a:off x="7810500" y="167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46666</xdr:rowOff>
    </xdr:from>
    <xdr:ext cx="534377" cy="259045"/>
    <xdr:sp macro="" textlink="">
      <xdr:nvSpPr>
        <xdr:cNvPr id="497" name="テキスト ボックス 496"/>
        <xdr:cNvSpPr txBox="1"/>
      </xdr:nvSpPr>
      <xdr:spPr>
        <a:xfrm>
          <a:off x="7594111" y="168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161606</xdr:rowOff>
    </xdr:from>
    <xdr:to>
      <xdr:col>36</xdr:col>
      <xdr:colOff>165100</xdr:colOff>
      <xdr:row>98</xdr:row>
      <xdr:rowOff>91756</xdr:rowOff>
    </xdr:to>
    <xdr:sp macro="" textlink="">
      <xdr:nvSpPr>
        <xdr:cNvPr id="498" name="楕円 497"/>
        <xdr:cNvSpPr/>
      </xdr:nvSpPr>
      <xdr:spPr>
        <a:xfrm>
          <a:off x="6921500" y="167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82883</xdr:rowOff>
    </xdr:from>
    <xdr:ext cx="534377" cy="259045"/>
    <xdr:sp macro="" textlink="">
      <xdr:nvSpPr>
        <xdr:cNvPr id="499" name="テキスト ボックス 498"/>
        <xdr:cNvSpPr txBox="1"/>
      </xdr:nvSpPr>
      <xdr:spPr>
        <a:xfrm>
          <a:off x="6705111" y="16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4"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135448</xdr:rowOff>
    </xdr:from>
    <xdr:to>
      <xdr:col>85</xdr:col>
      <xdr:colOff>127000</xdr:colOff>
      <xdr:row>38</xdr:row>
      <xdr:rowOff>138671</xdr:rowOff>
    </xdr:to>
    <xdr:cxnSp macro="">
      <xdr:nvCxnSpPr>
        <xdr:cNvPr id="526" name="直線コネクタ 525"/>
        <xdr:cNvCxnSpPr/>
      </xdr:nvCxnSpPr>
      <xdr:spPr>
        <a:xfrm flipV="1">
          <a:off x="15481300" y="6650548"/>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7"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8" name="フローチャート: 判断 527"/>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138671</xdr:rowOff>
    </xdr:from>
    <xdr:to>
      <xdr:col>81</xdr:col>
      <xdr:colOff>50800</xdr:colOff>
      <xdr:row>38</xdr:row>
      <xdr:rowOff>139700</xdr:rowOff>
    </xdr:to>
    <xdr:cxnSp macro="">
      <xdr:nvCxnSpPr>
        <xdr:cNvPr id="529" name="直線コネクタ 528"/>
        <xdr:cNvCxnSpPr/>
      </xdr:nvCxnSpPr>
      <xdr:spPr>
        <a:xfrm flipV="1">
          <a:off x="14592300" y="66537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30" name="フローチャート: 判断 529"/>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31" name="テキスト ボックス 530"/>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3" name="フローチャート: 判断 532"/>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4" name="テキスト ボックス 533"/>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6" name="フローチャート: 判断 535"/>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7" name="テキスト ボックス 536"/>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8" name="フローチャート: 判断 537"/>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9" name="テキスト ボックス 538"/>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84648</xdr:rowOff>
    </xdr:from>
    <xdr:to>
      <xdr:col>85</xdr:col>
      <xdr:colOff>177800</xdr:colOff>
      <xdr:row>39</xdr:row>
      <xdr:rowOff>14798</xdr:rowOff>
    </xdr:to>
    <xdr:sp macro="" textlink="">
      <xdr:nvSpPr>
        <xdr:cNvPr id="545" name="楕円 544"/>
        <xdr:cNvSpPr/>
      </xdr:nvSpPr>
      <xdr:spPr>
        <a:xfrm>
          <a:off x="162687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171025</xdr:rowOff>
    </xdr:from>
    <xdr:ext cx="378565" cy="259045"/>
    <xdr:sp macro="" textlink="">
      <xdr:nvSpPr>
        <xdr:cNvPr id="546" name="災害復旧事業費該当値テキスト"/>
        <xdr:cNvSpPr txBox="1"/>
      </xdr:nvSpPr>
      <xdr:spPr>
        <a:xfrm>
          <a:off x="16370300" y="651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87871</xdr:rowOff>
    </xdr:from>
    <xdr:to>
      <xdr:col>81</xdr:col>
      <xdr:colOff>101600</xdr:colOff>
      <xdr:row>39</xdr:row>
      <xdr:rowOff>18021</xdr:rowOff>
    </xdr:to>
    <xdr:sp macro="" textlink="">
      <xdr:nvSpPr>
        <xdr:cNvPr id="547" name="楕円 546"/>
        <xdr:cNvSpPr/>
      </xdr:nvSpPr>
      <xdr:spPr>
        <a:xfrm>
          <a:off x="154305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9148</xdr:rowOff>
    </xdr:from>
    <xdr:ext cx="313932" cy="259045"/>
    <xdr:sp macro="" textlink="">
      <xdr:nvSpPr>
        <xdr:cNvPr id="548" name="テキスト ボックス 547"/>
        <xdr:cNvSpPr txBox="1"/>
      </xdr:nvSpPr>
      <xdr:spPr>
        <a:xfrm>
          <a:off x="15324333" y="6695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8"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30"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58586</xdr:rowOff>
    </xdr:from>
    <xdr:to>
      <xdr:col>85</xdr:col>
      <xdr:colOff>127000</xdr:colOff>
      <xdr:row>77</xdr:row>
      <xdr:rowOff>107848</xdr:rowOff>
    </xdr:to>
    <xdr:cxnSp macro="">
      <xdr:nvCxnSpPr>
        <xdr:cNvPr id="632" name="直線コネクタ 631"/>
        <xdr:cNvCxnSpPr/>
      </xdr:nvCxnSpPr>
      <xdr:spPr>
        <a:xfrm flipV="1">
          <a:off x="15481300" y="13260236"/>
          <a:ext cx="8382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3" name="公債費平均値テキスト"/>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4" name="フローチャート: 判断 633"/>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107848</xdr:rowOff>
    </xdr:from>
    <xdr:to>
      <xdr:col>81</xdr:col>
      <xdr:colOff>50800</xdr:colOff>
      <xdr:row>77</xdr:row>
      <xdr:rowOff>116763</xdr:rowOff>
    </xdr:to>
    <xdr:cxnSp macro="">
      <xdr:nvCxnSpPr>
        <xdr:cNvPr id="635" name="直線コネクタ 634"/>
        <xdr:cNvCxnSpPr/>
      </xdr:nvCxnSpPr>
      <xdr:spPr>
        <a:xfrm flipV="1">
          <a:off x="14592300" y="133094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6" name="フローチャート: 判断 635"/>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7" name="テキスト ボックス 636"/>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113964</xdr:rowOff>
    </xdr:from>
    <xdr:to>
      <xdr:col>76</xdr:col>
      <xdr:colOff>114300</xdr:colOff>
      <xdr:row>77</xdr:row>
      <xdr:rowOff>116763</xdr:rowOff>
    </xdr:to>
    <xdr:cxnSp macro="">
      <xdr:nvCxnSpPr>
        <xdr:cNvPr id="638" name="直線コネクタ 637"/>
        <xdr:cNvCxnSpPr/>
      </xdr:nvCxnSpPr>
      <xdr:spPr>
        <a:xfrm>
          <a:off x="13703300" y="1331561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9" name="フローチャート: 判断 638"/>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40" name="テキスト ボックス 639"/>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112097</xdr:rowOff>
    </xdr:from>
    <xdr:to>
      <xdr:col>71</xdr:col>
      <xdr:colOff>177800</xdr:colOff>
      <xdr:row>77</xdr:row>
      <xdr:rowOff>113964</xdr:rowOff>
    </xdr:to>
    <xdr:cxnSp macro="">
      <xdr:nvCxnSpPr>
        <xdr:cNvPr id="641" name="直線コネクタ 640"/>
        <xdr:cNvCxnSpPr/>
      </xdr:nvCxnSpPr>
      <xdr:spPr>
        <a:xfrm>
          <a:off x="12814300" y="1331374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2" name="フローチャート: 判断 641"/>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3" name="テキスト ボックス 642"/>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4" name="フローチャート: 判断 643"/>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5" name="テキスト ボックス 644"/>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7786</xdr:rowOff>
    </xdr:from>
    <xdr:to>
      <xdr:col>85</xdr:col>
      <xdr:colOff>177800</xdr:colOff>
      <xdr:row>77</xdr:row>
      <xdr:rowOff>109386</xdr:rowOff>
    </xdr:to>
    <xdr:sp macro="" textlink="">
      <xdr:nvSpPr>
        <xdr:cNvPr id="651" name="楕円 650"/>
        <xdr:cNvSpPr/>
      </xdr:nvSpPr>
      <xdr:spPr>
        <a:xfrm>
          <a:off x="162687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157663</xdr:rowOff>
    </xdr:from>
    <xdr:ext cx="534377" cy="259045"/>
    <xdr:sp macro="" textlink="">
      <xdr:nvSpPr>
        <xdr:cNvPr id="652" name="公債費該当値テキスト"/>
        <xdr:cNvSpPr txBox="1"/>
      </xdr:nvSpPr>
      <xdr:spPr>
        <a:xfrm>
          <a:off x="16370300" y="131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57048</xdr:rowOff>
    </xdr:from>
    <xdr:to>
      <xdr:col>81</xdr:col>
      <xdr:colOff>101600</xdr:colOff>
      <xdr:row>77</xdr:row>
      <xdr:rowOff>158648</xdr:rowOff>
    </xdr:to>
    <xdr:sp macro="" textlink="">
      <xdr:nvSpPr>
        <xdr:cNvPr id="653" name="楕円 652"/>
        <xdr:cNvSpPr/>
      </xdr:nvSpPr>
      <xdr:spPr>
        <a:xfrm>
          <a:off x="15430500" y="132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149775</xdr:rowOff>
    </xdr:from>
    <xdr:ext cx="534377" cy="259045"/>
    <xdr:sp macro="" textlink="">
      <xdr:nvSpPr>
        <xdr:cNvPr id="654" name="テキスト ボックス 653"/>
        <xdr:cNvSpPr txBox="1"/>
      </xdr:nvSpPr>
      <xdr:spPr>
        <a:xfrm>
          <a:off x="15214111" y="133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65963</xdr:rowOff>
    </xdr:from>
    <xdr:to>
      <xdr:col>76</xdr:col>
      <xdr:colOff>165100</xdr:colOff>
      <xdr:row>77</xdr:row>
      <xdr:rowOff>167563</xdr:rowOff>
    </xdr:to>
    <xdr:sp macro="" textlink="">
      <xdr:nvSpPr>
        <xdr:cNvPr id="655" name="楕円 654"/>
        <xdr:cNvSpPr/>
      </xdr:nvSpPr>
      <xdr:spPr>
        <a:xfrm>
          <a:off x="14541500" y="132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158690</xdr:rowOff>
    </xdr:from>
    <xdr:ext cx="534377" cy="259045"/>
    <xdr:sp macro="" textlink="">
      <xdr:nvSpPr>
        <xdr:cNvPr id="656" name="テキスト ボックス 655"/>
        <xdr:cNvSpPr txBox="1"/>
      </xdr:nvSpPr>
      <xdr:spPr>
        <a:xfrm>
          <a:off x="14325111" y="133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63164</xdr:rowOff>
    </xdr:from>
    <xdr:to>
      <xdr:col>72</xdr:col>
      <xdr:colOff>38100</xdr:colOff>
      <xdr:row>77</xdr:row>
      <xdr:rowOff>164764</xdr:rowOff>
    </xdr:to>
    <xdr:sp macro="" textlink="">
      <xdr:nvSpPr>
        <xdr:cNvPr id="657" name="楕円 656"/>
        <xdr:cNvSpPr/>
      </xdr:nvSpPr>
      <xdr:spPr>
        <a:xfrm>
          <a:off x="13652500" y="132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155891</xdr:rowOff>
    </xdr:from>
    <xdr:ext cx="534377" cy="259045"/>
    <xdr:sp macro="" textlink="">
      <xdr:nvSpPr>
        <xdr:cNvPr id="658" name="テキスト ボックス 657"/>
        <xdr:cNvSpPr txBox="1"/>
      </xdr:nvSpPr>
      <xdr:spPr>
        <a:xfrm>
          <a:off x="13436111" y="133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61297</xdr:rowOff>
    </xdr:from>
    <xdr:to>
      <xdr:col>67</xdr:col>
      <xdr:colOff>101600</xdr:colOff>
      <xdr:row>77</xdr:row>
      <xdr:rowOff>162897</xdr:rowOff>
    </xdr:to>
    <xdr:sp macro="" textlink="">
      <xdr:nvSpPr>
        <xdr:cNvPr id="659" name="楕円 658"/>
        <xdr:cNvSpPr/>
      </xdr:nvSpPr>
      <xdr:spPr>
        <a:xfrm>
          <a:off x="12763500" y="132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154024</xdr:rowOff>
    </xdr:from>
    <xdr:ext cx="534377" cy="259045"/>
    <xdr:sp macro="" textlink="">
      <xdr:nvSpPr>
        <xdr:cNvPr id="660" name="テキスト ボックス 659"/>
        <xdr:cNvSpPr txBox="1"/>
      </xdr:nvSpPr>
      <xdr:spPr>
        <a:xfrm>
          <a:off x="12547111" y="133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2" name="テキスト ボックス 67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6" name="テキスト ボックス 67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81"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3"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52992</xdr:rowOff>
    </xdr:from>
    <xdr:to>
      <xdr:col>85</xdr:col>
      <xdr:colOff>127000</xdr:colOff>
      <xdr:row>97</xdr:row>
      <xdr:rowOff>55558</xdr:rowOff>
    </xdr:to>
    <xdr:cxnSp macro="">
      <xdr:nvCxnSpPr>
        <xdr:cNvPr id="685" name="直線コネクタ 684"/>
        <xdr:cNvCxnSpPr/>
      </xdr:nvCxnSpPr>
      <xdr:spPr>
        <a:xfrm flipV="1">
          <a:off x="15481300" y="16683642"/>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6" name="積立金平均値テキスト"/>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7" name="フローチャート: 判断 686"/>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55558</xdr:rowOff>
    </xdr:from>
    <xdr:to>
      <xdr:col>81</xdr:col>
      <xdr:colOff>50800</xdr:colOff>
      <xdr:row>97</xdr:row>
      <xdr:rowOff>152050</xdr:rowOff>
    </xdr:to>
    <xdr:cxnSp macro="">
      <xdr:nvCxnSpPr>
        <xdr:cNvPr id="688" name="直線コネクタ 687"/>
        <xdr:cNvCxnSpPr/>
      </xdr:nvCxnSpPr>
      <xdr:spPr>
        <a:xfrm flipV="1">
          <a:off x="14592300" y="16686208"/>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9" name="フローチャート: 判断 688"/>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90" name="テキスト ボックス 689"/>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152050</xdr:rowOff>
    </xdr:from>
    <xdr:to>
      <xdr:col>76</xdr:col>
      <xdr:colOff>114300</xdr:colOff>
      <xdr:row>98</xdr:row>
      <xdr:rowOff>25017</xdr:rowOff>
    </xdr:to>
    <xdr:cxnSp macro="">
      <xdr:nvCxnSpPr>
        <xdr:cNvPr id="691" name="直線コネクタ 690"/>
        <xdr:cNvCxnSpPr/>
      </xdr:nvCxnSpPr>
      <xdr:spPr>
        <a:xfrm flipV="1">
          <a:off x="13703300" y="16782700"/>
          <a:ext cx="8890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2" name="フローチャート: 判断 691"/>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3" name="テキスト ボックス 692"/>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168766</xdr:rowOff>
    </xdr:from>
    <xdr:to>
      <xdr:col>71</xdr:col>
      <xdr:colOff>177800</xdr:colOff>
      <xdr:row>98</xdr:row>
      <xdr:rowOff>25017</xdr:rowOff>
    </xdr:to>
    <xdr:cxnSp macro="">
      <xdr:nvCxnSpPr>
        <xdr:cNvPr id="694" name="直線コネクタ 693"/>
        <xdr:cNvCxnSpPr/>
      </xdr:nvCxnSpPr>
      <xdr:spPr>
        <a:xfrm>
          <a:off x="12814300" y="16799416"/>
          <a:ext cx="889000" cy="2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5" name="フローチャート: 判断 694"/>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6" name="テキスト ボックス 695"/>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7" name="フローチャート: 判断 696"/>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8" name="テキスト ボックス 697"/>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2192</xdr:rowOff>
    </xdr:from>
    <xdr:to>
      <xdr:col>85</xdr:col>
      <xdr:colOff>177800</xdr:colOff>
      <xdr:row>97</xdr:row>
      <xdr:rowOff>103792</xdr:rowOff>
    </xdr:to>
    <xdr:sp macro="" textlink="">
      <xdr:nvSpPr>
        <xdr:cNvPr id="704" name="楕円 703"/>
        <xdr:cNvSpPr/>
      </xdr:nvSpPr>
      <xdr:spPr>
        <a:xfrm>
          <a:off x="16268700" y="166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152069</xdr:rowOff>
    </xdr:from>
    <xdr:ext cx="534377" cy="259045"/>
    <xdr:sp macro="" textlink="">
      <xdr:nvSpPr>
        <xdr:cNvPr id="705" name="積立金該当値テキスト"/>
        <xdr:cNvSpPr txBox="1"/>
      </xdr:nvSpPr>
      <xdr:spPr>
        <a:xfrm>
          <a:off x="16370300" y="166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4758</xdr:rowOff>
    </xdr:from>
    <xdr:to>
      <xdr:col>81</xdr:col>
      <xdr:colOff>101600</xdr:colOff>
      <xdr:row>97</xdr:row>
      <xdr:rowOff>106358</xdr:rowOff>
    </xdr:to>
    <xdr:sp macro="" textlink="">
      <xdr:nvSpPr>
        <xdr:cNvPr id="706" name="楕円 705"/>
        <xdr:cNvSpPr/>
      </xdr:nvSpPr>
      <xdr:spPr>
        <a:xfrm>
          <a:off x="15430500" y="166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122885</xdr:rowOff>
    </xdr:from>
    <xdr:ext cx="534377" cy="259045"/>
    <xdr:sp macro="" textlink="">
      <xdr:nvSpPr>
        <xdr:cNvPr id="707" name="テキスト ボックス 706"/>
        <xdr:cNvSpPr txBox="1"/>
      </xdr:nvSpPr>
      <xdr:spPr>
        <a:xfrm>
          <a:off x="15214111" y="164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101250</xdr:rowOff>
    </xdr:from>
    <xdr:to>
      <xdr:col>76</xdr:col>
      <xdr:colOff>165100</xdr:colOff>
      <xdr:row>98</xdr:row>
      <xdr:rowOff>31400</xdr:rowOff>
    </xdr:to>
    <xdr:sp macro="" textlink="">
      <xdr:nvSpPr>
        <xdr:cNvPr id="708" name="楕円 707"/>
        <xdr:cNvSpPr/>
      </xdr:nvSpPr>
      <xdr:spPr>
        <a:xfrm>
          <a:off x="14541500" y="167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22527</xdr:rowOff>
    </xdr:from>
    <xdr:ext cx="469744" cy="259045"/>
    <xdr:sp macro="" textlink="">
      <xdr:nvSpPr>
        <xdr:cNvPr id="709" name="テキスト ボックス 708"/>
        <xdr:cNvSpPr txBox="1"/>
      </xdr:nvSpPr>
      <xdr:spPr>
        <a:xfrm>
          <a:off x="14357428" y="168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145667</xdr:rowOff>
    </xdr:from>
    <xdr:to>
      <xdr:col>72</xdr:col>
      <xdr:colOff>38100</xdr:colOff>
      <xdr:row>98</xdr:row>
      <xdr:rowOff>75817</xdr:rowOff>
    </xdr:to>
    <xdr:sp macro="" textlink="">
      <xdr:nvSpPr>
        <xdr:cNvPr id="710" name="楕円 709"/>
        <xdr:cNvSpPr/>
      </xdr:nvSpPr>
      <xdr:spPr>
        <a:xfrm>
          <a:off x="13652500" y="167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98</xdr:row>
      <xdr:rowOff>66944</xdr:rowOff>
    </xdr:from>
    <xdr:ext cx="313932" cy="259045"/>
    <xdr:sp macro="" textlink="">
      <xdr:nvSpPr>
        <xdr:cNvPr id="711" name="テキスト ボックス 710"/>
        <xdr:cNvSpPr txBox="1"/>
      </xdr:nvSpPr>
      <xdr:spPr>
        <a:xfrm>
          <a:off x="13546333" y="168690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117966</xdr:rowOff>
    </xdr:from>
    <xdr:to>
      <xdr:col>67</xdr:col>
      <xdr:colOff>101600</xdr:colOff>
      <xdr:row>98</xdr:row>
      <xdr:rowOff>48116</xdr:rowOff>
    </xdr:to>
    <xdr:sp macro="" textlink="">
      <xdr:nvSpPr>
        <xdr:cNvPr id="712" name="楕円 711"/>
        <xdr:cNvSpPr/>
      </xdr:nvSpPr>
      <xdr:spPr>
        <a:xfrm>
          <a:off x="12763500" y="16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39243</xdr:rowOff>
    </xdr:from>
    <xdr:ext cx="469744" cy="259045"/>
    <xdr:sp macro="" textlink="">
      <xdr:nvSpPr>
        <xdr:cNvPr id="713" name="テキスト ボックス 712"/>
        <xdr:cNvSpPr txBox="1"/>
      </xdr:nvSpPr>
      <xdr:spPr>
        <a:xfrm>
          <a:off x="12579428" y="1684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7" name="直線コネクタ 736"/>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40"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1" name="直線コネクタ 740"/>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3"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4" name="フローチャート: 判断 743"/>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6" name="フローチャート: 判断 745"/>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7" name="テキスト ボックス 746"/>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9" name="フローチャート: 判断 748"/>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50" name="テキスト ボックス 749"/>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2" name="フローチャート: 判断 751"/>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3" name="テキスト ボックス 752"/>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4" name="フローチャート: 判断 753"/>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5" name="テキスト ボックス 754"/>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4" name="直線コネクタ 793"/>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7"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8" name="直線コネクタ 797"/>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800" name="貸付金平均値テキスト"/>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801" name="フローチャート: 判断 800"/>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3" name="フローチャート: 判断 802"/>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4" name="テキスト ボックス 803"/>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6" name="フローチャート: 判断 805"/>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7" name="テキスト ボックス 806"/>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9" name="フローチャート: 判断 808"/>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10" name="テキスト ボックス 809"/>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11" name="フローチャート: 判断 810"/>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2" name="テキスト ボックス 811"/>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1"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3"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70960</xdr:rowOff>
    </xdr:from>
    <xdr:to>
      <xdr:col>116</xdr:col>
      <xdr:colOff>63500</xdr:colOff>
      <xdr:row>74</xdr:row>
      <xdr:rowOff>92746</xdr:rowOff>
    </xdr:to>
    <xdr:cxnSp macro="">
      <xdr:nvCxnSpPr>
        <xdr:cNvPr id="855" name="直線コネクタ 854"/>
        <xdr:cNvCxnSpPr/>
      </xdr:nvCxnSpPr>
      <xdr:spPr>
        <a:xfrm flipV="1">
          <a:off x="21323300" y="12758260"/>
          <a:ext cx="8382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6"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7" name="フローチャート: 判断 856"/>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92746</xdr:rowOff>
    </xdr:from>
    <xdr:to>
      <xdr:col>111</xdr:col>
      <xdr:colOff>177800</xdr:colOff>
      <xdr:row>74</xdr:row>
      <xdr:rowOff>139814</xdr:rowOff>
    </xdr:to>
    <xdr:cxnSp macro="">
      <xdr:nvCxnSpPr>
        <xdr:cNvPr id="858" name="直線コネクタ 857"/>
        <xdr:cNvCxnSpPr/>
      </xdr:nvCxnSpPr>
      <xdr:spPr>
        <a:xfrm flipV="1">
          <a:off x="20434300" y="12780046"/>
          <a:ext cx="889000" cy="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9" name="フローチャート: 判断 858"/>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60" name="テキスト ボックス 859"/>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139814</xdr:rowOff>
    </xdr:from>
    <xdr:to>
      <xdr:col>107</xdr:col>
      <xdr:colOff>50800</xdr:colOff>
      <xdr:row>75</xdr:row>
      <xdr:rowOff>58524</xdr:rowOff>
    </xdr:to>
    <xdr:cxnSp macro="">
      <xdr:nvCxnSpPr>
        <xdr:cNvPr id="861" name="直線コネクタ 860"/>
        <xdr:cNvCxnSpPr/>
      </xdr:nvCxnSpPr>
      <xdr:spPr>
        <a:xfrm flipV="1">
          <a:off x="19545300" y="12827114"/>
          <a:ext cx="8890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2" name="フローチャート: 判断 861"/>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3" name="テキスト ボックス 862"/>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6541</xdr:rowOff>
    </xdr:from>
    <xdr:to>
      <xdr:col>102</xdr:col>
      <xdr:colOff>114300</xdr:colOff>
      <xdr:row>75</xdr:row>
      <xdr:rowOff>58524</xdr:rowOff>
    </xdr:to>
    <xdr:cxnSp macro="">
      <xdr:nvCxnSpPr>
        <xdr:cNvPr id="864" name="直線コネクタ 863"/>
        <xdr:cNvCxnSpPr/>
      </xdr:nvCxnSpPr>
      <xdr:spPr>
        <a:xfrm>
          <a:off x="18656300" y="12865291"/>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5" name="フローチャート: 判断 864"/>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6" name="テキスト ボックス 865"/>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7" name="フローチャート: 判断 866"/>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8" name="テキスト ボックス 867"/>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20160</xdr:rowOff>
    </xdr:from>
    <xdr:to>
      <xdr:col>116</xdr:col>
      <xdr:colOff>114300</xdr:colOff>
      <xdr:row>74</xdr:row>
      <xdr:rowOff>121760</xdr:rowOff>
    </xdr:to>
    <xdr:sp macro="" textlink="">
      <xdr:nvSpPr>
        <xdr:cNvPr id="874" name="楕円 873"/>
        <xdr:cNvSpPr/>
      </xdr:nvSpPr>
      <xdr:spPr>
        <a:xfrm>
          <a:off x="22110700" y="127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43037</xdr:rowOff>
    </xdr:from>
    <xdr:ext cx="534377" cy="259045"/>
    <xdr:sp macro="" textlink="">
      <xdr:nvSpPr>
        <xdr:cNvPr id="875" name="繰出金該当値テキスト"/>
        <xdr:cNvSpPr txBox="1"/>
      </xdr:nvSpPr>
      <xdr:spPr>
        <a:xfrm>
          <a:off x="22212300" y="125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41946</xdr:rowOff>
    </xdr:from>
    <xdr:to>
      <xdr:col>112</xdr:col>
      <xdr:colOff>38100</xdr:colOff>
      <xdr:row>74</xdr:row>
      <xdr:rowOff>143546</xdr:rowOff>
    </xdr:to>
    <xdr:sp macro="" textlink="">
      <xdr:nvSpPr>
        <xdr:cNvPr id="876" name="楕円 875"/>
        <xdr:cNvSpPr/>
      </xdr:nvSpPr>
      <xdr:spPr>
        <a:xfrm>
          <a:off x="21272500" y="127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160073</xdr:rowOff>
    </xdr:from>
    <xdr:ext cx="534377" cy="259045"/>
    <xdr:sp macro="" textlink="">
      <xdr:nvSpPr>
        <xdr:cNvPr id="877" name="テキスト ボックス 876"/>
        <xdr:cNvSpPr txBox="1"/>
      </xdr:nvSpPr>
      <xdr:spPr>
        <a:xfrm>
          <a:off x="21056111" y="125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89014</xdr:rowOff>
    </xdr:from>
    <xdr:to>
      <xdr:col>107</xdr:col>
      <xdr:colOff>101600</xdr:colOff>
      <xdr:row>75</xdr:row>
      <xdr:rowOff>19164</xdr:rowOff>
    </xdr:to>
    <xdr:sp macro="" textlink="">
      <xdr:nvSpPr>
        <xdr:cNvPr id="878" name="楕円 877"/>
        <xdr:cNvSpPr/>
      </xdr:nvSpPr>
      <xdr:spPr>
        <a:xfrm>
          <a:off x="20383500" y="127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35691</xdr:rowOff>
    </xdr:from>
    <xdr:ext cx="534377" cy="259045"/>
    <xdr:sp macro="" textlink="">
      <xdr:nvSpPr>
        <xdr:cNvPr id="879" name="テキスト ボックス 878"/>
        <xdr:cNvSpPr txBox="1"/>
      </xdr:nvSpPr>
      <xdr:spPr>
        <a:xfrm>
          <a:off x="20167111" y="125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7724</xdr:rowOff>
    </xdr:from>
    <xdr:to>
      <xdr:col>102</xdr:col>
      <xdr:colOff>165100</xdr:colOff>
      <xdr:row>75</xdr:row>
      <xdr:rowOff>109324</xdr:rowOff>
    </xdr:to>
    <xdr:sp macro="" textlink="">
      <xdr:nvSpPr>
        <xdr:cNvPr id="880" name="楕円 879"/>
        <xdr:cNvSpPr/>
      </xdr:nvSpPr>
      <xdr:spPr>
        <a:xfrm>
          <a:off x="19494500" y="12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100451</xdr:rowOff>
    </xdr:from>
    <xdr:ext cx="534377" cy="259045"/>
    <xdr:sp macro="" textlink="">
      <xdr:nvSpPr>
        <xdr:cNvPr id="881" name="テキスト ボックス 880"/>
        <xdr:cNvSpPr txBox="1"/>
      </xdr:nvSpPr>
      <xdr:spPr>
        <a:xfrm>
          <a:off x="19278111" y="129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127191</xdr:rowOff>
    </xdr:from>
    <xdr:to>
      <xdr:col>98</xdr:col>
      <xdr:colOff>38100</xdr:colOff>
      <xdr:row>75</xdr:row>
      <xdr:rowOff>57341</xdr:rowOff>
    </xdr:to>
    <xdr:sp macro="" textlink="">
      <xdr:nvSpPr>
        <xdr:cNvPr id="882" name="楕円 881"/>
        <xdr:cNvSpPr/>
      </xdr:nvSpPr>
      <xdr:spPr>
        <a:xfrm>
          <a:off x="18605500" y="128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73868</xdr:rowOff>
    </xdr:from>
    <xdr:ext cx="534377" cy="259045"/>
    <xdr:sp macro="" textlink="">
      <xdr:nvSpPr>
        <xdr:cNvPr id="883" name="テキスト ボックス 882"/>
        <xdr:cNvSpPr txBox="1"/>
      </xdr:nvSpPr>
      <xdr:spPr>
        <a:xfrm>
          <a:off x="18389111" y="125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全体を通じた比較では、令和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年度における当町の住民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人当たりのコストは、おおむね、県・類似団体いずれの平均をも下回っている。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うち新規整備）については特に差が大きいが、これは平成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年、令和元年の事業量が多かったことから、中期的に見た際に事業量の平準化を図るため、令和２、３年度の事業を抑制したことによるものである。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公債費は類似団体では全体的に微減傾向でありながら、当町は令和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年度に微増傾向に転じており、今後上昇が続く見込みであることから、償還シミュレーションに基づき公債費のコントロールを行っていく必要がある。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岐阜県垂井町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26,547
25,710
57.09
11,045,474
10,412,309
618,577
6,667,346
8,171,301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26924</xdr:rowOff>
    </xdr:from>
    <xdr:to>
      <xdr:col>24</xdr:col>
      <xdr:colOff>63500</xdr:colOff>
      <xdr:row>36</xdr:row>
      <xdr:rowOff>47498</xdr:rowOff>
    </xdr:to>
    <xdr:cxnSp macro="">
      <xdr:nvCxnSpPr>
        <xdr:cNvPr id="61" name="直線コネクタ 60"/>
        <xdr:cNvCxnSpPr/>
      </xdr:nvCxnSpPr>
      <xdr:spPr>
        <a:xfrm flipV="1">
          <a:off x="3797300" y="619912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xdr:rowOff>
    </xdr:from>
    <xdr:to>
      <xdr:col>19</xdr:col>
      <xdr:colOff>177800</xdr:colOff>
      <xdr:row>36</xdr:row>
      <xdr:rowOff>47498</xdr:rowOff>
    </xdr:to>
    <xdr:cxnSp macro="">
      <xdr:nvCxnSpPr>
        <xdr:cNvPr id="64" name="直線コネクタ 63"/>
        <xdr:cNvCxnSpPr/>
      </xdr:nvCxnSpPr>
      <xdr:spPr>
        <a:xfrm>
          <a:off x="2908300" y="618426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12065</xdr:rowOff>
    </xdr:from>
    <xdr:to>
      <xdr:col>15</xdr:col>
      <xdr:colOff>50800</xdr:colOff>
      <xdr:row>36</xdr:row>
      <xdr:rowOff>27686</xdr:rowOff>
    </xdr:to>
    <xdr:cxnSp macro="">
      <xdr:nvCxnSpPr>
        <xdr:cNvPr id="67" name="直線コネクタ 66"/>
        <xdr:cNvCxnSpPr/>
      </xdr:nvCxnSpPr>
      <xdr:spPr>
        <a:xfrm flipV="1">
          <a:off x="2019300" y="6184265"/>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27686</xdr:rowOff>
    </xdr:from>
    <xdr:to>
      <xdr:col>10</xdr:col>
      <xdr:colOff>114300</xdr:colOff>
      <xdr:row>36</xdr:row>
      <xdr:rowOff>34544</xdr:rowOff>
    </xdr:to>
    <xdr:cxnSp macro="">
      <xdr:nvCxnSpPr>
        <xdr:cNvPr id="70" name="直線コネクタ 69"/>
        <xdr:cNvCxnSpPr/>
      </xdr:nvCxnSpPr>
      <xdr:spPr>
        <a:xfrm flipV="1">
          <a:off x="1130300" y="61998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147574</xdr:rowOff>
    </xdr:from>
    <xdr:to>
      <xdr:col>24</xdr:col>
      <xdr:colOff>114300</xdr:colOff>
      <xdr:row>36</xdr:row>
      <xdr:rowOff>77724</xdr:rowOff>
    </xdr:to>
    <xdr:sp macro="" textlink="">
      <xdr:nvSpPr>
        <xdr:cNvPr id="80" name="楕円 79"/>
        <xdr:cNvSpPr/>
      </xdr:nvSpPr>
      <xdr:spPr>
        <a:xfrm>
          <a:off x="45847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126001</xdr:rowOff>
    </xdr:from>
    <xdr:ext cx="469744" cy="259045"/>
    <xdr:sp macro="" textlink="">
      <xdr:nvSpPr>
        <xdr:cNvPr id="81" name="議会費該当値テキスト"/>
        <xdr:cNvSpPr txBox="1"/>
      </xdr:nvSpPr>
      <xdr:spPr>
        <a:xfrm>
          <a:off x="4686300"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168148</xdr:rowOff>
    </xdr:from>
    <xdr:to>
      <xdr:col>20</xdr:col>
      <xdr:colOff>38100</xdr:colOff>
      <xdr:row>36</xdr:row>
      <xdr:rowOff>98298</xdr:rowOff>
    </xdr:to>
    <xdr:sp macro="" textlink="">
      <xdr:nvSpPr>
        <xdr:cNvPr id="82" name="楕円 81"/>
        <xdr:cNvSpPr/>
      </xdr:nvSpPr>
      <xdr:spPr>
        <a:xfrm>
          <a:off x="3746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83" name="テキスト ボックス 82"/>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132715</xdr:rowOff>
    </xdr:from>
    <xdr:to>
      <xdr:col>15</xdr:col>
      <xdr:colOff>101600</xdr:colOff>
      <xdr:row>36</xdr:row>
      <xdr:rowOff>62865</xdr:rowOff>
    </xdr:to>
    <xdr:sp macro="" textlink="">
      <xdr:nvSpPr>
        <xdr:cNvPr id="84" name="楕円 83"/>
        <xdr:cNvSpPr/>
      </xdr:nvSpPr>
      <xdr:spPr>
        <a:xfrm>
          <a:off x="2857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53992</xdr:rowOff>
    </xdr:from>
    <xdr:ext cx="469744" cy="259045"/>
    <xdr:sp macro="" textlink="">
      <xdr:nvSpPr>
        <xdr:cNvPr id="85" name="テキスト ボックス 84"/>
        <xdr:cNvSpPr txBox="1"/>
      </xdr:nvSpPr>
      <xdr:spPr>
        <a:xfrm>
          <a:off x="2673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148336</xdr:rowOff>
    </xdr:from>
    <xdr:to>
      <xdr:col>10</xdr:col>
      <xdr:colOff>165100</xdr:colOff>
      <xdr:row>36</xdr:row>
      <xdr:rowOff>78486</xdr:rowOff>
    </xdr:to>
    <xdr:sp macro="" textlink="">
      <xdr:nvSpPr>
        <xdr:cNvPr id="86" name="楕円 85"/>
        <xdr:cNvSpPr/>
      </xdr:nvSpPr>
      <xdr:spPr>
        <a:xfrm>
          <a:off x="1968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69613</xdr:rowOff>
    </xdr:from>
    <xdr:ext cx="469744" cy="259045"/>
    <xdr:sp macro="" textlink="">
      <xdr:nvSpPr>
        <xdr:cNvPr id="87" name="テキスト ボックス 86"/>
        <xdr:cNvSpPr txBox="1"/>
      </xdr:nvSpPr>
      <xdr:spPr>
        <a:xfrm>
          <a:off x="1784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155194</xdr:rowOff>
    </xdr:from>
    <xdr:to>
      <xdr:col>6</xdr:col>
      <xdr:colOff>38100</xdr:colOff>
      <xdr:row>36</xdr:row>
      <xdr:rowOff>85344</xdr:rowOff>
    </xdr:to>
    <xdr:sp macro="" textlink="">
      <xdr:nvSpPr>
        <xdr:cNvPr id="88" name="楕円 87"/>
        <xdr:cNvSpPr/>
      </xdr:nvSpPr>
      <xdr:spPr>
        <a:xfrm>
          <a:off x="1079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76471</xdr:rowOff>
    </xdr:from>
    <xdr:ext cx="469744" cy="259045"/>
    <xdr:sp macro="" textlink="">
      <xdr:nvSpPr>
        <xdr:cNvPr id="89" name="テキスト ボックス 88"/>
        <xdr:cNvSpPr txBox="1"/>
      </xdr:nvSpPr>
      <xdr:spPr>
        <a:xfrm>
          <a:off x="895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59830</xdr:rowOff>
    </xdr:from>
    <xdr:to>
      <xdr:col>24</xdr:col>
      <xdr:colOff>63500</xdr:colOff>
      <xdr:row>58</xdr:row>
      <xdr:rowOff>50569</xdr:rowOff>
    </xdr:to>
    <xdr:cxnSp macro="">
      <xdr:nvCxnSpPr>
        <xdr:cNvPr id="120" name="直線コネクタ 119"/>
        <xdr:cNvCxnSpPr/>
      </xdr:nvCxnSpPr>
      <xdr:spPr>
        <a:xfrm>
          <a:off x="3797300" y="9661030"/>
          <a:ext cx="838200" cy="33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59830</xdr:rowOff>
    </xdr:from>
    <xdr:to>
      <xdr:col>19</xdr:col>
      <xdr:colOff>177800</xdr:colOff>
      <xdr:row>57</xdr:row>
      <xdr:rowOff>123767</xdr:rowOff>
    </xdr:to>
    <xdr:cxnSp macro="">
      <xdr:nvCxnSpPr>
        <xdr:cNvPr id="123" name="直線コネクタ 122"/>
        <xdr:cNvCxnSpPr/>
      </xdr:nvCxnSpPr>
      <xdr:spPr>
        <a:xfrm flipV="1">
          <a:off x="2908300" y="9661030"/>
          <a:ext cx="889000" cy="2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123767</xdr:rowOff>
    </xdr:from>
    <xdr:to>
      <xdr:col>15</xdr:col>
      <xdr:colOff>50800</xdr:colOff>
      <xdr:row>58</xdr:row>
      <xdr:rowOff>16563</xdr:rowOff>
    </xdr:to>
    <xdr:cxnSp macro="">
      <xdr:nvCxnSpPr>
        <xdr:cNvPr id="126" name="直線コネクタ 125"/>
        <xdr:cNvCxnSpPr/>
      </xdr:nvCxnSpPr>
      <xdr:spPr>
        <a:xfrm flipV="1">
          <a:off x="2019300" y="9896417"/>
          <a:ext cx="889000" cy="6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16563</xdr:rowOff>
    </xdr:from>
    <xdr:to>
      <xdr:col>10</xdr:col>
      <xdr:colOff>114300</xdr:colOff>
      <xdr:row>58</xdr:row>
      <xdr:rowOff>135660</xdr:rowOff>
    </xdr:to>
    <xdr:cxnSp macro="">
      <xdr:nvCxnSpPr>
        <xdr:cNvPr id="129" name="直線コネクタ 128"/>
        <xdr:cNvCxnSpPr/>
      </xdr:nvCxnSpPr>
      <xdr:spPr>
        <a:xfrm flipV="1">
          <a:off x="1130300" y="9960663"/>
          <a:ext cx="889000" cy="1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171219</xdr:rowOff>
    </xdr:from>
    <xdr:to>
      <xdr:col>24</xdr:col>
      <xdr:colOff>114300</xdr:colOff>
      <xdr:row>58</xdr:row>
      <xdr:rowOff>101369</xdr:rowOff>
    </xdr:to>
    <xdr:sp macro="" textlink="">
      <xdr:nvSpPr>
        <xdr:cNvPr id="139" name="楕円 138"/>
        <xdr:cNvSpPr/>
      </xdr:nvSpPr>
      <xdr:spPr>
        <a:xfrm>
          <a:off x="4584700" y="99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91542</xdr:rowOff>
    </xdr:from>
    <xdr:ext cx="534377" cy="259045"/>
    <xdr:sp macro="" textlink="">
      <xdr:nvSpPr>
        <xdr:cNvPr id="140" name="総務費該当値テキスト"/>
        <xdr:cNvSpPr txBox="1"/>
      </xdr:nvSpPr>
      <xdr:spPr>
        <a:xfrm>
          <a:off x="4686300" y="9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9030</xdr:rowOff>
    </xdr:from>
    <xdr:to>
      <xdr:col>20</xdr:col>
      <xdr:colOff>38100</xdr:colOff>
      <xdr:row>56</xdr:row>
      <xdr:rowOff>110630</xdr:rowOff>
    </xdr:to>
    <xdr:sp macro="" textlink="">
      <xdr:nvSpPr>
        <xdr:cNvPr id="141" name="楕円 140"/>
        <xdr:cNvSpPr/>
      </xdr:nvSpPr>
      <xdr:spPr>
        <a:xfrm>
          <a:off x="3746500" y="96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127157</xdr:rowOff>
    </xdr:from>
    <xdr:ext cx="599010" cy="259045"/>
    <xdr:sp macro="" textlink="">
      <xdr:nvSpPr>
        <xdr:cNvPr id="142" name="テキスト ボックス 141"/>
        <xdr:cNvSpPr txBox="1"/>
      </xdr:nvSpPr>
      <xdr:spPr>
        <a:xfrm>
          <a:off x="3497795" y="938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72967</xdr:rowOff>
    </xdr:from>
    <xdr:to>
      <xdr:col>15</xdr:col>
      <xdr:colOff>101600</xdr:colOff>
      <xdr:row>58</xdr:row>
      <xdr:rowOff>3117</xdr:rowOff>
    </xdr:to>
    <xdr:sp macro="" textlink="">
      <xdr:nvSpPr>
        <xdr:cNvPr id="143" name="楕円 142"/>
        <xdr:cNvSpPr/>
      </xdr:nvSpPr>
      <xdr:spPr>
        <a:xfrm>
          <a:off x="2857500" y="98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19644</xdr:rowOff>
    </xdr:from>
    <xdr:ext cx="534377" cy="259045"/>
    <xdr:sp macro="" textlink="">
      <xdr:nvSpPr>
        <xdr:cNvPr id="144" name="テキスト ボックス 143"/>
        <xdr:cNvSpPr txBox="1"/>
      </xdr:nvSpPr>
      <xdr:spPr>
        <a:xfrm>
          <a:off x="2641111" y="96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137213</xdr:rowOff>
    </xdr:from>
    <xdr:to>
      <xdr:col>10</xdr:col>
      <xdr:colOff>165100</xdr:colOff>
      <xdr:row>58</xdr:row>
      <xdr:rowOff>67363</xdr:rowOff>
    </xdr:to>
    <xdr:sp macro="" textlink="">
      <xdr:nvSpPr>
        <xdr:cNvPr id="145" name="楕円 144"/>
        <xdr:cNvSpPr/>
      </xdr:nvSpPr>
      <xdr:spPr>
        <a:xfrm>
          <a:off x="1968500" y="99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83890</xdr:rowOff>
    </xdr:from>
    <xdr:ext cx="534377" cy="259045"/>
    <xdr:sp macro="" textlink="">
      <xdr:nvSpPr>
        <xdr:cNvPr id="146" name="テキスト ボックス 145"/>
        <xdr:cNvSpPr txBox="1"/>
      </xdr:nvSpPr>
      <xdr:spPr>
        <a:xfrm>
          <a:off x="1752111" y="96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84860</xdr:rowOff>
    </xdr:from>
    <xdr:to>
      <xdr:col>6</xdr:col>
      <xdr:colOff>38100</xdr:colOff>
      <xdr:row>59</xdr:row>
      <xdr:rowOff>15010</xdr:rowOff>
    </xdr:to>
    <xdr:sp macro="" textlink="">
      <xdr:nvSpPr>
        <xdr:cNvPr id="147" name="楕円 146"/>
        <xdr:cNvSpPr/>
      </xdr:nvSpPr>
      <xdr:spPr>
        <a:xfrm>
          <a:off x="1079500" y="100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6137</xdr:rowOff>
    </xdr:from>
    <xdr:ext cx="534377" cy="259045"/>
    <xdr:sp macro="" textlink="">
      <xdr:nvSpPr>
        <xdr:cNvPr id="148" name="テキスト ボックス 147"/>
        <xdr:cNvSpPr txBox="1"/>
      </xdr:nvSpPr>
      <xdr:spPr>
        <a:xfrm>
          <a:off x="863111" y="101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51448</xdr:rowOff>
    </xdr:from>
    <xdr:to>
      <xdr:col>24</xdr:col>
      <xdr:colOff>63500</xdr:colOff>
      <xdr:row>79</xdr:row>
      <xdr:rowOff>43574</xdr:rowOff>
    </xdr:to>
    <xdr:cxnSp macro="">
      <xdr:nvCxnSpPr>
        <xdr:cNvPr id="178" name="直線コネクタ 177"/>
        <xdr:cNvCxnSpPr/>
      </xdr:nvCxnSpPr>
      <xdr:spPr>
        <a:xfrm flipV="1">
          <a:off x="3797300" y="13253098"/>
          <a:ext cx="838200" cy="3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43574</xdr:rowOff>
    </xdr:from>
    <xdr:to>
      <xdr:col>19</xdr:col>
      <xdr:colOff>177800</xdr:colOff>
      <xdr:row>79</xdr:row>
      <xdr:rowOff>44348</xdr:rowOff>
    </xdr:to>
    <xdr:cxnSp macro="">
      <xdr:nvCxnSpPr>
        <xdr:cNvPr id="181" name="直線コネクタ 180"/>
        <xdr:cNvCxnSpPr/>
      </xdr:nvCxnSpPr>
      <xdr:spPr>
        <a:xfrm flipV="1">
          <a:off x="2908300" y="13588124"/>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116527</xdr:rowOff>
    </xdr:from>
    <xdr:ext cx="599010" cy="259045"/>
    <xdr:sp macro="" textlink="">
      <xdr:nvSpPr>
        <xdr:cNvPr id="183" name="テキスト ボックス 182"/>
        <xdr:cNvSpPr txBox="1"/>
      </xdr:nvSpPr>
      <xdr:spPr>
        <a:xfrm>
          <a:off x="3497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44348</xdr:rowOff>
    </xdr:from>
    <xdr:to>
      <xdr:col>15</xdr:col>
      <xdr:colOff>50800</xdr:colOff>
      <xdr:row>79</xdr:row>
      <xdr:rowOff>129718</xdr:rowOff>
    </xdr:to>
    <xdr:cxnSp macro="">
      <xdr:nvCxnSpPr>
        <xdr:cNvPr id="184" name="直線コネクタ 183"/>
        <xdr:cNvCxnSpPr/>
      </xdr:nvCxnSpPr>
      <xdr:spPr>
        <a:xfrm flipV="1">
          <a:off x="2019300" y="13588898"/>
          <a:ext cx="889000" cy="8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42087</xdr:rowOff>
    </xdr:from>
    <xdr:to>
      <xdr:col>10</xdr:col>
      <xdr:colOff>114300</xdr:colOff>
      <xdr:row>79</xdr:row>
      <xdr:rowOff>129718</xdr:rowOff>
    </xdr:to>
    <xdr:cxnSp macro="">
      <xdr:nvCxnSpPr>
        <xdr:cNvPr id="187" name="直線コネクタ 186"/>
        <xdr:cNvCxnSpPr/>
      </xdr:nvCxnSpPr>
      <xdr:spPr>
        <a:xfrm>
          <a:off x="1130300" y="13415187"/>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648</xdr:rowOff>
    </xdr:from>
    <xdr:to>
      <xdr:col>24</xdr:col>
      <xdr:colOff>114300</xdr:colOff>
      <xdr:row>77</xdr:row>
      <xdr:rowOff>102248</xdr:rowOff>
    </xdr:to>
    <xdr:sp macro="" textlink="">
      <xdr:nvSpPr>
        <xdr:cNvPr id="197" name="楕円 196"/>
        <xdr:cNvSpPr/>
      </xdr:nvSpPr>
      <xdr:spPr>
        <a:xfrm>
          <a:off x="4584700" y="132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150525</xdr:rowOff>
    </xdr:from>
    <xdr:ext cx="599010" cy="259045"/>
    <xdr:sp macro="" textlink="">
      <xdr:nvSpPr>
        <xdr:cNvPr id="198" name="民生費該当値テキスト"/>
        <xdr:cNvSpPr txBox="1"/>
      </xdr:nvSpPr>
      <xdr:spPr>
        <a:xfrm>
          <a:off x="4686300" y="131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164224</xdr:rowOff>
    </xdr:from>
    <xdr:to>
      <xdr:col>20</xdr:col>
      <xdr:colOff>38100</xdr:colOff>
      <xdr:row>79</xdr:row>
      <xdr:rowOff>94374</xdr:rowOff>
    </xdr:to>
    <xdr:sp macro="" textlink="">
      <xdr:nvSpPr>
        <xdr:cNvPr id="199" name="楕円 198"/>
        <xdr:cNvSpPr/>
      </xdr:nvSpPr>
      <xdr:spPr>
        <a:xfrm>
          <a:off x="3746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85501</xdr:rowOff>
    </xdr:from>
    <xdr:ext cx="599010" cy="259045"/>
    <xdr:sp macro="" textlink="">
      <xdr:nvSpPr>
        <xdr:cNvPr id="200" name="テキスト ボックス 199"/>
        <xdr:cNvSpPr txBox="1"/>
      </xdr:nvSpPr>
      <xdr:spPr>
        <a:xfrm>
          <a:off x="3497795" y="136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164998</xdr:rowOff>
    </xdr:from>
    <xdr:to>
      <xdr:col>15</xdr:col>
      <xdr:colOff>101600</xdr:colOff>
      <xdr:row>79</xdr:row>
      <xdr:rowOff>95148</xdr:rowOff>
    </xdr:to>
    <xdr:sp macro="" textlink="">
      <xdr:nvSpPr>
        <xdr:cNvPr id="201" name="楕円 200"/>
        <xdr:cNvSpPr/>
      </xdr:nvSpPr>
      <xdr:spPr>
        <a:xfrm>
          <a:off x="2857500" y="13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86275</xdr:rowOff>
    </xdr:from>
    <xdr:ext cx="599010" cy="259045"/>
    <xdr:sp macro="" textlink="">
      <xdr:nvSpPr>
        <xdr:cNvPr id="202" name="テキスト ボックス 201"/>
        <xdr:cNvSpPr txBox="1"/>
      </xdr:nvSpPr>
      <xdr:spPr>
        <a:xfrm>
          <a:off x="2608795" y="13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78918</xdr:rowOff>
    </xdr:from>
    <xdr:to>
      <xdr:col>10</xdr:col>
      <xdr:colOff>165100</xdr:colOff>
      <xdr:row>80</xdr:row>
      <xdr:rowOff>9068</xdr:rowOff>
    </xdr:to>
    <xdr:sp macro="" textlink="">
      <xdr:nvSpPr>
        <xdr:cNvPr id="203" name="楕円 202"/>
        <xdr:cNvSpPr/>
      </xdr:nvSpPr>
      <xdr:spPr>
        <a:xfrm>
          <a:off x="1968500" y="136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195</xdr:rowOff>
    </xdr:from>
    <xdr:ext cx="599010" cy="259045"/>
    <xdr:sp macro="" textlink="">
      <xdr:nvSpPr>
        <xdr:cNvPr id="204" name="テキスト ボックス 203"/>
        <xdr:cNvSpPr txBox="1"/>
      </xdr:nvSpPr>
      <xdr:spPr>
        <a:xfrm>
          <a:off x="1719795" y="137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162737</xdr:rowOff>
    </xdr:from>
    <xdr:to>
      <xdr:col>6</xdr:col>
      <xdr:colOff>38100</xdr:colOff>
      <xdr:row>78</xdr:row>
      <xdr:rowOff>92887</xdr:rowOff>
    </xdr:to>
    <xdr:sp macro="" textlink="">
      <xdr:nvSpPr>
        <xdr:cNvPr id="205" name="楕円 204"/>
        <xdr:cNvSpPr/>
      </xdr:nvSpPr>
      <xdr:spPr>
        <a:xfrm>
          <a:off x="1079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109414</xdr:rowOff>
    </xdr:from>
    <xdr:ext cx="599010" cy="259045"/>
    <xdr:sp macro="" textlink="">
      <xdr:nvSpPr>
        <xdr:cNvPr id="206" name="テキスト ボックス 205"/>
        <xdr:cNvSpPr txBox="1"/>
      </xdr:nvSpPr>
      <xdr:spPr>
        <a:xfrm>
          <a:off x="830795" y="1313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51558</xdr:rowOff>
    </xdr:from>
    <xdr:to>
      <xdr:col>24</xdr:col>
      <xdr:colOff>63500</xdr:colOff>
      <xdr:row>98</xdr:row>
      <xdr:rowOff>34741</xdr:rowOff>
    </xdr:to>
    <xdr:cxnSp macro="">
      <xdr:nvCxnSpPr>
        <xdr:cNvPr id="238" name="直線コネクタ 237"/>
        <xdr:cNvCxnSpPr/>
      </xdr:nvCxnSpPr>
      <xdr:spPr>
        <a:xfrm flipV="1">
          <a:off x="3797300" y="16510758"/>
          <a:ext cx="838200" cy="3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34741</xdr:rowOff>
    </xdr:from>
    <xdr:to>
      <xdr:col>19</xdr:col>
      <xdr:colOff>177800</xdr:colOff>
      <xdr:row>98</xdr:row>
      <xdr:rowOff>66091</xdr:rowOff>
    </xdr:to>
    <xdr:cxnSp macro="">
      <xdr:nvCxnSpPr>
        <xdr:cNvPr id="241" name="直線コネクタ 240"/>
        <xdr:cNvCxnSpPr/>
      </xdr:nvCxnSpPr>
      <xdr:spPr>
        <a:xfrm flipV="1">
          <a:off x="2908300" y="16836841"/>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24028</xdr:rowOff>
    </xdr:from>
    <xdr:to>
      <xdr:col>15</xdr:col>
      <xdr:colOff>50800</xdr:colOff>
      <xdr:row>98</xdr:row>
      <xdr:rowOff>66091</xdr:rowOff>
    </xdr:to>
    <xdr:cxnSp macro="">
      <xdr:nvCxnSpPr>
        <xdr:cNvPr id="244" name="直線コネクタ 243"/>
        <xdr:cNvCxnSpPr/>
      </xdr:nvCxnSpPr>
      <xdr:spPr>
        <a:xfrm>
          <a:off x="2019300" y="16826128"/>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24028</xdr:rowOff>
    </xdr:from>
    <xdr:to>
      <xdr:col>10</xdr:col>
      <xdr:colOff>114300</xdr:colOff>
      <xdr:row>98</xdr:row>
      <xdr:rowOff>63446</xdr:rowOff>
    </xdr:to>
    <xdr:cxnSp macro="">
      <xdr:nvCxnSpPr>
        <xdr:cNvPr id="247" name="直線コネクタ 246"/>
        <xdr:cNvCxnSpPr/>
      </xdr:nvCxnSpPr>
      <xdr:spPr>
        <a:xfrm flipV="1">
          <a:off x="1130300" y="16826128"/>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9" name="テキスト ボックス 248"/>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758</xdr:rowOff>
    </xdr:from>
    <xdr:to>
      <xdr:col>24</xdr:col>
      <xdr:colOff>114300</xdr:colOff>
      <xdr:row>96</xdr:row>
      <xdr:rowOff>102358</xdr:rowOff>
    </xdr:to>
    <xdr:sp macro="" textlink="">
      <xdr:nvSpPr>
        <xdr:cNvPr id="257" name="楕円 256"/>
        <xdr:cNvSpPr/>
      </xdr:nvSpPr>
      <xdr:spPr>
        <a:xfrm>
          <a:off x="4584700" y="164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150635</xdr:rowOff>
    </xdr:from>
    <xdr:ext cx="534377" cy="259045"/>
    <xdr:sp macro="" textlink="">
      <xdr:nvSpPr>
        <xdr:cNvPr id="258" name="衛生費該当値テキスト"/>
        <xdr:cNvSpPr txBox="1"/>
      </xdr:nvSpPr>
      <xdr:spPr>
        <a:xfrm>
          <a:off x="4686300" y="164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155391</xdr:rowOff>
    </xdr:from>
    <xdr:to>
      <xdr:col>20</xdr:col>
      <xdr:colOff>38100</xdr:colOff>
      <xdr:row>98</xdr:row>
      <xdr:rowOff>85541</xdr:rowOff>
    </xdr:to>
    <xdr:sp macro="" textlink="">
      <xdr:nvSpPr>
        <xdr:cNvPr id="259" name="楕円 258"/>
        <xdr:cNvSpPr/>
      </xdr:nvSpPr>
      <xdr:spPr>
        <a:xfrm>
          <a:off x="3746500" y="167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76668</xdr:rowOff>
    </xdr:from>
    <xdr:ext cx="534377" cy="259045"/>
    <xdr:sp macro="" textlink="">
      <xdr:nvSpPr>
        <xdr:cNvPr id="260" name="テキスト ボックス 259"/>
        <xdr:cNvSpPr txBox="1"/>
      </xdr:nvSpPr>
      <xdr:spPr>
        <a:xfrm>
          <a:off x="3530111" y="168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15291</xdr:rowOff>
    </xdr:from>
    <xdr:to>
      <xdr:col>15</xdr:col>
      <xdr:colOff>101600</xdr:colOff>
      <xdr:row>98</xdr:row>
      <xdr:rowOff>116891</xdr:rowOff>
    </xdr:to>
    <xdr:sp macro="" textlink="">
      <xdr:nvSpPr>
        <xdr:cNvPr id="261" name="楕円 260"/>
        <xdr:cNvSpPr/>
      </xdr:nvSpPr>
      <xdr:spPr>
        <a:xfrm>
          <a:off x="2857500" y="16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108018</xdr:rowOff>
    </xdr:from>
    <xdr:ext cx="534377" cy="259045"/>
    <xdr:sp macro="" textlink="">
      <xdr:nvSpPr>
        <xdr:cNvPr id="262" name="テキスト ボックス 261"/>
        <xdr:cNvSpPr txBox="1"/>
      </xdr:nvSpPr>
      <xdr:spPr>
        <a:xfrm>
          <a:off x="2641111" y="169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144678</xdr:rowOff>
    </xdr:from>
    <xdr:to>
      <xdr:col>10</xdr:col>
      <xdr:colOff>165100</xdr:colOff>
      <xdr:row>98</xdr:row>
      <xdr:rowOff>74828</xdr:rowOff>
    </xdr:to>
    <xdr:sp macro="" textlink="">
      <xdr:nvSpPr>
        <xdr:cNvPr id="263" name="楕円 262"/>
        <xdr:cNvSpPr/>
      </xdr:nvSpPr>
      <xdr:spPr>
        <a:xfrm>
          <a:off x="1968500" y="16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65955</xdr:rowOff>
    </xdr:from>
    <xdr:ext cx="534377" cy="259045"/>
    <xdr:sp macro="" textlink="">
      <xdr:nvSpPr>
        <xdr:cNvPr id="264" name="テキスト ボックス 263"/>
        <xdr:cNvSpPr txBox="1"/>
      </xdr:nvSpPr>
      <xdr:spPr>
        <a:xfrm>
          <a:off x="1752111" y="168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12646</xdr:rowOff>
    </xdr:from>
    <xdr:to>
      <xdr:col>6</xdr:col>
      <xdr:colOff>38100</xdr:colOff>
      <xdr:row>98</xdr:row>
      <xdr:rowOff>114246</xdr:rowOff>
    </xdr:to>
    <xdr:sp macro="" textlink="">
      <xdr:nvSpPr>
        <xdr:cNvPr id="265" name="楕円 264"/>
        <xdr:cNvSpPr/>
      </xdr:nvSpPr>
      <xdr:spPr>
        <a:xfrm>
          <a:off x="1079500" y="168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105373</xdr:rowOff>
    </xdr:from>
    <xdr:ext cx="534377" cy="259045"/>
    <xdr:sp macro="" textlink="">
      <xdr:nvSpPr>
        <xdr:cNvPr id="266" name="テキスト ボックス 265"/>
        <xdr:cNvSpPr txBox="1"/>
      </xdr:nvSpPr>
      <xdr:spPr>
        <a:xfrm>
          <a:off x="863111" y="169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25781</xdr:rowOff>
    </xdr:from>
    <xdr:to>
      <xdr:col>55</xdr:col>
      <xdr:colOff>0</xdr:colOff>
      <xdr:row>38</xdr:row>
      <xdr:rowOff>30734</xdr:rowOff>
    </xdr:to>
    <xdr:cxnSp macro="">
      <xdr:nvCxnSpPr>
        <xdr:cNvPr id="295" name="直線コネクタ 294"/>
        <xdr:cNvCxnSpPr/>
      </xdr:nvCxnSpPr>
      <xdr:spPr>
        <a:xfrm>
          <a:off x="9639300" y="654088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15494</xdr:rowOff>
    </xdr:from>
    <xdr:to>
      <xdr:col>50</xdr:col>
      <xdr:colOff>114300</xdr:colOff>
      <xdr:row>38</xdr:row>
      <xdr:rowOff>25781</xdr:rowOff>
    </xdr:to>
    <xdr:cxnSp macro="">
      <xdr:nvCxnSpPr>
        <xdr:cNvPr id="298" name="直線コネクタ 297"/>
        <xdr:cNvCxnSpPr/>
      </xdr:nvCxnSpPr>
      <xdr:spPr>
        <a:xfrm>
          <a:off x="8750300" y="653059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162941</xdr:rowOff>
    </xdr:from>
    <xdr:to>
      <xdr:col>45</xdr:col>
      <xdr:colOff>177800</xdr:colOff>
      <xdr:row>38</xdr:row>
      <xdr:rowOff>15494</xdr:rowOff>
    </xdr:to>
    <xdr:cxnSp macro="">
      <xdr:nvCxnSpPr>
        <xdr:cNvPr id="301" name="直線コネクタ 300"/>
        <xdr:cNvCxnSpPr/>
      </xdr:nvCxnSpPr>
      <xdr:spPr>
        <a:xfrm>
          <a:off x="7861300" y="650659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157988</xdr:rowOff>
    </xdr:from>
    <xdr:to>
      <xdr:col>41</xdr:col>
      <xdr:colOff>50800</xdr:colOff>
      <xdr:row>37</xdr:row>
      <xdr:rowOff>162941</xdr:rowOff>
    </xdr:to>
    <xdr:cxnSp macro="">
      <xdr:nvCxnSpPr>
        <xdr:cNvPr id="304" name="直線コネクタ 303"/>
        <xdr:cNvCxnSpPr/>
      </xdr:nvCxnSpPr>
      <xdr:spPr>
        <a:xfrm>
          <a:off x="6972300" y="650163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151384</xdr:rowOff>
    </xdr:from>
    <xdr:to>
      <xdr:col>55</xdr:col>
      <xdr:colOff>50800</xdr:colOff>
      <xdr:row>38</xdr:row>
      <xdr:rowOff>81535</xdr:rowOff>
    </xdr:to>
    <xdr:sp macro="" textlink="">
      <xdr:nvSpPr>
        <xdr:cNvPr id="314" name="楕円 313"/>
        <xdr:cNvSpPr/>
      </xdr:nvSpPr>
      <xdr:spPr>
        <a:xfrm>
          <a:off x="104267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129811</xdr:rowOff>
    </xdr:from>
    <xdr:ext cx="378565" cy="259045"/>
    <xdr:sp macro="" textlink="">
      <xdr:nvSpPr>
        <xdr:cNvPr id="315" name="労働費該当値テキスト"/>
        <xdr:cNvSpPr txBox="1"/>
      </xdr:nvSpPr>
      <xdr:spPr>
        <a:xfrm>
          <a:off x="10528300"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146431</xdr:rowOff>
    </xdr:from>
    <xdr:to>
      <xdr:col>50</xdr:col>
      <xdr:colOff>165100</xdr:colOff>
      <xdr:row>38</xdr:row>
      <xdr:rowOff>76581</xdr:rowOff>
    </xdr:to>
    <xdr:sp macro="" textlink="">
      <xdr:nvSpPr>
        <xdr:cNvPr id="316" name="楕円 315"/>
        <xdr:cNvSpPr/>
      </xdr:nvSpPr>
      <xdr:spPr>
        <a:xfrm>
          <a:off x="9588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67708</xdr:rowOff>
    </xdr:from>
    <xdr:ext cx="378565" cy="259045"/>
    <xdr:sp macro="" textlink="">
      <xdr:nvSpPr>
        <xdr:cNvPr id="317" name="テキスト ボックス 316"/>
        <xdr:cNvSpPr txBox="1"/>
      </xdr:nvSpPr>
      <xdr:spPr>
        <a:xfrm>
          <a:off x="9450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136144</xdr:rowOff>
    </xdr:from>
    <xdr:to>
      <xdr:col>46</xdr:col>
      <xdr:colOff>38100</xdr:colOff>
      <xdr:row>38</xdr:row>
      <xdr:rowOff>66294</xdr:rowOff>
    </xdr:to>
    <xdr:sp macro="" textlink="">
      <xdr:nvSpPr>
        <xdr:cNvPr id="318" name="楕円 317"/>
        <xdr:cNvSpPr/>
      </xdr:nvSpPr>
      <xdr:spPr>
        <a:xfrm>
          <a:off x="8699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57421</xdr:rowOff>
    </xdr:from>
    <xdr:ext cx="378565" cy="259045"/>
    <xdr:sp macro="" textlink="">
      <xdr:nvSpPr>
        <xdr:cNvPr id="319" name="テキスト ボックス 318"/>
        <xdr:cNvSpPr txBox="1"/>
      </xdr:nvSpPr>
      <xdr:spPr>
        <a:xfrm>
          <a:off x="8561017" y="65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112141</xdr:rowOff>
    </xdr:from>
    <xdr:to>
      <xdr:col>41</xdr:col>
      <xdr:colOff>101600</xdr:colOff>
      <xdr:row>38</xdr:row>
      <xdr:rowOff>42290</xdr:rowOff>
    </xdr:to>
    <xdr:sp macro="" textlink="">
      <xdr:nvSpPr>
        <xdr:cNvPr id="320" name="楕円 319"/>
        <xdr:cNvSpPr/>
      </xdr:nvSpPr>
      <xdr:spPr>
        <a:xfrm>
          <a:off x="7810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33418</xdr:rowOff>
    </xdr:from>
    <xdr:ext cx="378565" cy="259045"/>
    <xdr:sp macro="" textlink="">
      <xdr:nvSpPr>
        <xdr:cNvPr id="321" name="テキスト ボックス 320"/>
        <xdr:cNvSpPr txBox="1"/>
      </xdr:nvSpPr>
      <xdr:spPr>
        <a:xfrm>
          <a:off x="7672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22" name="楕円 321"/>
        <xdr:cNvSpPr/>
      </xdr:nvSpPr>
      <xdr:spPr>
        <a:xfrm>
          <a:off x="692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23" name="テキスト ボックス 322"/>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127767</xdr:rowOff>
    </xdr:from>
    <xdr:to>
      <xdr:col>55</xdr:col>
      <xdr:colOff>0</xdr:colOff>
      <xdr:row>56</xdr:row>
      <xdr:rowOff>168755</xdr:rowOff>
    </xdr:to>
    <xdr:cxnSp macro="">
      <xdr:nvCxnSpPr>
        <xdr:cNvPr id="350" name="直線コネクタ 349"/>
        <xdr:cNvCxnSpPr/>
      </xdr:nvCxnSpPr>
      <xdr:spPr>
        <a:xfrm flipV="1">
          <a:off x="9639300" y="9728967"/>
          <a:ext cx="8382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1" name="農林水産業費平均値テキスト"/>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168755</xdr:rowOff>
    </xdr:from>
    <xdr:to>
      <xdr:col>50</xdr:col>
      <xdr:colOff>114300</xdr:colOff>
      <xdr:row>57</xdr:row>
      <xdr:rowOff>5283</xdr:rowOff>
    </xdr:to>
    <xdr:cxnSp macro="">
      <xdr:nvCxnSpPr>
        <xdr:cNvPr id="353" name="直線コネクタ 352"/>
        <xdr:cNvCxnSpPr/>
      </xdr:nvCxnSpPr>
      <xdr:spPr>
        <a:xfrm flipV="1">
          <a:off x="8750300" y="9769955"/>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140203</xdr:rowOff>
    </xdr:from>
    <xdr:to>
      <xdr:col>45</xdr:col>
      <xdr:colOff>177800</xdr:colOff>
      <xdr:row>57</xdr:row>
      <xdr:rowOff>5283</xdr:rowOff>
    </xdr:to>
    <xdr:cxnSp macro="">
      <xdr:nvCxnSpPr>
        <xdr:cNvPr id="356" name="直線コネクタ 355"/>
        <xdr:cNvCxnSpPr/>
      </xdr:nvCxnSpPr>
      <xdr:spPr>
        <a:xfrm>
          <a:off x="7861300" y="9741403"/>
          <a:ext cx="8890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140203</xdr:rowOff>
    </xdr:from>
    <xdr:to>
      <xdr:col>41</xdr:col>
      <xdr:colOff>50800</xdr:colOff>
      <xdr:row>57</xdr:row>
      <xdr:rowOff>6632</xdr:rowOff>
    </xdr:to>
    <xdr:cxnSp macro="">
      <xdr:nvCxnSpPr>
        <xdr:cNvPr id="359" name="直線コネクタ 358"/>
        <xdr:cNvCxnSpPr/>
      </xdr:nvCxnSpPr>
      <xdr:spPr>
        <a:xfrm flipV="1">
          <a:off x="6972300" y="9741403"/>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76967</xdr:rowOff>
    </xdr:from>
    <xdr:to>
      <xdr:col>55</xdr:col>
      <xdr:colOff>50800</xdr:colOff>
      <xdr:row>57</xdr:row>
      <xdr:rowOff>7117</xdr:rowOff>
    </xdr:to>
    <xdr:sp macro="" textlink="">
      <xdr:nvSpPr>
        <xdr:cNvPr id="369" name="楕円 368"/>
        <xdr:cNvSpPr/>
      </xdr:nvSpPr>
      <xdr:spPr>
        <a:xfrm>
          <a:off x="10426700" y="96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55394</xdr:rowOff>
    </xdr:from>
    <xdr:ext cx="534377" cy="259045"/>
    <xdr:sp macro="" textlink="">
      <xdr:nvSpPr>
        <xdr:cNvPr id="370" name="農林水産業費該当値テキスト"/>
        <xdr:cNvSpPr txBox="1"/>
      </xdr:nvSpPr>
      <xdr:spPr>
        <a:xfrm>
          <a:off x="10528300" y="965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117955</xdr:rowOff>
    </xdr:from>
    <xdr:to>
      <xdr:col>50</xdr:col>
      <xdr:colOff>165100</xdr:colOff>
      <xdr:row>57</xdr:row>
      <xdr:rowOff>48105</xdr:rowOff>
    </xdr:to>
    <xdr:sp macro="" textlink="">
      <xdr:nvSpPr>
        <xdr:cNvPr id="371" name="楕円 370"/>
        <xdr:cNvSpPr/>
      </xdr:nvSpPr>
      <xdr:spPr>
        <a:xfrm>
          <a:off x="9588500" y="97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39232</xdr:rowOff>
    </xdr:from>
    <xdr:ext cx="534377" cy="259045"/>
    <xdr:sp macro="" textlink="">
      <xdr:nvSpPr>
        <xdr:cNvPr id="372" name="テキスト ボックス 371"/>
        <xdr:cNvSpPr txBox="1"/>
      </xdr:nvSpPr>
      <xdr:spPr>
        <a:xfrm>
          <a:off x="9372111" y="981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125933</xdr:rowOff>
    </xdr:from>
    <xdr:to>
      <xdr:col>46</xdr:col>
      <xdr:colOff>38100</xdr:colOff>
      <xdr:row>57</xdr:row>
      <xdr:rowOff>56083</xdr:rowOff>
    </xdr:to>
    <xdr:sp macro="" textlink="">
      <xdr:nvSpPr>
        <xdr:cNvPr id="373" name="楕円 372"/>
        <xdr:cNvSpPr/>
      </xdr:nvSpPr>
      <xdr:spPr>
        <a:xfrm>
          <a:off x="86995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47210</xdr:rowOff>
    </xdr:from>
    <xdr:ext cx="534377" cy="259045"/>
    <xdr:sp macro="" textlink="">
      <xdr:nvSpPr>
        <xdr:cNvPr id="374" name="テキスト ボックス 373"/>
        <xdr:cNvSpPr txBox="1"/>
      </xdr:nvSpPr>
      <xdr:spPr>
        <a:xfrm>
          <a:off x="8483111" y="98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89403</xdr:rowOff>
    </xdr:from>
    <xdr:to>
      <xdr:col>41</xdr:col>
      <xdr:colOff>101600</xdr:colOff>
      <xdr:row>57</xdr:row>
      <xdr:rowOff>19553</xdr:rowOff>
    </xdr:to>
    <xdr:sp macro="" textlink="">
      <xdr:nvSpPr>
        <xdr:cNvPr id="375" name="楕円 374"/>
        <xdr:cNvSpPr/>
      </xdr:nvSpPr>
      <xdr:spPr>
        <a:xfrm>
          <a:off x="7810500" y="96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10680</xdr:rowOff>
    </xdr:from>
    <xdr:ext cx="534377" cy="259045"/>
    <xdr:sp macro="" textlink="">
      <xdr:nvSpPr>
        <xdr:cNvPr id="376" name="テキスト ボックス 375"/>
        <xdr:cNvSpPr txBox="1"/>
      </xdr:nvSpPr>
      <xdr:spPr>
        <a:xfrm>
          <a:off x="7594111" y="97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127282</xdr:rowOff>
    </xdr:from>
    <xdr:to>
      <xdr:col>36</xdr:col>
      <xdr:colOff>165100</xdr:colOff>
      <xdr:row>57</xdr:row>
      <xdr:rowOff>57432</xdr:rowOff>
    </xdr:to>
    <xdr:sp macro="" textlink="">
      <xdr:nvSpPr>
        <xdr:cNvPr id="377" name="楕円 376"/>
        <xdr:cNvSpPr/>
      </xdr:nvSpPr>
      <xdr:spPr>
        <a:xfrm>
          <a:off x="6921500" y="97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48559</xdr:rowOff>
    </xdr:from>
    <xdr:ext cx="534377" cy="259045"/>
    <xdr:sp macro="" textlink="">
      <xdr:nvSpPr>
        <xdr:cNvPr id="378" name="テキスト ボックス 377"/>
        <xdr:cNvSpPr txBox="1"/>
      </xdr:nvSpPr>
      <xdr:spPr>
        <a:xfrm>
          <a:off x="6705111" y="98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77330</xdr:rowOff>
    </xdr:from>
    <xdr:to>
      <xdr:col>55</xdr:col>
      <xdr:colOff>0</xdr:colOff>
      <xdr:row>77</xdr:row>
      <xdr:rowOff>116193</xdr:rowOff>
    </xdr:to>
    <xdr:cxnSp macro="">
      <xdr:nvCxnSpPr>
        <xdr:cNvPr id="407" name="直線コネクタ 406"/>
        <xdr:cNvCxnSpPr/>
      </xdr:nvCxnSpPr>
      <xdr:spPr>
        <a:xfrm flipV="1">
          <a:off x="9639300" y="13278980"/>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105105</xdr:rowOff>
    </xdr:from>
    <xdr:to>
      <xdr:col>50</xdr:col>
      <xdr:colOff>114300</xdr:colOff>
      <xdr:row>77</xdr:row>
      <xdr:rowOff>116193</xdr:rowOff>
    </xdr:to>
    <xdr:cxnSp macro="">
      <xdr:nvCxnSpPr>
        <xdr:cNvPr id="410" name="直線コネクタ 409"/>
        <xdr:cNvCxnSpPr/>
      </xdr:nvCxnSpPr>
      <xdr:spPr>
        <a:xfrm>
          <a:off x="8750300" y="13306755"/>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105105</xdr:rowOff>
    </xdr:from>
    <xdr:to>
      <xdr:col>45</xdr:col>
      <xdr:colOff>177800</xdr:colOff>
      <xdr:row>78</xdr:row>
      <xdr:rowOff>20219</xdr:rowOff>
    </xdr:to>
    <xdr:cxnSp macro="">
      <xdr:nvCxnSpPr>
        <xdr:cNvPr id="413" name="直線コネクタ 412"/>
        <xdr:cNvCxnSpPr/>
      </xdr:nvCxnSpPr>
      <xdr:spPr>
        <a:xfrm flipV="1">
          <a:off x="7861300" y="13306755"/>
          <a:ext cx="8890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20219</xdr:rowOff>
    </xdr:from>
    <xdr:to>
      <xdr:col>41</xdr:col>
      <xdr:colOff>50800</xdr:colOff>
      <xdr:row>78</xdr:row>
      <xdr:rowOff>73597</xdr:rowOff>
    </xdr:to>
    <xdr:cxnSp macro="">
      <xdr:nvCxnSpPr>
        <xdr:cNvPr id="416" name="直線コネクタ 415"/>
        <xdr:cNvCxnSpPr/>
      </xdr:nvCxnSpPr>
      <xdr:spPr>
        <a:xfrm flipV="1">
          <a:off x="6972300" y="1339331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0" name="テキスト ボックス 419"/>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26530</xdr:rowOff>
    </xdr:from>
    <xdr:to>
      <xdr:col>55</xdr:col>
      <xdr:colOff>50800</xdr:colOff>
      <xdr:row>77</xdr:row>
      <xdr:rowOff>128130</xdr:rowOff>
    </xdr:to>
    <xdr:sp macro="" textlink="">
      <xdr:nvSpPr>
        <xdr:cNvPr id="426" name="楕円 425"/>
        <xdr:cNvSpPr/>
      </xdr:nvSpPr>
      <xdr:spPr>
        <a:xfrm>
          <a:off x="10426700" y="132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4957</xdr:rowOff>
    </xdr:from>
    <xdr:ext cx="469744" cy="259045"/>
    <xdr:sp macro="" textlink="">
      <xdr:nvSpPr>
        <xdr:cNvPr id="427" name="商工費該当値テキスト"/>
        <xdr:cNvSpPr txBox="1"/>
      </xdr:nvSpPr>
      <xdr:spPr>
        <a:xfrm>
          <a:off x="10528300" y="132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65393</xdr:rowOff>
    </xdr:from>
    <xdr:to>
      <xdr:col>50</xdr:col>
      <xdr:colOff>165100</xdr:colOff>
      <xdr:row>77</xdr:row>
      <xdr:rowOff>166993</xdr:rowOff>
    </xdr:to>
    <xdr:sp macro="" textlink="">
      <xdr:nvSpPr>
        <xdr:cNvPr id="428" name="楕円 427"/>
        <xdr:cNvSpPr/>
      </xdr:nvSpPr>
      <xdr:spPr>
        <a:xfrm>
          <a:off x="9588500" y="132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158120</xdr:rowOff>
    </xdr:from>
    <xdr:ext cx="469744" cy="259045"/>
    <xdr:sp macro="" textlink="">
      <xdr:nvSpPr>
        <xdr:cNvPr id="429" name="テキスト ボックス 428"/>
        <xdr:cNvSpPr txBox="1"/>
      </xdr:nvSpPr>
      <xdr:spPr>
        <a:xfrm>
          <a:off x="9404428" y="13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54305</xdr:rowOff>
    </xdr:from>
    <xdr:to>
      <xdr:col>46</xdr:col>
      <xdr:colOff>38100</xdr:colOff>
      <xdr:row>77</xdr:row>
      <xdr:rowOff>155905</xdr:rowOff>
    </xdr:to>
    <xdr:sp macro="" textlink="">
      <xdr:nvSpPr>
        <xdr:cNvPr id="430" name="楕円 429"/>
        <xdr:cNvSpPr/>
      </xdr:nvSpPr>
      <xdr:spPr>
        <a:xfrm>
          <a:off x="8699500" y="132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147032</xdr:rowOff>
    </xdr:from>
    <xdr:ext cx="469744" cy="259045"/>
    <xdr:sp macro="" textlink="">
      <xdr:nvSpPr>
        <xdr:cNvPr id="431" name="テキスト ボックス 430"/>
        <xdr:cNvSpPr txBox="1"/>
      </xdr:nvSpPr>
      <xdr:spPr>
        <a:xfrm>
          <a:off x="8515428" y="133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140869</xdr:rowOff>
    </xdr:from>
    <xdr:to>
      <xdr:col>41</xdr:col>
      <xdr:colOff>101600</xdr:colOff>
      <xdr:row>78</xdr:row>
      <xdr:rowOff>71019</xdr:rowOff>
    </xdr:to>
    <xdr:sp macro="" textlink="">
      <xdr:nvSpPr>
        <xdr:cNvPr id="432" name="楕円 431"/>
        <xdr:cNvSpPr/>
      </xdr:nvSpPr>
      <xdr:spPr>
        <a:xfrm>
          <a:off x="7810500" y="133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62146</xdr:rowOff>
    </xdr:from>
    <xdr:ext cx="469744" cy="259045"/>
    <xdr:sp macro="" textlink="">
      <xdr:nvSpPr>
        <xdr:cNvPr id="433" name="テキスト ボックス 432"/>
        <xdr:cNvSpPr txBox="1"/>
      </xdr:nvSpPr>
      <xdr:spPr>
        <a:xfrm>
          <a:off x="7626428"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22797</xdr:rowOff>
    </xdr:from>
    <xdr:to>
      <xdr:col>36</xdr:col>
      <xdr:colOff>165100</xdr:colOff>
      <xdr:row>78</xdr:row>
      <xdr:rowOff>124397</xdr:rowOff>
    </xdr:to>
    <xdr:sp macro="" textlink="">
      <xdr:nvSpPr>
        <xdr:cNvPr id="434" name="楕円 433"/>
        <xdr:cNvSpPr/>
      </xdr:nvSpPr>
      <xdr:spPr>
        <a:xfrm>
          <a:off x="6921500" y="133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115524</xdr:rowOff>
    </xdr:from>
    <xdr:ext cx="469744" cy="259045"/>
    <xdr:sp macro="" textlink="">
      <xdr:nvSpPr>
        <xdr:cNvPr id="435" name="テキスト ボックス 434"/>
        <xdr:cNvSpPr txBox="1"/>
      </xdr:nvSpPr>
      <xdr:spPr>
        <a:xfrm>
          <a:off x="6737428" y="1348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135737</xdr:rowOff>
    </xdr:from>
    <xdr:to>
      <xdr:col>55</xdr:col>
      <xdr:colOff>0</xdr:colOff>
      <xdr:row>97</xdr:row>
      <xdr:rowOff>145035</xdr:rowOff>
    </xdr:to>
    <xdr:cxnSp macro="">
      <xdr:nvCxnSpPr>
        <xdr:cNvPr id="465" name="直線コネクタ 464"/>
        <xdr:cNvCxnSpPr/>
      </xdr:nvCxnSpPr>
      <xdr:spPr>
        <a:xfrm>
          <a:off x="9639300" y="16766387"/>
          <a:ext cx="8382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6" name="土木費平均値テキスト"/>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58986</xdr:rowOff>
    </xdr:from>
    <xdr:to>
      <xdr:col>50</xdr:col>
      <xdr:colOff>114300</xdr:colOff>
      <xdr:row>97</xdr:row>
      <xdr:rowOff>135737</xdr:rowOff>
    </xdr:to>
    <xdr:cxnSp macro="">
      <xdr:nvCxnSpPr>
        <xdr:cNvPr id="468" name="直線コネクタ 467"/>
        <xdr:cNvCxnSpPr/>
      </xdr:nvCxnSpPr>
      <xdr:spPr>
        <a:xfrm>
          <a:off x="8750300" y="16689636"/>
          <a:ext cx="889000" cy="7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0" name="テキスト ボックス 469"/>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58986</xdr:rowOff>
    </xdr:from>
    <xdr:to>
      <xdr:col>45</xdr:col>
      <xdr:colOff>177800</xdr:colOff>
      <xdr:row>97</xdr:row>
      <xdr:rowOff>118135</xdr:rowOff>
    </xdr:to>
    <xdr:cxnSp macro="">
      <xdr:nvCxnSpPr>
        <xdr:cNvPr id="471" name="直線コネクタ 470"/>
        <xdr:cNvCxnSpPr/>
      </xdr:nvCxnSpPr>
      <xdr:spPr>
        <a:xfrm flipV="1">
          <a:off x="7861300" y="16689636"/>
          <a:ext cx="889000" cy="5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3" name="テキスト ボックス 472"/>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118135</xdr:rowOff>
    </xdr:from>
    <xdr:to>
      <xdr:col>41</xdr:col>
      <xdr:colOff>50800</xdr:colOff>
      <xdr:row>97</xdr:row>
      <xdr:rowOff>131204</xdr:rowOff>
    </xdr:to>
    <xdr:cxnSp macro="">
      <xdr:nvCxnSpPr>
        <xdr:cNvPr id="474" name="直線コネクタ 473"/>
        <xdr:cNvCxnSpPr/>
      </xdr:nvCxnSpPr>
      <xdr:spPr>
        <a:xfrm flipV="1">
          <a:off x="6972300" y="16748785"/>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6" name="テキスト ボックス 475"/>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94235</xdr:rowOff>
    </xdr:from>
    <xdr:to>
      <xdr:col>55</xdr:col>
      <xdr:colOff>50800</xdr:colOff>
      <xdr:row>98</xdr:row>
      <xdr:rowOff>24385</xdr:rowOff>
    </xdr:to>
    <xdr:sp macro="" textlink="">
      <xdr:nvSpPr>
        <xdr:cNvPr id="484" name="楕円 483"/>
        <xdr:cNvSpPr/>
      </xdr:nvSpPr>
      <xdr:spPr>
        <a:xfrm>
          <a:off x="10426700" y="167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72662</xdr:rowOff>
    </xdr:from>
    <xdr:ext cx="534377" cy="259045"/>
    <xdr:sp macro="" textlink="">
      <xdr:nvSpPr>
        <xdr:cNvPr id="485" name="土木費該当値テキスト"/>
        <xdr:cNvSpPr txBox="1"/>
      </xdr:nvSpPr>
      <xdr:spPr>
        <a:xfrm>
          <a:off x="10528300" y="167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84937</xdr:rowOff>
    </xdr:from>
    <xdr:to>
      <xdr:col>50</xdr:col>
      <xdr:colOff>165100</xdr:colOff>
      <xdr:row>98</xdr:row>
      <xdr:rowOff>15087</xdr:rowOff>
    </xdr:to>
    <xdr:sp macro="" textlink="">
      <xdr:nvSpPr>
        <xdr:cNvPr id="486" name="楕円 485"/>
        <xdr:cNvSpPr/>
      </xdr:nvSpPr>
      <xdr:spPr>
        <a:xfrm>
          <a:off x="9588500" y="167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6214</xdr:rowOff>
    </xdr:from>
    <xdr:ext cx="534377" cy="259045"/>
    <xdr:sp macro="" textlink="">
      <xdr:nvSpPr>
        <xdr:cNvPr id="487" name="テキスト ボックス 486"/>
        <xdr:cNvSpPr txBox="1"/>
      </xdr:nvSpPr>
      <xdr:spPr>
        <a:xfrm>
          <a:off x="9372111" y="168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8186</xdr:rowOff>
    </xdr:from>
    <xdr:to>
      <xdr:col>46</xdr:col>
      <xdr:colOff>38100</xdr:colOff>
      <xdr:row>97</xdr:row>
      <xdr:rowOff>109786</xdr:rowOff>
    </xdr:to>
    <xdr:sp macro="" textlink="">
      <xdr:nvSpPr>
        <xdr:cNvPr id="488" name="楕円 487"/>
        <xdr:cNvSpPr/>
      </xdr:nvSpPr>
      <xdr:spPr>
        <a:xfrm>
          <a:off x="8699500" y="166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100913</xdr:rowOff>
    </xdr:from>
    <xdr:ext cx="534377" cy="259045"/>
    <xdr:sp macro="" textlink="">
      <xdr:nvSpPr>
        <xdr:cNvPr id="489" name="テキスト ボックス 488"/>
        <xdr:cNvSpPr txBox="1"/>
      </xdr:nvSpPr>
      <xdr:spPr>
        <a:xfrm>
          <a:off x="8483111" y="167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67335</xdr:rowOff>
    </xdr:from>
    <xdr:to>
      <xdr:col>41</xdr:col>
      <xdr:colOff>101600</xdr:colOff>
      <xdr:row>97</xdr:row>
      <xdr:rowOff>168935</xdr:rowOff>
    </xdr:to>
    <xdr:sp macro="" textlink="">
      <xdr:nvSpPr>
        <xdr:cNvPr id="490" name="楕円 489"/>
        <xdr:cNvSpPr/>
      </xdr:nvSpPr>
      <xdr:spPr>
        <a:xfrm>
          <a:off x="7810500" y="166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160062</xdr:rowOff>
    </xdr:from>
    <xdr:ext cx="534377" cy="259045"/>
    <xdr:sp macro="" textlink="">
      <xdr:nvSpPr>
        <xdr:cNvPr id="491" name="テキスト ボックス 490"/>
        <xdr:cNvSpPr txBox="1"/>
      </xdr:nvSpPr>
      <xdr:spPr>
        <a:xfrm>
          <a:off x="759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80404</xdr:rowOff>
    </xdr:from>
    <xdr:to>
      <xdr:col>36</xdr:col>
      <xdr:colOff>165100</xdr:colOff>
      <xdr:row>98</xdr:row>
      <xdr:rowOff>10554</xdr:rowOff>
    </xdr:to>
    <xdr:sp macro="" textlink="">
      <xdr:nvSpPr>
        <xdr:cNvPr id="492" name="楕円 491"/>
        <xdr:cNvSpPr/>
      </xdr:nvSpPr>
      <xdr:spPr>
        <a:xfrm>
          <a:off x="69215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xdr:rowOff>
    </xdr:from>
    <xdr:ext cx="534377" cy="259045"/>
    <xdr:sp macro="" textlink="">
      <xdr:nvSpPr>
        <xdr:cNvPr id="493" name="テキスト ボックス 492"/>
        <xdr:cNvSpPr txBox="1"/>
      </xdr:nvSpPr>
      <xdr:spPr>
        <a:xfrm>
          <a:off x="6705111" y="168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93934</xdr:rowOff>
    </xdr:from>
    <xdr:to>
      <xdr:col>85</xdr:col>
      <xdr:colOff>127000</xdr:colOff>
      <xdr:row>37</xdr:row>
      <xdr:rowOff>34590</xdr:rowOff>
    </xdr:to>
    <xdr:cxnSp macro="">
      <xdr:nvCxnSpPr>
        <xdr:cNvPr id="521" name="直線コネクタ 520"/>
        <xdr:cNvCxnSpPr/>
      </xdr:nvCxnSpPr>
      <xdr:spPr>
        <a:xfrm flipV="1">
          <a:off x="15481300" y="6266134"/>
          <a:ext cx="838200" cy="1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2"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170241</xdr:rowOff>
    </xdr:from>
    <xdr:to>
      <xdr:col>81</xdr:col>
      <xdr:colOff>50800</xdr:colOff>
      <xdr:row>37</xdr:row>
      <xdr:rowOff>34590</xdr:rowOff>
    </xdr:to>
    <xdr:cxnSp macro="">
      <xdr:nvCxnSpPr>
        <xdr:cNvPr id="524" name="直線コネクタ 523"/>
        <xdr:cNvCxnSpPr/>
      </xdr:nvCxnSpPr>
      <xdr:spPr>
        <a:xfrm>
          <a:off x="14592300" y="6342441"/>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6" name="テキスト ボックス 525"/>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170241</xdr:rowOff>
    </xdr:from>
    <xdr:to>
      <xdr:col>76</xdr:col>
      <xdr:colOff>114300</xdr:colOff>
      <xdr:row>37</xdr:row>
      <xdr:rowOff>79944</xdr:rowOff>
    </xdr:to>
    <xdr:cxnSp macro="">
      <xdr:nvCxnSpPr>
        <xdr:cNvPr id="527" name="直線コネクタ 526"/>
        <xdr:cNvCxnSpPr/>
      </xdr:nvCxnSpPr>
      <xdr:spPr>
        <a:xfrm flipV="1">
          <a:off x="13703300" y="634244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9" name="テキスト ボックス 528"/>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79944</xdr:rowOff>
    </xdr:from>
    <xdr:to>
      <xdr:col>71</xdr:col>
      <xdr:colOff>177800</xdr:colOff>
      <xdr:row>37</xdr:row>
      <xdr:rowOff>89774</xdr:rowOff>
    </xdr:to>
    <xdr:cxnSp macro="">
      <xdr:nvCxnSpPr>
        <xdr:cNvPr id="530" name="直線コネクタ 529"/>
        <xdr:cNvCxnSpPr/>
      </xdr:nvCxnSpPr>
      <xdr:spPr>
        <a:xfrm flipV="1">
          <a:off x="12814300" y="642359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2" name="テキスト ボックス 531"/>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4" name="テキスト ボックス 533"/>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43134</xdr:rowOff>
    </xdr:from>
    <xdr:to>
      <xdr:col>85</xdr:col>
      <xdr:colOff>177800</xdr:colOff>
      <xdr:row>36</xdr:row>
      <xdr:rowOff>144734</xdr:rowOff>
    </xdr:to>
    <xdr:sp macro="" textlink="">
      <xdr:nvSpPr>
        <xdr:cNvPr id="540" name="楕円 539"/>
        <xdr:cNvSpPr/>
      </xdr:nvSpPr>
      <xdr:spPr>
        <a:xfrm>
          <a:off x="16268700" y="6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21561</xdr:rowOff>
    </xdr:from>
    <xdr:ext cx="534377" cy="259045"/>
    <xdr:sp macro="" textlink="">
      <xdr:nvSpPr>
        <xdr:cNvPr id="541" name="消防費該当値テキスト"/>
        <xdr:cNvSpPr txBox="1"/>
      </xdr:nvSpPr>
      <xdr:spPr>
        <a:xfrm>
          <a:off x="16370300" y="61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155240</xdr:rowOff>
    </xdr:from>
    <xdr:to>
      <xdr:col>81</xdr:col>
      <xdr:colOff>101600</xdr:colOff>
      <xdr:row>37</xdr:row>
      <xdr:rowOff>85390</xdr:rowOff>
    </xdr:to>
    <xdr:sp macro="" textlink="">
      <xdr:nvSpPr>
        <xdr:cNvPr id="542" name="楕円 541"/>
        <xdr:cNvSpPr/>
      </xdr:nvSpPr>
      <xdr:spPr>
        <a:xfrm>
          <a:off x="15430500" y="63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76517</xdr:rowOff>
    </xdr:from>
    <xdr:ext cx="534377" cy="259045"/>
    <xdr:sp macro="" textlink="">
      <xdr:nvSpPr>
        <xdr:cNvPr id="543" name="テキスト ボックス 542"/>
        <xdr:cNvSpPr txBox="1"/>
      </xdr:nvSpPr>
      <xdr:spPr>
        <a:xfrm>
          <a:off x="15214111" y="642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119441</xdr:rowOff>
    </xdr:from>
    <xdr:to>
      <xdr:col>76</xdr:col>
      <xdr:colOff>165100</xdr:colOff>
      <xdr:row>37</xdr:row>
      <xdr:rowOff>49591</xdr:rowOff>
    </xdr:to>
    <xdr:sp macro="" textlink="">
      <xdr:nvSpPr>
        <xdr:cNvPr id="544" name="楕円 543"/>
        <xdr:cNvSpPr/>
      </xdr:nvSpPr>
      <xdr:spPr>
        <a:xfrm>
          <a:off x="14541500" y="62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40718</xdr:rowOff>
    </xdr:from>
    <xdr:ext cx="534377" cy="259045"/>
    <xdr:sp macro="" textlink="">
      <xdr:nvSpPr>
        <xdr:cNvPr id="545" name="テキスト ボックス 544"/>
        <xdr:cNvSpPr txBox="1"/>
      </xdr:nvSpPr>
      <xdr:spPr>
        <a:xfrm>
          <a:off x="14325111" y="63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29144</xdr:rowOff>
    </xdr:from>
    <xdr:to>
      <xdr:col>72</xdr:col>
      <xdr:colOff>38100</xdr:colOff>
      <xdr:row>37</xdr:row>
      <xdr:rowOff>130744</xdr:rowOff>
    </xdr:to>
    <xdr:sp macro="" textlink="">
      <xdr:nvSpPr>
        <xdr:cNvPr id="546" name="楕円 545"/>
        <xdr:cNvSpPr/>
      </xdr:nvSpPr>
      <xdr:spPr>
        <a:xfrm>
          <a:off x="13652500" y="63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121871</xdr:rowOff>
    </xdr:from>
    <xdr:ext cx="534377" cy="259045"/>
    <xdr:sp macro="" textlink="">
      <xdr:nvSpPr>
        <xdr:cNvPr id="547" name="テキスト ボックス 546"/>
        <xdr:cNvSpPr txBox="1"/>
      </xdr:nvSpPr>
      <xdr:spPr>
        <a:xfrm>
          <a:off x="13436111" y="646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38974</xdr:rowOff>
    </xdr:from>
    <xdr:to>
      <xdr:col>67</xdr:col>
      <xdr:colOff>101600</xdr:colOff>
      <xdr:row>37</xdr:row>
      <xdr:rowOff>140574</xdr:rowOff>
    </xdr:to>
    <xdr:sp macro="" textlink="">
      <xdr:nvSpPr>
        <xdr:cNvPr id="548" name="楕円 547"/>
        <xdr:cNvSpPr/>
      </xdr:nvSpPr>
      <xdr:spPr>
        <a:xfrm>
          <a:off x="12763500" y="63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131701</xdr:rowOff>
    </xdr:from>
    <xdr:ext cx="534377" cy="259045"/>
    <xdr:sp macro="" textlink="">
      <xdr:nvSpPr>
        <xdr:cNvPr id="549" name="テキスト ボックス 548"/>
        <xdr:cNvSpPr txBox="1"/>
      </xdr:nvSpPr>
      <xdr:spPr>
        <a:xfrm>
          <a:off x="12547111" y="64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128670</xdr:rowOff>
    </xdr:from>
    <xdr:to>
      <xdr:col>85</xdr:col>
      <xdr:colOff>127000</xdr:colOff>
      <xdr:row>56</xdr:row>
      <xdr:rowOff>81902</xdr:rowOff>
    </xdr:to>
    <xdr:cxnSp macro="">
      <xdr:nvCxnSpPr>
        <xdr:cNvPr id="579" name="直線コネクタ 578"/>
        <xdr:cNvCxnSpPr/>
      </xdr:nvCxnSpPr>
      <xdr:spPr>
        <a:xfrm>
          <a:off x="15481300" y="9558420"/>
          <a:ext cx="8382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0" name="教育費平均値テキスト"/>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128670</xdr:rowOff>
    </xdr:from>
    <xdr:to>
      <xdr:col>81</xdr:col>
      <xdr:colOff>50800</xdr:colOff>
      <xdr:row>57</xdr:row>
      <xdr:rowOff>62947</xdr:rowOff>
    </xdr:to>
    <xdr:cxnSp macro="">
      <xdr:nvCxnSpPr>
        <xdr:cNvPr id="582" name="直線コネクタ 581"/>
        <xdr:cNvCxnSpPr/>
      </xdr:nvCxnSpPr>
      <xdr:spPr>
        <a:xfrm flipV="1">
          <a:off x="14592300" y="9558420"/>
          <a:ext cx="8890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4" name="テキスト ボックス 583"/>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62947</xdr:rowOff>
    </xdr:from>
    <xdr:to>
      <xdr:col>76</xdr:col>
      <xdr:colOff>114300</xdr:colOff>
      <xdr:row>58</xdr:row>
      <xdr:rowOff>27686</xdr:rowOff>
    </xdr:to>
    <xdr:cxnSp macro="">
      <xdr:nvCxnSpPr>
        <xdr:cNvPr id="585" name="直線コネクタ 584"/>
        <xdr:cNvCxnSpPr/>
      </xdr:nvCxnSpPr>
      <xdr:spPr>
        <a:xfrm flipV="1">
          <a:off x="13703300" y="9835597"/>
          <a:ext cx="889000" cy="1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7" name="テキスト ボックス 586"/>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82207</xdr:rowOff>
    </xdr:from>
    <xdr:to>
      <xdr:col>71</xdr:col>
      <xdr:colOff>177800</xdr:colOff>
      <xdr:row>58</xdr:row>
      <xdr:rowOff>27686</xdr:rowOff>
    </xdr:to>
    <xdr:cxnSp macro="">
      <xdr:nvCxnSpPr>
        <xdr:cNvPr id="588" name="直線コネクタ 587"/>
        <xdr:cNvCxnSpPr/>
      </xdr:nvCxnSpPr>
      <xdr:spPr>
        <a:xfrm>
          <a:off x="12814300" y="9854857"/>
          <a:ext cx="889000" cy="1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90" name="テキスト ボックス 589"/>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57218</xdr:rowOff>
    </xdr:from>
    <xdr:ext cx="534377" cy="259045"/>
    <xdr:sp macro="" textlink="">
      <xdr:nvSpPr>
        <xdr:cNvPr id="592" name="テキスト ボックス 591"/>
        <xdr:cNvSpPr txBox="1"/>
      </xdr:nvSpPr>
      <xdr:spPr>
        <a:xfrm>
          <a:off x="12547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31102</xdr:rowOff>
    </xdr:from>
    <xdr:to>
      <xdr:col>85</xdr:col>
      <xdr:colOff>177800</xdr:colOff>
      <xdr:row>56</xdr:row>
      <xdr:rowOff>132702</xdr:rowOff>
    </xdr:to>
    <xdr:sp macro="" textlink="">
      <xdr:nvSpPr>
        <xdr:cNvPr id="598" name="楕円 597"/>
        <xdr:cNvSpPr/>
      </xdr:nvSpPr>
      <xdr:spPr>
        <a:xfrm>
          <a:off x="16268700" y="96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9529</xdr:rowOff>
    </xdr:from>
    <xdr:ext cx="534377" cy="259045"/>
    <xdr:sp macro="" textlink="">
      <xdr:nvSpPr>
        <xdr:cNvPr id="599" name="教育費該当値テキスト"/>
        <xdr:cNvSpPr txBox="1"/>
      </xdr:nvSpPr>
      <xdr:spPr>
        <a:xfrm>
          <a:off x="16370300" y="96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77870</xdr:rowOff>
    </xdr:from>
    <xdr:to>
      <xdr:col>81</xdr:col>
      <xdr:colOff>101600</xdr:colOff>
      <xdr:row>56</xdr:row>
      <xdr:rowOff>8020</xdr:rowOff>
    </xdr:to>
    <xdr:sp macro="" textlink="">
      <xdr:nvSpPr>
        <xdr:cNvPr id="600" name="楕円 599"/>
        <xdr:cNvSpPr/>
      </xdr:nvSpPr>
      <xdr:spPr>
        <a:xfrm>
          <a:off x="15430500" y="95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170597</xdr:rowOff>
    </xdr:from>
    <xdr:ext cx="534377" cy="259045"/>
    <xdr:sp macro="" textlink="">
      <xdr:nvSpPr>
        <xdr:cNvPr id="601" name="テキスト ボックス 600"/>
        <xdr:cNvSpPr txBox="1"/>
      </xdr:nvSpPr>
      <xdr:spPr>
        <a:xfrm>
          <a:off x="15214111" y="96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12147</xdr:rowOff>
    </xdr:from>
    <xdr:to>
      <xdr:col>76</xdr:col>
      <xdr:colOff>165100</xdr:colOff>
      <xdr:row>57</xdr:row>
      <xdr:rowOff>113747</xdr:rowOff>
    </xdr:to>
    <xdr:sp macro="" textlink="">
      <xdr:nvSpPr>
        <xdr:cNvPr id="602" name="楕円 601"/>
        <xdr:cNvSpPr/>
      </xdr:nvSpPr>
      <xdr:spPr>
        <a:xfrm>
          <a:off x="14541500" y="97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104874</xdr:rowOff>
    </xdr:from>
    <xdr:ext cx="534377" cy="259045"/>
    <xdr:sp macro="" textlink="">
      <xdr:nvSpPr>
        <xdr:cNvPr id="603" name="テキスト ボックス 602"/>
        <xdr:cNvSpPr txBox="1"/>
      </xdr:nvSpPr>
      <xdr:spPr>
        <a:xfrm>
          <a:off x="14325111" y="98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148336</xdr:rowOff>
    </xdr:from>
    <xdr:to>
      <xdr:col>72</xdr:col>
      <xdr:colOff>38100</xdr:colOff>
      <xdr:row>58</xdr:row>
      <xdr:rowOff>78486</xdr:rowOff>
    </xdr:to>
    <xdr:sp macro="" textlink="">
      <xdr:nvSpPr>
        <xdr:cNvPr id="604" name="楕円 603"/>
        <xdr:cNvSpPr/>
      </xdr:nvSpPr>
      <xdr:spPr>
        <a:xfrm>
          <a:off x="13652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69613</xdr:rowOff>
    </xdr:from>
    <xdr:ext cx="534377" cy="259045"/>
    <xdr:sp macro="" textlink="">
      <xdr:nvSpPr>
        <xdr:cNvPr id="605" name="テキスト ボックス 604"/>
        <xdr:cNvSpPr txBox="1"/>
      </xdr:nvSpPr>
      <xdr:spPr>
        <a:xfrm>
          <a:off x="13436111" y="100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31407</xdr:rowOff>
    </xdr:from>
    <xdr:to>
      <xdr:col>67</xdr:col>
      <xdr:colOff>101600</xdr:colOff>
      <xdr:row>57</xdr:row>
      <xdr:rowOff>133007</xdr:rowOff>
    </xdr:to>
    <xdr:sp macro="" textlink="">
      <xdr:nvSpPr>
        <xdr:cNvPr id="606" name="楕円 605"/>
        <xdr:cNvSpPr/>
      </xdr:nvSpPr>
      <xdr:spPr>
        <a:xfrm>
          <a:off x="127635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124134</xdr:rowOff>
    </xdr:from>
    <xdr:ext cx="534377" cy="259045"/>
    <xdr:sp macro="" textlink="">
      <xdr:nvSpPr>
        <xdr:cNvPr id="607" name="テキスト ボックス 606"/>
        <xdr:cNvSpPr txBox="1"/>
      </xdr:nvSpPr>
      <xdr:spPr>
        <a:xfrm>
          <a:off x="12547111" y="98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135448</xdr:rowOff>
    </xdr:from>
    <xdr:to>
      <xdr:col>85</xdr:col>
      <xdr:colOff>127000</xdr:colOff>
      <xdr:row>78</xdr:row>
      <xdr:rowOff>138671</xdr:rowOff>
    </xdr:to>
    <xdr:cxnSp macro="">
      <xdr:nvCxnSpPr>
        <xdr:cNvPr id="634" name="直線コネクタ 633"/>
        <xdr:cNvCxnSpPr/>
      </xdr:nvCxnSpPr>
      <xdr:spPr>
        <a:xfrm flipV="1">
          <a:off x="15481300" y="13508548"/>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138671</xdr:rowOff>
    </xdr:from>
    <xdr:to>
      <xdr:col>81</xdr:col>
      <xdr:colOff>50800</xdr:colOff>
      <xdr:row>78</xdr:row>
      <xdr:rowOff>139700</xdr:rowOff>
    </xdr:to>
    <xdr:cxnSp macro="">
      <xdr:nvCxnSpPr>
        <xdr:cNvPr id="637" name="直線コネクタ 636"/>
        <xdr:cNvCxnSpPr/>
      </xdr:nvCxnSpPr>
      <xdr:spPr>
        <a:xfrm flipV="1">
          <a:off x="14592300" y="135117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84648</xdr:rowOff>
    </xdr:from>
    <xdr:to>
      <xdr:col>85</xdr:col>
      <xdr:colOff>177800</xdr:colOff>
      <xdr:row>79</xdr:row>
      <xdr:rowOff>14798</xdr:rowOff>
    </xdr:to>
    <xdr:sp macro="" textlink="">
      <xdr:nvSpPr>
        <xdr:cNvPr id="653" name="楕円 652"/>
        <xdr:cNvSpPr/>
      </xdr:nvSpPr>
      <xdr:spPr>
        <a:xfrm>
          <a:off x="16268700" y="134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171025</xdr:rowOff>
    </xdr:from>
    <xdr:ext cx="378565" cy="259045"/>
    <xdr:sp macro="" textlink="">
      <xdr:nvSpPr>
        <xdr:cNvPr id="654" name="災害復旧費該当値テキスト"/>
        <xdr:cNvSpPr txBox="1"/>
      </xdr:nvSpPr>
      <xdr:spPr>
        <a:xfrm>
          <a:off x="16370300" y="1337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87871</xdr:rowOff>
    </xdr:from>
    <xdr:to>
      <xdr:col>81</xdr:col>
      <xdr:colOff>101600</xdr:colOff>
      <xdr:row>79</xdr:row>
      <xdr:rowOff>18021</xdr:rowOff>
    </xdr:to>
    <xdr:sp macro="" textlink="">
      <xdr:nvSpPr>
        <xdr:cNvPr id="655" name="楕円 654"/>
        <xdr:cNvSpPr/>
      </xdr:nvSpPr>
      <xdr:spPr>
        <a:xfrm>
          <a:off x="154305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9148</xdr:rowOff>
    </xdr:from>
    <xdr:ext cx="313932" cy="259045"/>
    <xdr:sp macro="" textlink="">
      <xdr:nvSpPr>
        <xdr:cNvPr id="656" name="テキスト ボックス 655"/>
        <xdr:cNvSpPr txBox="1"/>
      </xdr:nvSpPr>
      <xdr:spPr>
        <a:xfrm>
          <a:off x="15324333" y="13553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58586</xdr:rowOff>
    </xdr:from>
    <xdr:to>
      <xdr:col>85</xdr:col>
      <xdr:colOff>127000</xdr:colOff>
      <xdr:row>97</xdr:row>
      <xdr:rowOff>107848</xdr:rowOff>
    </xdr:to>
    <xdr:cxnSp macro="">
      <xdr:nvCxnSpPr>
        <xdr:cNvPr id="691" name="直線コネクタ 690"/>
        <xdr:cNvCxnSpPr/>
      </xdr:nvCxnSpPr>
      <xdr:spPr>
        <a:xfrm flipV="1">
          <a:off x="15481300" y="16689236"/>
          <a:ext cx="8382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2" name="公債費平均値テキスト"/>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107848</xdr:rowOff>
    </xdr:from>
    <xdr:to>
      <xdr:col>81</xdr:col>
      <xdr:colOff>50800</xdr:colOff>
      <xdr:row>97</xdr:row>
      <xdr:rowOff>116763</xdr:rowOff>
    </xdr:to>
    <xdr:cxnSp macro="">
      <xdr:nvCxnSpPr>
        <xdr:cNvPr id="694" name="直線コネクタ 693"/>
        <xdr:cNvCxnSpPr/>
      </xdr:nvCxnSpPr>
      <xdr:spPr>
        <a:xfrm flipV="1">
          <a:off x="14592300" y="167384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6" name="テキスト ボックス 695"/>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113964</xdr:rowOff>
    </xdr:from>
    <xdr:to>
      <xdr:col>76</xdr:col>
      <xdr:colOff>114300</xdr:colOff>
      <xdr:row>97</xdr:row>
      <xdr:rowOff>116763</xdr:rowOff>
    </xdr:to>
    <xdr:cxnSp macro="">
      <xdr:nvCxnSpPr>
        <xdr:cNvPr id="697" name="直線コネクタ 696"/>
        <xdr:cNvCxnSpPr/>
      </xdr:nvCxnSpPr>
      <xdr:spPr>
        <a:xfrm>
          <a:off x="13703300" y="1674461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9" name="テキスト ボックス 698"/>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112097</xdr:rowOff>
    </xdr:from>
    <xdr:to>
      <xdr:col>71</xdr:col>
      <xdr:colOff>177800</xdr:colOff>
      <xdr:row>97</xdr:row>
      <xdr:rowOff>113964</xdr:rowOff>
    </xdr:to>
    <xdr:cxnSp macro="">
      <xdr:nvCxnSpPr>
        <xdr:cNvPr id="700" name="直線コネクタ 699"/>
        <xdr:cNvCxnSpPr/>
      </xdr:nvCxnSpPr>
      <xdr:spPr>
        <a:xfrm>
          <a:off x="12814300" y="16742747"/>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2" name="テキスト ボックス 701"/>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4" name="テキスト ボックス 703"/>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7786</xdr:rowOff>
    </xdr:from>
    <xdr:to>
      <xdr:col>85</xdr:col>
      <xdr:colOff>177800</xdr:colOff>
      <xdr:row>97</xdr:row>
      <xdr:rowOff>109386</xdr:rowOff>
    </xdr:to>
    <xdr:sp macro="" textlink="">
      <xdr:nvSpPr>
        <xdr:cNvPr id="710" name="楕円 709"/>
        <xdr:cNvSpPr/>
      </xdr:nvSpPr>
      <xdr:spPr>
        <a:xfrm>
          <a:off x="16268700" y="166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157663</xdr:rowOff>
    </xdr:from>
    <xdr:ext cx="534377" cy="259045"/>
    <xdr:sp macro="" textlink="">
      <xdr:nvSpPr>
        <xdr:cNvPr id="711" name="公債費該当値テキスト"/>
        <xdr:cNvSpPr txBox="1"/>
      </xdr:nvSpPr>
      <xdr:spPr>
        <a:xfrm>
          <a:off x="16370300" y="166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57048</xdr:rowOff>
    </xdr:from>
    <xdr:to>
      <xdr:col>81</xdr:col>
      <xdr:colOff>101600</xdr:colOff>
      <xdr:row>97</xdr:row>
      <xdr:rowOff>158648</xdr:rowOff>
    </xdr:to>
    <xdr:sp macro="" textlink="">
      <xdr:nvSpPr>
        <xdr:cNvPr id="712" name="楕円 711"/>
        <xdr:cNvSpPr/>
      </xdr:nvSpPr>
      <xdr:spPr>
        <a:xfrm>
          <a:off x="15430500" y="16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149775</xdr:rowOff>
    </xdr:from>
    <xdr:ext cx="534377" cy="259045"/>
    <xdr:sp macro="" textlink="">
      <xdr:nvSpPr>
        <xdr:cNvPr id="713" name="テキスト ボックス 712"/>
        <xdr:cNvSpPr txBox="1"/>
      </xdr:nvSpPr>
      <xdr:spPr>
        <a:xfrm>
          <a:off x="15214111" y="167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65963</xdr:rowOff>
    </xdr:from>
    <xdr:to>
      <xdr:col>76</xdr:col>
      <xdr:colOff>165100</xdr:colOff>
      <xdr:row>97</xdr:row>
      <xdr:rowOff>167563</xdr:rowOff>
    </xdr:to>
    <xdr:sp macro="" textlink="">
      <xdr:nvSpPr>
        <xdr:cNvPr id="714" name="楕円 713"/>
        <xdr:cNvSpPr/>
      </xdr:nvSpPr>
      <xdr:spPr>
        <a:xfrm>
          <a:off x="14541500" y="166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158690</xdr:rowOff>
    </xdr:from>
    <xdr:ext cx="534377" cy="259045"/>
    <xdr:sp macro="" textlink="">
      <xdr:nvSpPr>
        <xdr:cNvPr id="715" name="テキスト ボックス 714"/>
        <xdr:cNvSpPr txBox="1"/>
      </xdr:nvSpPr>
      <xdr:spPr>
        <a:xfrm>
          <a:off x="14325111" y="167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63164</xdr:rowOff>
    </xdr:from>
    <xdr:to>
      <xdr:col>72</xdr:col>
      <xdr:colOff>38100</xdr:colOff>
      <xdr:row>97</xdr:row>
      <xdr:rowOff>164764</xdr:rowOff>
    </xdr:to>
    <xdr:sp macro="" textlink="">
      <xdr:nvSpPr>
        <xdr:cNvPr id="716" name="楕円 715"/>
        <xdr:cNvSpPr/>
      </xdr:nvSpPr>
      <xdr:spPr>
        <a:xfrm>
          <a:off x="13652500" y="166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155891</xdr:rowOff>
    </xdr:from>
    <xdr:ext cx="534377" cy="259045"/>
    <xdr:sp macro="" textlink="">
      <xdr:nvSpPr>
        <xdr:cNvPr id="717" name="テキスト ボックス 716"/>
        <xdr:cNvSpPr txBox="1"/>
      </xdr:nvSpPr>
      <xdr:spPr>
        <a:xfrm>
          <a:off x="13436111" y="167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61297</xdr:rowOff>
    </xdr:from>
    <xdr:to>
      <xdr:col>67</xdr:col>
      <xdr:colOff>101600</xdr:colOff>
      <xdr:row>97</xdr:row>
      <xdr:rowOff>162897</xdr:rowOff>
    </xdr:to>
    <xdr:sp macro="" textlink="">
      <xdr:nvSpPr>
        <xdr:cNvPr id="718" name="楕円 717"/>
        <xdr:cNvSpPr/>
      </xdr:nvSpPr>
      <xdr:spPr>
        <a:xfrm>
          <a:off x="12763500" y="166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154024</xdr:rowOff>
    </xdr:from>
    <xdr:ext cx="534377" cy="259045"/>
    <xdr:sp macro="" textlink="">
      <xdr:nvSpPr>
        <xdr:cNvPr id="719" name="テキスト ボックス 718"/>
        <xdr:cNvSpPr txBox="1"/>
      </xdr:nvSpPr>
      <xdr:spPr>
        <a:xfrm>
          <a:off x="12547111" y="167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63500</xdr:rowOff>
    </xdr:from>
    <xdr:to>
      <xdr:col>116</xdr:col>
      <xdr:colOff>63500</xdr:colOff>
      <xdr:row>39</xdr:row>
      <xdr:rowOff>44450</xdr:rowOff>
    </xdr:to>
    <xdr:cxnSp macro="">
      <xdr:nvCxnSpPr>
        <xdr:cNvPr id="748" name="直線コネクタ 747"/>
        <xdr:cNvCxnSpPr/>
      </xdr:nvCxnSpPr>
      <xdr:spPr>
        <a:xfrm flipV="1">
          <a:off x="21323300" y="5207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9"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12700</xdr:rowOff>
    </xdr:from>
    <xdr:to>
      <xdr:col>116</xdr:col>
      <xdr:colOff>114300</xdr:colOff>
      <xdr:row>30</xdr:row>
      <xdr:rowOff>114300</xdr:rowOff>
    </xdr:to>
    <xdr:sp macro="" textlink="">
      <xdr:nvSpPr>
        <xdr:cNvPr id="767" name="楕円 766"/>
        <xdr:cNvSpPr/>
      </xdr:nvSpPr>
      <xdr:spPr>
        <a:xfrm>
          <a:off x="221107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137177</xdr:rowOff>
    </xdr:from>
    <xdr:ext cx="313932" cy="259045"/>
    <xdr:sp macro="" textlink="">
      <xdr:nvSpPr>
        <xdr:cNvPr id="768" name="諸支出金該当値テキスト"/>
        <xdr:cNvSpPr txBox="1"/>
      </xdr:nvSpPr>
      <xdr:spPr>
        <a:xfrm>
          <a:off x="22212300" y="510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概ね類似団体平均より低い値となっているが、諸支出金は、令和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年度に普通財産を購入したため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円が計上されている。購入した普通財産は、後年度に建設予定の公共施設に隣接する土地であり、新施設と一体的に活用していく予定である。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民生費については国庫補助事業として実施した子育て世帯・非課税世帯に対する各種給付金の給付事業により、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146,449</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26,380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衛生費については、新型コロナウイルスワクチン接種事業の実施により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37,199</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9,985</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年から増加が続いていたが、</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スクール構想に伴う通信環境の整備や空調機器の整備が令和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年度に完了したことにより、令和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45,034</a:t>
          </a:r>
          <a:r>
            <a:rPr kumimoji="1" lang="ja-JP" altLang="en-US" sz="1300">
              <a:latin typeface="ＭＳ Ｐゴシック" panose="020B0600070205080204" pitchFamily="50" charset="-128"/>
              <a:ea typeface="ＭＳ Ｐゴシック" panose="020B0600070205080204" pitchFamily="50" charset="-128"/>
            </a:rPr>
            <a:t>円と減少した。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令和元年度までに残高が減少した基金について、令和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年かけて大きく積み戻しを行ったため、財政調整基金残高が増加し、令和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年度末の基金残高は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786</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年に引き続き黒字となったが、引き続き経常経費の抑制に努めるとともに、将来負担の軽減に向け基金の積立を計画的に行う必要がある。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いずれの会計も黒字決算で推移している。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一般会計については大型事業が見込まれること、水道事業会計・公共下水道事業特別会計では電気料金等の高騰の影響が現れること、国民健康保険特別会計や介護保険特別会計については保険給付費が増加していくことなどの懸念事項が多いが、黒字決算の維持に向け、より計画的に財政運営を行っ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80</v>
      </c>
      <c r="C2" s="179"/>
      <c r="D2" s="180"/>
    </row>
    <row r="3" spans="1:119" ht="18.75" customHeight="1" thickBot="1" x14ac:dyDescent="0.25">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11045474</v>
      </c>
      <c r="BO4" s="375"/>
      <c r="BP4" s="375"/>
      <c r="BQ4" s="375"/>
      <c r="BR4" s="375"/>
      <c r="BS4" s="375"/>
      <c r="BT4" s="375"/>
      <c r="BU4" s="376"/>
      <c r="BV4" s="374">
        <v>12879782</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9.3000000000000007</v>
      </c>
      <c r="CU4" s="381"/>
      <c r="CV4" s="381"/>
      <c r="CW4" s="381"/>
      <c r="CX4" s="381"/>
      <c r="CY4" s="381"/>
      <c r="CZ4" s="381"/>
      <c r="DA4" s="382"/>
      <c r="DB4" s="380">
        <v>8.5</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10412309</v>
      </c>
      <c r="BO5" s="412"/>
      <c r="BP5" s="412"/>
      <c r="BQ5" s="412"/>
      <c r="BR5" s="412"/>
      <c r="BS5" s="412"/>
      <c r="BT5" s="412"/>
      <c r="BU5" s="413"/>
      <c r="BV5" s="411">
        <v>12294120</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79.2</v>
      </c>
      <c r="CU5" s="409"/>
      <c r="CV5" s="409"/>
      <c r="CW5" s="409"/>
      <c r="CX5" s="409"/>
      <c r="CY5" s="409"/>
      <c r="CZ5" s="409"/>
      <c r="DA5" s="410"/>
      <c r="DB5" s="408">
        <v>80.8</v>
      </c>
      <c r="DC5" s="409"/>
      <c r="DD5" s="409"/>
      <c r="DE5" s="409"/>
      <c r="DF5" s="409"/>
      <c r="DG5" s="409"/>
      <c r="DH5" s="409"/>
      <c r="DI5" s="410"/>
    </row>
    <row r="6" spans="1:119" ht="18.75" customHeight="1" x14ac:dyDescent="0.2">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633165</v>
      </c>
      <c r="BO6" s="412"/>
      <c r="BP6" s="412"/>
      <c r="BQ6" s="412"/>
      <c r="BR6" s="412"/>
      <c r="BS6" s="412"/>
      <c r="BT6" s="412"/>
      <c r="BU6" s="413"/>
      <c r="BV6" s="411">
        <v>585662</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83.1</v>
      </c>
      <c r="CU6" s="449"/>
      <c r="CV6" s="449"/>
      <c r="CW6" s="449"/>
      <c r="CX6" s="449"/>
      <c r="CY6" s="449"/>
      <c r="CZ6" s="449"/>
      <c r="DA6" s="450"/>
      <c r="DB6" s="448">
        <v>85.8</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104</v>
      </c>
      <c r="AV7" s="444"/>
      <c r="AW7" s="444"/>
      <c r="AX7" s="444"/>
      <c r="AY7" s="445" t="s">
        <v>105</v>
      </c>
      <c r="AZ7" s="446"/>
      <c r="BA7" s="446"/>
      <c r="BB7" s="446"/>
      <c r="BC7" s="446"/>
      <c r="BD7" s="446"/>
      <c r="BE7" s="446"/>
      <c r="BF7" s="446"/>
      <c r="BG7" s="446"/>
      <c r="BH7" s="446"/>
      <c r="BI7" s="446"/>
      <c r="BJ7" s="446"/>
      <c r="BK7" s="446"/>
      <c r="BL7" s="446"/>
      <c r="BM7" s="447"/>
      <c r="BN7" s="411">
        <v>14588</v>
      </c>
      <c r="BO7" s="412"/>
      <c r="BP7" s="412"/>
      <c r="BQ7" s="412"/>
      <c r="BR7" s="412"/>
      <c r="BS7" s="412"/>
      <c r="BT7" s="412"/>
      <c r="BU7" s="413"/>
      <c r="BV7" s="411">
        <v>46301</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6667346</v>
      </c>
      <c r="CU7" s="412"/>
      <c r="CV7" s="412"/>
      <c r="CW7" s="412"/>
      <c r="CX7" s="412"/>
      <c r="CY7" s="412"/>
      <c r="CZ7" s="412"/>
      <c r="DA7" s="413"/>
      <c r="DB7" s="411">
        <v>6325056</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93</v>
      </c>
      <c r="AV8" s="444"/>
      <c r="AW8" s="444"/>
      <c r="AX8" s="444"/>
      <c r="AY8" s="445" t="s">
        <v>108</v>
      </c>
      <c r="AZ8" s="446"/>
      <c r="BA8" s="446"/>
      <c r="BB8" s="446"/>
      <c r="BC8" s="446"/>
      <c r="BD8" s="446"/>
      <c r="BE8" s="446"/>
      <c r="BF8" s="446"/>
      <c r="BG8" s="446"/>
      <c r="BH8" s="446"/>
      <c r="BI8" s="446"/>
      <c r="BJ8" s="446"/>
      <c r="BK8" s="446"/>
      <c r="BL8" s="446"/>
      <c r="BM8" s="447"/>
      <c r="BN8" s="411">
        <v>618577</v>
      </c>
      <c r="BO8" s="412"/>
      <c r="BP8" s="412"/>
      <c r="BQ8" s="412"/>
      <c r="BR8" s="412"/>
      <c r="BS8" s="412"/>
      <c r="BT8" s="412"/>
      <c r="BU8" s="413"/>
      <c r="BV8" s="411">
        <v>539361</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0.7</v>
      </c>
      <c r="CU8" s="452"/>
      <c r="CV8" s="452"/>
      <c r="CW8" s="452"/>
      <c r="CX8" s="452"/>
      <c r="CY8" s="452"/>
      <c r="CZ8" s="452"/>
      <c r="DA8" s="453"/>
      <c r="DB8" s="451">
        <v>0.73</v>
      </c>
      <c r="DC8" s="452"/>
      <c r="DD8" s="452"/>
      <c r="DE8" s="452"/>
      <c r="DF8" s="452"/>
      <c r="DG8" s="452"/>
      <c r="DH8" s="452"/>
      <c r="DI8" s="453"/>
    </row>
    <row r="9" spans="1:119" ht="18.75" customHeight="1" thickBot="1" x14ac:dyDescent="0.25">
      <c r="A9" s="178"/>
      <c r="B9" s="405" t="s">
        <v>110</v>
      </c>
      <c r="C9" s="406"/>
      <c r="D9" s="406"/>
      <c r="E9" s="406"/>
      <c r="F9" s="406"/>
      <c r="G9" s="406"/>
      <c r="H9" s="406"/>
      <c r="I9" s="406"/>
      <c r="J9" s="406"/>
      <c r="K9" s="454"/>
      <c r="L9" s="455" t="s">
        <v>111</v>
      </c>
      <c r="M9" s="456"/>
      <c r="N9" s="456"/>
      <c r="O9" s="456"/>
      <c r="P9" s="456"/>
      <c r="Q9" s="457"/>
      <c r="R9" s="458">
        <v>26402</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114</v>
      </c>
      <c r="AV9" s="444"/>
      <c r="AW9" s="444"/>
      <c r="AX9" s="444"/>
      <c r="AY9" s="445" t="s">
        <v>115</v>
      </c>
      <c r="AZ9" s="446"/>
      <c r="BA9" s="446"/>
      <c r="BB9" s="446"/>
      <c r="BC9" s="446"/>
      <c r="BD9" s="446"/>
      <c r="BE9" s="446"/>
      <c r="BF9" s="446"/>
      <c r="BG9" s="446"/>
      <c r="BH9" s="446"/>
      <c r="BI9" s="446"/>
      <c r="BJ9" s="446"/>
      <c r="BK9" s="446"/>
      <c r="BL9" s="446"/>
      <c r="BM9" s="447"/>
      <c r="BN9" s="411">
        <v>79216</v>
      </c>
      <c r="BO9" s="412"/>
      <c r="BP9" s="412"/>
      <c r="BQ9" s="412"/>
      <c r="BR9" s="412"/>
      <c r="BS9" s="412"/>
      <c r="BT9" s="412"/>
      <c r="BU9" s="413"/>
      <c r="BV9" s="411">
        <v>-51944</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5.8</v>
      </c>
      <c r="CU9" s="409"/>
      <c r="CV9" s="409"/>
      <c r="CW9" s="409"/>
      <c r="CX9" s="409"/>
      <c r="CY9" s="409"/>
      <c r="CZ9" s="409"/>
      <c r="DA9" s="410"/>
      <c r="DB9" s="408">
        <v>5.3</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117</v>
      </c>
      <c r="M10" s="441"/>
      <c r="N10" s="441"/>
      <c r="O10" s="441"/>
      <c r="P10" s="441"/>
      <c r="Q10" s="442"/>
      <c r="R10" s="462">
        <v>27556</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448064</v>
      </c>
      <c r="BO10" s="412"/>
      <c r="BP10" s="412"/>
      <c r="BQ10" s="412"/>
      <c r="BR10" s="412"/>
      <c r="BS10" s="412"/>
      <c r="BT10" s="412"/>
      <c r="BU10" s="413"/>
      <c r="BV10" s="411">
        <v>331203</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119</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2">
      <c r="A12" s="178"/>
      <c r="B12" s="471" t="s">
        <v>129</v>
      </c>
      <c r="C12" s="472"/>
      <c r="D12" s="472"/>
      <c r="E12" s="472"/>
      <c r="F12" s="472"/>
      <c r="G12" s="472"/>
      <c r="H12" s="472"/>
      <c r="I12" s="472"/>
      <c r="J12" s="472"/>
      <c r="K12" s="473"/>
      <c r="L12" s="480" t="s">
        <v>130</v>
      </c>
      <c r="M12" s="481"/>
      <c r="N12" s="481"/>
      <c r="O12" s="481"/>
      <c r="P12" s="481"/>
      <c r="Q12" s="482"/>
      <c r="R12" s="483">
        <v>26547</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93</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136</v>
      </c>
      <c r="CU12" s="452"/>
      <c r="CV12" s="452"/>
      <c r="CW12" s="452"/>
      <c r="CX12" s="452"/>
      <c r="CY12" s="452"/>
      <c r="CZ12" s="452"/>
      <c r="DA12" s="453"/>
      <c r="DB12" s="451" t="s">
        <v>137</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138</v>
      </c>
      <c r="N13" s="503"/>
      <c r="O13" s="503"/>
      <c r="P13" s="503"/>
      <c r="Q13" s="504"/>
      <c r="R13" s="495">
        <v>25710</v>
      </c>
      <c r="S13" s="496"/>
      <c r="T13" s="496"/>
      <c r="U13" s="496"/>
      <c r="V13" s="497"/>
      <c r="W13" s="427" t="s">
        <v>139</v>
      </c>
      <c r="X13" s="428"/>
      <c r="Y13" s="428"/>
      <c r="Z13" s="428"/>
      <c r="AA13" s="428"/>
      <c r="AB13" s="418"/>
      <c r="AC13" s="462">
        <v>288</v>
      </c>
      <c r="AD13" s="463"/>
      <c r="AE13" s="463"/>
      <c r="AF13" s="463"/>
      <c r="AG13" s="505"/>
      <c r="AH13" s="462">
        <v>239</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527280</v>
      </c>
      <c r="BO13" s="412"/>
      <c r="BP13" s="412"/>
      <c r="BQ13" s="412"/>
      <c r="BR13" s="412"/>
      <c r="BS13" s="412"/>
      <c r="BT13" s="412"/>
      <c r="BU13" s="413"/>
      <c r="BV13" s="411">
        <v>279259</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2.8</v>
      </c>
      <c r="CU13" s="409"/>
      <c r="CV13" s="409"/>
      <c r="CW13" s="409"/>
      <c r="CX13" s="409"/>
      <c r="CY13" s="409"/>
      <c r="CZ13" s="409"/>
      <c r="DA13" s="410"/>
      <c r="DB13" s="408">
        <v>2.4</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144</v>
      </c>
      <c r="M14" s="493"/>
      <c r="N14" s="493"/>
      <c r="O14" s="493"/>
      <c r="P14" s="493"/>
      <c r="Q14" s="494"/>
      <c r="R14" s="495">
        <v>26903</v>
      </c>
      <c r="S14" s="496"/>
      <c r="T14" s="496"/>
      <c r="U14" s="496"/>
      <c r="V14" s="497"/>
      <c r="W14" s="401"/>
      <c r="X14" s="402"/>
      <c r="Y14" s="402"/>
      <c r="Z14" s="402"/>
      <c r="AA14" s="402"/>
      <c r="AB14" s="391"/>
      <c r="AC14" s="498">
        <v>2.2999999999999998</v>
      </c>
      <c r="AD14" s="499"/>
      <c r="AE14" s="499"/>
      <c r="AF14" s="499"/>
      <c r="AG14" s="500"/>
      <c r="AH14" s="498">
        <v>1.8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59.7</v>
      </c>
      <c r="CU14" s="510"/>
      <c r="CV14" s="510"/>
      <c r="CW14" s="510"/>
      <c r="CX14" s="510"/>
      <c r="CY14" s="510"/>
      <c r="CZ14" s="510"/>
      <c r="DA14" s="511"/>
      <c r="DB14" s="509">
        <v>64.900000000000006</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146</v>
      </c>
      <c r="N15" s="503"/>
      <c r="O15" s="503"/>
      <c r="P15" s="503"/>
      <c r="Q15" s="504"/>
      <c r="R15" s="495">
        <v>26007</v>
      </c>
      <c r="S15" s="496"/>
      <c r="T15" s="496"/>
      <c r="U15" s="496"/>
      <c r="V15" s="497"/>
      <c r="W15" s="427" t="s">
        <v>147</v>
      </c>
      <c r="X15" s="428"/>
      <c r="Y15" s="428"/>
      <c r="Z15" s="428"/>
      <c r="AA15" s="428"/>
      <c r="AB15" s="418"/>
      <c r="AC15" s="462">
        <v>5239</v>
      </c>
      <c r="AD15" s="463"/>
      <c r="AE15" s="463"/>
      <c r="AF15" s="463"/>
      <c r="AG15" s="505"/>
      <c r="AH15" s="462">
        <v>5415</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3452989</v>
      </c>
      <c r="BO15" s="375"/>
      <c r="BP15" s="375"/>
      <c r="BQ15" s="375"/>
      <c r="BR15" s="375"/>
      <c r="BS15" s="375"/>
      <c r="BT15" s="375"/>
      <c r="BU15" s="376"/>
      <c r="BV15" s="374">
        <v>3587177</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41.9</v>
      </c>
      <c r="AD16" s="499"/>
      <c r="AE16" s="499"/>
      <c r="AF16" s="499"/>
      <c r="AG16" s="500"/>
      <c r="AH16" s="498">
        <v>41.9</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5229908</v>
      </c>
      <c r="BO16" s="412"/>
      <c r="BP16" s="412"/>
      <c r="BQ16" s="412"/>
      <c r="BR16" s="412"/>
      <c r="BS16" s="412"/>
      <c r="BT16" s="412"/>
      <c r="BU16" s="413"/>
      <c r="BV16" s="411">
        <v>4994341</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6978</v>
      </c>
      <c r="AD17" s="463"/>
      <c r="AE17" s="463"/>
      <c r="AF17" s="463"/>
      <c r="AG17" s="505"/>
      <c r="AH17" s="462">
        <v>7266</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4368328</v>
      </c>
      <c r="BO17" s="412"/>
      <c r="BP17" s="412"/>
      <c r="BQ17" s="412"/>
      <c r="BR17" s="412"/>
      <c r="BS17" s="412"/>
      <c r="BT17" s="412"/>
      <c r="BU17" s="413"/>
      <c r="BV17" s="411">
        <v>4547055</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157</v>
      </c>
      <c r="C18" s="454"/>
      <c r="D18" s="454"/>
      <c r="E18" s="534"/>
      <c r="F18" s="534"/>
      <c r="G18" s="534"/>
      <c r="H18" s="534"/>
      <c r="I18" s="534"/>
      <c r="J18" s="534"/>
      <c r="K18" s="534"/>
      <c r="L18" s="535">
        <v>57.09</v>
      </c>
      <c r="M18" s="535"/>
      <c r="N18" s="535"/>
      <c r="O18" s="535"/>
      <c r="P18" s="535"/>
      <c r="Q18" s="535"/>
      <c r="R18" s="536"/>
      <c r="S18" s="536"/>
      <c r="T18" s="536"/>
      <c r="U18" s="536"/>
      <c r="V18" s="537"/>
      <c r="W18" s="429"/>
      <c r="X18" s="430"/>
      <c r="Y18" s="430"/>
      <c r="Z18" s="430"/>
      <c r="AA18" s="430"/>
      <c r="AB18" s="421"/>
      <c r="AC18" s="538">
        <v>55.8</v>
      </c>
      <c r="AD18" s="539"/>
      <c r="AE18" s="539"/>
      <c r="AF18" s="539"/>
      <c r="AG18" s="540"/>
      <c r="AH18" s="538">
        <v>56.2</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5406518</v>
      </c>
      <c r="BO18" s="412"/>
      <c r="BP18" s="412"/>
      <c r="BQ18" s="412"/>
      <c r="BR18" s="412"/>
      <c r="BS18" s="412"/>
      <c r="BT18" s="412"/>
      <c r="BU18" s="413"/>
      <c r="BV18" s="411">
        <v>5102966</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159</v>
      </c>
      <c r="C19" s="454"/>
      <c r="D19" s="454"/>
      <c r="E19" s="534"/>
      <c r="F19" s="534"/>
      <c r="G19" s="534"/>
      <c r="H19" s="534"/>
      <c r="I19" s="534"/>
      <c r="J19" s="534"/>
      <c r="K19" s="534"/>
      <c r="L19" s="542">
        <v>462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7861013</v>
      </c>
      <c r="BO19" s="412"/>
      <c r="BP19" s="412"/>
      <c r="BQ19" s="412"/>
      <c r="BR19" s="412"/>
      <c r="BS19" s="412"/>
      <c r="BT19" s="412"/>
      <c r="BU19" s="413"/>
      <c r="BV19" s="411">
        <v>7503241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161</v>
      </c>
      <c r="C20" s="454"/>
      <c r="D20" s="454"/>
      <c r="E20" s="534"/>
      <c r="F20" s="534"/>
      <c r="G20" s="534"/>
      <c r="H20" s="534"/>
      <c r="I20" s="534"/>
      <c r="J20" s="534"/>
      <c r="K20" s="534"/>
      <c r="L20" s="542">
        <v>9580</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620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8171301</v>
      </c>
      <c r="BO22" s="375"/>
      <c r="BP22" s="375"/>
      <c r="BQ22" s="375"/>
      <c r="BR22" s="375"/>
      <c r="BS22" s="375"/>
      <c r="BT22" s="375"/>
      <c r="BU22" s="376"/>
      <c r="BV22" s="374">
        <v>8023058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6639204</v>
      </c>
      <c r="BO23" s="412"/>
      <c r="BP23" s="412"/>
      <c r="BQ23" s="412"/>
      <c r="BR23" s="412"/>
      <c r="BS23" s="412"/>
      <c r="BT23" s="412"/>
      <c r="BU23" s="413"/>
      <c r="BV23" s="411">
        <v>6453405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170</v>
      </c>
      <c r="F24" s="441"/>
      <c r="G24" s="441"/>
      <c r="H24" s="441"/>
      <c r="I24" s="441"/>
      <c r="J24" s="441"/>
      <c r="K24" s="442"/>
      <c r="L24" s="462">
        <v>1</v>
      </c>
      <c r="M24" s="463"/>
      <c r="N24" s="463"/>
      <c r="O24" s="463"/>
      <c r="P24" s="505"/>
      <c r="Q24" s="462">
        <v>7300</v>
      </c>
      <c r="R24" s="463"/>
      <c r="S24" s="463"/>
      <c r="T24" s="463"/>
      <c r="U24" s="463"/>
      <c r="V24" s="505"/>
      <c r="W24" s="557"/>
      <c r="X24" s="558"/>
      <c r="Y24" s="559"/>
      <c r="Z24" s="461" t="s">
        <v>171</v>
      </c>
      <c r="AA24" s="441"/>
      <c r="AB24" s="441"/>
      <c r="AC24" s="441"/>
      <c r="AD24" s="441"/>
      <c r="AE24" s="441"/>
      <c r="AF24" s="441"/>
      <c r="AG24" s="442"/>
      <c r="AH24" s="462">
        <v>193</v>
      </c>
      <c r="AI24" s="463"/>
      <c r="AJ24" s="463"/>
      <c r="AK24" s="463"/>
      <c r="AL24" s="505"/>
      <c r="AM24" s="462">
        <v>558156</v>
      </c>
      <c r="AN24" s="463"/>
      <c r="AO24" s="463"/>
      <c r="AP24" s="463"/>
      <c r="AQ24" s="463"/>
      <c r="AR24" s="505"/>
      <c r="AS24" s="462">
        <v>2892</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3379038</v>
      </c>
      <c r="BO24" s="412"/>
      <c r="BP24" s="412"/>
      <c r="BQ24" s="412"/>
      <c r="BR24" s="412"/>
      <c r="BS24" s="412"/>
      <c r="BT24" s="412"/>
      <c r="BU24" s="413"/>
      <c r="BV24" s="411">
        <v>3262093</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173</v>
      </c>
      <c r="F25" s="441"/>
      <c r="G25" s="441"/>
      <c r="H25" s="441"/>
      <c r="I25" s="441"/>
      <c r="J25" s="441"/>
      <c r="K25" s="442"/>
      <c r="L25" s="462">
        <v>1</v>
      </c>
      <c r="M25" s="463"/>
      <c r="N25" s="463"/>
      <c r="O25" s="463"/>
      <c r="P25" s="505"/>
      <c r="Q25" s="462">
        <v>6250</v>
      </c>
      <c r="R25" s="463"/>
      <c r="S25" s="463"/>
      <c r="T25" s="463"/>
      <c r="U25" s="463"/>
      <c r="V25" s="505"/>
      <c r="W25" s="557"/>
      <c r="X25" s="558"/>
      <c r="Y25" s="559"/>
      <c r="Z25" s="461" t="s">
        <v>174</v>
      </c>
      <c r="AA25" s="441"/>
      <c r="AB25" s="441"/>
      <c r="AC25" s="441"/>
      <c r="AD25" s="441"/>
      <c r="AE25" s="441"/>
      <c r="AF25" s="441"/>
      <c r="AG25" s="442"/>
      <c r="AH25" s="462" t="s">
        <v>175</v>
      </c>
      <c r="AI25" s="463"/>
      <c r="AJ25" s="463"/>
      <c r="AK25" s="463"/>
      <c r="AL25" s="505"/>
      <c r="AM25" s="462" t="s">
        <v>175</v>
      </c>
      <c r="AN25" s="463"/>
      <c r="AO25" s="463"/>
      <c r="AP25" s="463"/>
      <c r="AQ25" s="463"/>
      <c r="AR25" s="505"/>
      <c r="AS25" s="462" t="s">
        <v>175</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1517841</v>
      </c>
      <c r="BO25" s="375"/>
      <c r="BP25" s="375"/>
      <c r="BQ25" s="375"/>
      <c r="BR25" s="375"/>
      <c r="BS25" s="375"/>
      <c r="BT25" s="375"/>
      <c r="BU25" s="376"/>
      <c r="BV25" s="374">
        <v>177000</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177</v>
      </c>
      <c r="F26" s="441"/>
      <c r="G26" s="441"/>
      <c r="H26" s="441"/>
      <c r="I26" s="441"/>
      <c r="J26" s="441"/>
      <c r="K26" s="442"/>
      <c r="L26" s="462">
        <v>1</v>
      </c>
      <c r="M26" s="463"/>
      <c r="N26" s="463"/>
      <c r="O26" s="463"/>
      <c r="P26" s="505"/>
      <c r="Q26" s="462">
        <v>5500</v>
      </c>
      <c r="R26" s="463"/>
      <c r="S26" s="463"/>
      <c r="T26" s="463"/>
      <c r="U26" s="463"/>
      <c r="V26" s="505"/>
      <c r="W26" s="557"/>
      <c r="X26" s="558"/>
      <c r="Y26" s="559"/>
      <c r="Z26" s="461" t="s">
        <v>178</v>
      </c>
      <c r="AA26" s="563"/>
      <c r="AB26" s="563"/>
      <c r="AC26" s="563"/>
      <c r="AD26" s="563"/>
      <c r="AE26" s="563"/>
      <c r="AF26" s="563"/>
      <c r="AG26" s="564"/>
      <c r="AH26" s="462" t="s">
        <v>175</v>
      </c>
      <c r="AI26" s="463"/>
      <c r="AJ26" s="463"/>
      <c r="AK26" s="463"/>
      <c r="AL26" s="505"/>
      <c r="AM26" s="462" t="s">
        <v>175</v>
      </c>
      <c r="AN26" s="463"/>
      <c r="AO26" s="463"/>
      <c r="AP26" s="463"/>
      <c r="AQ26" s="463"/>
      <c r="AR26" s="505"/>
      <c r="AS26" s="462" t="s">
        <v>175</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175</v>
      </c>
      <c r="BO26" s="412"/>
      <c r="BP26" s="412"/>
      <c r="BQ26" s="412"/>
      <c r="BR26" s="412"/>
      <c r="BS26" s="412"/>
      <c r="BT26" s="412"/>
      <c r="BU26" s="413"/>
      <c r="BV26" s="411" t="s">
        <v>127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180</v>
      </c>
      <c r="F27" s="441"/>
      <c r="G27" s="441"/>
      <c r="H27" s="441"/>
      <c r="I27" s="441"/>
      <c r="J27" s="441"/>
      <c r="K27" s="442"/>
      <c r="L27" s="462">
        <v>1</v>
      </c>
      <c r="M27" s="463"/>
      <c r="N27" s="463"/>
      <c r="O27" s="463"/>
      <c r="P27" s="505"/>
      <c r="Q27" s="462">
        <v>2900</v>
      </c>
      <c r="R27" s="463"/>
      <c r="S27" s="463"/>
      <c r="T27" s="463"/>
      <c r="U27" s="463"/>
      <c r="V27" s="505"/>
      <c r="W27" s="557"/>
      <c r="X27" s="558"/>
      <c r="Y27" s="559"/>
      <c r="Z27" s="461" t="s">
        <v>181</v>
      </c>
      <c r="AA27" s="441"/>
      <c r="AB27" s="441"/>
      <c r="AC27" s="441"/>
      <c r="AD27" s="441"/>
      <c r="AE27" s="441"/>
      <c r="AF27" s="441"/>
      <c r="AG27" s="442"/>
      <c r="AH27" s="462" t="s">
        <v>175</v>
      </c>
      <c r="AI27" s="463"/>
      <c r="AJ27" s="463"/>
      <c r="AK27" s="463"/>
      <c r="AL27" s="505"/>
      <c r="AM27" s="462" t="s">
        <v>175</v>
      </c>
      <c r="AN27" s="463"/>
      <c r="AO27" s="463"/>
      <c r="AP27" s="463"/>
      <c r="AQ27" s="463"/>
      <c r="AR27" s="505"/>
      <c r="AS27" s="462" t="s">
        <v>127</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350000</v>
      </c>
      <c r="BO27" s="531"/>
      <c r="BP27" s="531"/>
      <c r="BQ27" s="531"/>
      <c r="BR27" s="531"/>
      <c r="BS27" s="531"/>
      <c r="BT27" s="531"/>
      <c r="BU27" s="532"/>
      <c r="BV27" s="530">
        <v>350000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183</v>
      </c>
      <c r="F28" s="441"/>
      <c r="G28" s="441"/>
      <c r="H28" s="441"/>
      <c r="I28" s="441"/>
      <c r="J28" s="441"/>
      <c r="K28" s="442"/>
      <c r="L28" s="462">
        <v>1</v>
      </c>
      <c r="M28" s="463"/>
      <c r="N28" s="463"/>
      <c r="O28" s="463"/>
      <c r="P28" s="505"/>
      <c r="Q28" s="462">
        <v>2500</v>
      </c>
      <c r="R28" s="463"/>
      <c r="S28" s="463"/>
      <c r="T28" s="463"/>
      <c r="U28" s="463"/>
      <c r="V28" s="505"/>
      <c r="W28" s="557"/>
      <c r="X28" s="558"/>
      <c r="Y28" s="559"/>
      <c r="Z28" s="461" t="s">
        <v>184</v>
      </c>
      <c r="AA28" s="441"/>
      <c r="AB28" s="441"/>
      <c r="AC28" s="441"/>
      <c r="AD28" s="441"/>
      <c r="AE28" s="441"/>
      <c r="AF28" s="441"/>
      <c r="AG28" s="442"/>
      <c r="AH28" s="462" t="s">
        <v>175</v>
      </c>
      <c r="AI28" s="463"/>
      <c r="AJ28" s="463"/>
      <c r="AK28" s="463"/>
      <c r="AL28" s="505"/>
      <c r="AM28" s="462" t="s">
        <v>175</v>
      </c>
      <c r="AN28" s="463"/>
      <c r="AO28" s="463"/>
      <c r="AP28" s="463"/>
      <c r="AQ28" s="463"/>
      <c r="AR28" s="505"/>
      <c r="AS28" s="462" t="s">
        <v>175</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1314480</v>
      </c>
      <c r="BO28" s="375"/>
      <c r="BP28" s="375"/>
      <c r="BQ28" s="375"/>
      <c r="BR28" s="375"/>
      <c r="BS28" s="375"/>
      <c r="BT28" s="375"/>
      <c r="BU28" s="376"/>
      <c r="BV28" s="374">
        <v>866416</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186</v>
      </c>
      <c r="F29" s="441"/>
      <c r="G29" s="441"/>
      <c r="H29" s="441"/>
      <c r="I29" s="441"/>
      <c r="J29" s="441"/>
      <c r="K29" s="442"/>
      <c r="L29" s="462">
        <v>11</v>
      </c>
      <c r="M29" s="463"/>
      <c r="N29" s="463"/>
      <c r="O29" s="463"/>
      <c r="P29" s="505"/>
      <c r="Q29" s="462">
        <v>2350</v>
      </c>
      <c r="R29" s="463"/>
      <c r="S29" s="463"/>
      <c r="T29" s="463"/>
      <c r="U29" s="463"/>
      <c r="V29" s="505"/>
      <c r="W29" s="560"/>
      <c r="X29" s="561"/>
      <c r="Y29" s="562"/>
      <c r="Z29" s="461" t="s">
        <v>187</v>
      </c>
      <c r="AA29" s="441"/>
      <c r="AB29" s="441"/>
      <c r="AC29" s="441"/>
      <c r="AD29" s="441"/>
      <c r="AE29" s="441"/>
      <c r="AF29" s="441"/>
      <c r="AG29" s="442"/>
      <c r="AH29" s="462">
        <v>193</v>
      </c>
      <c r="AI29" s="463"/>
      <c r="AJ29" s="463"/>
      <c r="AK29" s="463"/>
      <c r="AL29" s="505"/>
      <c r="AM29" s="462">
        <v>558156</v>
      </c>
      <c r="AN29" s="463"/>
      <c r="AO29" s="463"/>
      <c r="AP29" s="463"/>
      <c r="AQ29" s="463"/>
      <c r="AR29" s="505"/>
      <c r="AS29" s="462">
        <v>2892</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108745</v>
      </c>
      <c r="BO29" s="412"/>
      <c r="BP29" s="412"/>
      <c r="BQ29" s="412"/>
      <c r="BR29" s="412"/>
      <c r="BS29" s="412"/>
      <c r="BT29" s="412"/>
      <c r="BU29" s="413"/>
      <c r="BV29" s="411">
        <v>108738</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784642</v>
      </c>
      <c r="BO30" s="531"/>
      <c r="BP30" s="531"/>
      <c r="BQ30" s="531"/>
      <c r="BR30" s="531"/>
      <c r="BS30" s="531"/>
      <c r="BT30" s="531"/>
      <c r="BU30" s="532"/>
      <c r="BV30" s="530">
        <v>570664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196</v>
      </c>
      <c r="V33" s="435"/>
      <c r="W33" s="400" t="s">
        <v>198</v>
      </c>
      <c r="X33" s="400"/>
      <c r="Y33" s="400"/>
      <c r="Z33" s="400"/>
      <c r="AA33" s="400"/>
      <c r="AB33" s="400"/>
      <c r="AC33" s="400"/>
      <c r="AD33" s="400"/>
      <c r="AE33" s="400"/>
      <c r="AF33" s="400"/>
      <c r="AG33" s="400"/>
      <c r="AH33" s="400"/>
      <c r="AI33" s="400"/>
      <c r="AJ33" s="400"/>
      <c r="AK33" s="400"/>
      <c r="AL33" s="203"/>
      <c r="AM33" s="435" t="s">
        <v>196</v>
      </c>
      <c r="AN33" s="435"/>
      <c r="AO33" s="400" t="s">
        <v>197</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196</v>
      </c>
      <c r="CP33" s="435"/>
      <c r="CQ33" s="400" t="s">
        <v>202</v>
      </c>
      <c r="CR33" s="400"/>
      <c r="CS33" s="400"/>
      <c r="CT33" s="400"/>
      <c r="CU33" s="400"/>
      <c r="CV33" s="400"/>
      <c r="CW33" s="400"/>
      <c r="CX33" s="400"/>
      <c r="CY33" s="400"/>
      <c r="CZ33" s="400"/>
      <c r="DA33" s="400"/>
      <c r="DB33" s="400"/>
      <c r="DC33" s="400"/>
      <c r="DD33" s="400"/>
      <c r="DE33" s="400"/>
      <c r="DF33" s="203"/>
      <c r="DG33" s="600" t="s">
        <v>203</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IF('各会計、関係団体の財政状況及び健全化判断比率'!B33="","",'各会計、関係団体の財政状況及び健全化判断比率'!B33)</f>
        <v>公共下水道事業特別会計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11</v>
      </c>
      <c r="BX34" s="601"/>
      <c r="BY34" s="602" t="str">
        <f>IF('各会計、関係団体の財政状況及び健全化判断比率'!B68="","",'各会計、関係団体の財政状況及び健全化判断比率'!B68)</f>
        <v>大垣衛生施設組合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垂井町土地開発公社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不破郡障害者総合支援認定審査会特別会計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9</v>
      </c>
      <c r="BF35" s="601"/>
      <c r="BG35" s="602" t="str">
        <f>IF('各会計、関係団体の財政状況及び健全化判断比率'!B34="","",'各会計、関係団体の財政状況及び健全化判断比率'!B34)</f>
        <v>農業集落排水事業特別会計</v>
      </c>
      <c r="BH35" s="602"/>
      <c r="BI35" s="602"/>
      <c r="BJ35" s="602"/>
      <c r="BK35" s="602"/>
      <c r="BL35" s="602"/>
      <c r="BM35" s="602"/>
      <c r="BN35" s="602"/>
      <c r="BO35" s="602"/>
      <c r="BP35" s="602"/>
      <c r="BQ35" s="602"/>
      <c r="BR35" s="602"/>
      <c r="BS35" s="602"/>
      <c r="BT35" s="602"/>
      <c r="BU35" s="602"/>
      <c r="BV35" s="178"/>
      <c r="BW35" s="601">
        <f t="shared" ref="BW35:BW43" si="2">IF(BY35="","",BW34+1)</f>
        <v>12</v>
      </c>
      <c r="BX35" s="601"/>
      <c r="BY35" s="602" t="str">
        <f>IF('各会計、関係団体の財政状況及び健全化判断比率'!B69="","",'各会計、関係団体の財政状況及び健全化判断比率'!B69)</f>
        <v>岐阜県市町村会館組合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不破郡介護認定審査会特別会計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10</v>
      </c>
      <c r="BF36" s="601"/>
      <c r="BG36" s="602" t="str">
        <f>IF('各会計、関係団体の財政状況及び健全化判断比率'!B35="","",'各会計、関係団体の財政状況及び健全化判断比率'!B35)</f>
        <v>簡易水道特別会計</v>
      </c>
      <c r="BH36" s="602"/>
      <c r="BI36" s="602"/>
      <c r="BJ36" s="602"/>
      <c r="BK36" s="602"/>
      <c r="BL36" s="602"/>
      <c r="BM36" s="602"/>
      <c r="BN36" s="602"/>
      <c r="BO36" s="602"/>
      <c r="BP36" s="602"/>
      <c r="BQ36" s="602"/>
      <c r="BR36" s="602"/>
      <c r="BS36" s="602"/>
      <c r="BT36" s="602"/>
      <c r="BU36" s="602"/>
      <c r="BV36" s="178"/>
      <c r="BW36" s="601">
        <f t="shared" si="2"/>
        <v>13</v>
      </c>
      <c r="BX36" s="601"/>
      <c r="BY36" s="602" t="str">
        <f>IF('各会計、関係団体の財政状況及び健全化判断比率'!B70="","",'各会計、関係団体の財政状況及び健全化判断比率'!B70)</f>
        <v>岐阜県市町村職員退職手当組合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後期高齢者医療特別会計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14</v>
      </c>
      <c r="BX37" s="601"/>
      <c r="BY37" s="602" t="str">
        <f>IF('各会計、関係団体の財政状況及び健全化判断比率'!B71="","",'各会計、関係団体の財政状況及び健全化判断比率'!B71)</f>
        <v>不破消防組合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15</v>
      </c>
      <c r="BX38" s="601"/>
      <c r="BY38" s="602" t="str">
        <f>IF('各会計、関係団体の財政状況及び健全化判断比率'!B72="","",'各会計、関係団体の財政状況及び健全化判断比率'!B72)</f>
        <v>西南濃粗大廃棄物処理組合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16</v>
      </c>
      <c r="BX39" s="601"/>
      <c r="BY39" s="602" t="str">
        <f>IF('各会計、関係団体の財政状況及び健全化判断比率'!B73="","",'各会計、関係団体の財政状況及び健全化判断比率'!B73)</f>
        <v>後期高齢者医療連合（一般会計分）</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17</v>
      </c>
      <c r="BX40" s="601"/>
      <c r="BY40" s="602" t="str">
        <f>IF('各会計、関係団体の財政状況及び健全化判断比率'!B74="","",'各会計、関係団体の財政状況及び健全化判断比率'!B74)</f>
        <v>後期高齢者医療連合（特別会計分）</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04" t="s">
        <v>205</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206</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207</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208</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209</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210</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211</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621</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80" t="s">
        <v>582</v>
      </c>
      <c r="D34" s="1180"/>
      <c r="E34" s="1181"/>
      <c r="F34" s="32">
        <v>10.56</v>
      </c>
      <c r="G34" s="33">
        <v>9.3800000000000008</v>
      </c>
      <c r="H34" s="33">
        <v>9.99</v>
      </c>
      <c r="I34" s="33">
        <v>10.43</v>
      </c>
      <c r="J34" s="34">
        <v>10.54</v>
      </c>
      <c r="K34" s="22"/>
      <c r="L34" s="22"/>
      <c r="M34" s="22"/>
      <c r="N34" s="22"/>
      <c r="O34" s="22"/>
      <c r="P34" s="22"/>
    </row>
    <row r="35" spans="1:16" ht="39" customHeight="1" x14ac:dyDescent="0.2">
      <c r="A35" s="22"/>
      <c r="B35" s="35"/>
      <c r="C35" s="1174" t="s">
        <v>583</v>
      </c>
      <c r="D35" s="1175"/>
      <c r="E35" s="1176"/>
      <c r="F35" s="36">
        <v>6.61</v>
      </c>
      <c r="G35" s="37">
        <v>7.71</v>
      </c>
      <c r="H35" s="37">
        <v>9.89</v>
      </c>
      <c r="I35" s="37">
        <v>8.52</v>
      </c>
      <c r="J35" s="38">
        <v>9.31</v>
      </c>
      <c r="K35" s="22"/>
      <c r="L35" s="22"/>
      <c r="M35" s="22"/>
      <c r="N35" s="22"/>
      <c r="O35" s="22"/>
      <c r="P35" s="22"/>
    </row>
    <row r="36" spans="1:16" ht="39" customHeight="1" x14ac:dyDescent="0.2">
      <c r="A36" s="22"/>
      <c r="B36" s="35"/>
      <c r="C36" s="1174" t="s">
        <v>584</v>
      </c>
      <c r="D36" s="1175"/>
      <c r="E36" s="1176"/>
      <c r="F36" s="36">
        <v>5.35</v>
      </c>
      <c r="G36" s="37">
        <v>5.72</v>
      </c>
      <c r="H36" s="37">
        <v>5.44</v>
      </c>
      <c r="I36" s="37">
        <v>4.9400000000000004</v>
      </c>
      <c r="J36" s="38">
        <v>5.14</v>
      </c>
      <c r="K36" s="22"/>
      <c r="L36" s="22"/>
      <c r="M36" s="22"/>
      <c r="N36" s="22"/>
      <c r="O36" s="22"/>
      <c r="P36" s="22"/>
    </row>
    <row r="37" spans="1:16" ht="39" customHeight="1" x14ac:dyDescent="0.2">
      <c r="A37" s="22"/>
      <c r="B37" s="35"/>
      <c r="C37" s="1174" t="s">
        <v>585</v>
      </c>
      <c r="D37" s="1175"/>
      <c r="E37" s="1176"/>
      <c r="F37" s="36">
        <v>2.59</v>
      </c>
      <c r="G37" s="37">
        <v>3.18</v>
      </c>
      <c r="H37" s="37">
        <v>2.91</v>
      </c>
      <c r="I37" s="37">
        <v>2.57</v>
      </c>
      <c r="J37" s="38">
        <v>4.21</v>
      </c>
      <c r="K37" s="22"/>
      <c r="L37" s="22"/>
      <c r="M37" s="22"/>
      <c r="N37" s="22"/>
      <c r="O37" s="22"/>
      <c r="P37" s="22"/>
    </row>
    <row r="38" spans="1:16" ht="39" customHeight="1" x14ac:dyDescent="0.2">
      <c r="A38" s="22"/>
      <c r="B38" s="35"/>
      <c r="C38" s="1174" t="s">
        <v>586</v>
      </c>
      <c r="D38" s="1175"/>
      <c r="E38" s="1176"/>
      <c r="F38" s="36">
        <v>0.39</v>
      </c>
      <c r="G38" s="37">
        <v>0.51</v>
      </c>
      <c r="H38" s="37">
        <v>0.52</v>
      </c>
      <c r="I38" s="37">
        <v>0.59</v>
      </c>
      <c r="J38" s="38">
        <v>0.43</v>
      </c>
      <c r="K38" s="22"/>
      <c r="L38" s="22"/>
      <c r="M38" s="22"/>
      <c r="N38" s="22"/>
      <c r="O38" s="22"/>
      <c r="P38" s="22"/>
    </row>
    <row r="39" spans="1:16" ht="39" customHeight="1" x14ac:dyDescent="0.2">
      <c r="A39" s="22"/>
      <c r="B39" s="35"/>
      <c r="C39" s="1174" t="s">
        <v>587</v>
      </c>
      <c r="D39" s="1175"/>
      <c r="E39" s="1176"/>
      <c r="F39" s="36">
        <v>0.31</v>
      </c>
      <c r="G39" s="37">
        <v>0.22</v>
      </c>
      <c r="H39" s="37">
        <v>0.14000000000000001</v>
      </c>
      <c r="I39" s="37">
        <v>0.15</v>
      </c>
      <c r="J39" s="38">
        <v>0.14000000000000001</v>
      </c>
      <c r="K39" s="22"/>
      <c r="L39" s="22"/>
      <c r="M39" s="22"/>
      <c r="N39" s="22"/>
      <c r="O39" s="22"/>
      <c r="P39" s="22"/>
    </row>
    <row r="40" spans="1:16" ht="39" customHeight="1" x14ac:dyDescent="0.2">
      <c r="A40" s="22"/>
      <c r="B40" s="35"/>
      <c r="C40" s="1174" t="s">
        <v>588</v>
      </c>
      <c r="D40" s="1175"/>
      <c r="E40" s="1176"/>
      <c r="F40" s="36">
        <v>0.08</v>
      </c>
      <c r="G40" s="37">
        <v>0.1</v>
      </c>
      <c r="H40" s="37">
        <v>0.15</v>
      </c>
      <c r="I40" s="37">
        <v>0.22</v>
      </c>
      <c r="J40" s="38">
        <v>0.09</v>
      </c>
      <c r="K40" s="22"/>
      <c r="L40" s="22"/>
      <c r="M40" s="22"/>
      <c r="N40" s="22"/>
      <c r="O40" s="22"/>
      <c r="P40" s="22"/>
    </row>
    <row r="41" spans="1:16" ht="39" customHeight="1" x14ac:dyDescent="0.2">
      <c r="A41" s="22"/>
      <c r="B41" s="35"/>
      <c r="C41" s="1174" t="s">
        <v>589</v>
      </c>
      <c r="D41" s="1175"/>
      <c r="E41" s="1176"/>
      <c r="F41" s="36">
        <v>0.02</v>
      </c>
      <c r="G41" s="37">
        <v>0.02</v>
      </c>
      <c r="H41" s="37">
        <v>0.03</v>
      </c>
      <c r="I41" s="37">
        <v>0.04</v>
      </c>
      <c r="J41" s="38">
        <v>0.03</v>
      </c>
      <c r="K41" s="22"/>
      <c r="L41" s="22"/>
      <c r="M41" s="22"/>
      <c r="N41" s="22"/>
      <c r="O41" s="22"/>
      <c r="P41" s="22"/>
    </row>
    <row r="42" spans="1:16" ht="39" customHeight="1" x14ac:dyDescent="0.2">
      <c r="A42" s="22"/>
      <c r="B42" s="39"/>
      <c r="C42" s="1174" t="s">
        <v>590</v>
      </c>
      <c r="D42" s="1175"/>
      <c r="E42" s="1176"/>
      <c r="F42" s="36" t="s">
        <v>532</v>
      </c>
      <c r="G42" s="37" t="s">
        <v>532</v>
      </c>
      <c r="H42" s="37" t="s">
        <v>532</v>
      </c>
      <c r="I42" s="37" t="s">
        <v>532</v>
      </c>
      <c r="J42" s="38" t="s">
        <v>532</v>
      </c>
      <c r="K42" s="22"/>
      <c r="L42" s="22"/>
      <c r="M42" s="22"/>
      <c r="N42" s="22"/>
      <c r="O42" s="22"/>
      <c r="P42" s="22"/>
    </row>
    <row r="43" spans="1:16" ht="39" customHeight="1" thickBot="1" x14ac:dyDescent="0.25">
      <c r="A43" s="22"/>
      <c r="B43" s="40"/>
      <c r="C43" s="1177" t="s">
        <v>591</v>
      </c>
      <c r="D43" s="1178"/>
      <c r="E43" s="1179"/>
      <c r="F43" s="41">
        <v>0.01</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Kn29Q0FMGLrTTQmXyPY51JIicEDBs5dA+rYIYzJA98Oz7kC93QAvCK6gdZC6EoFMaWbpw2Ur3YdlfXrNZdLKw==" saltValue="Bfeu6baRkQDCykrbiFU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400</v>
      </c>
      <c r="L45" s="60">
        <v>394</v>
      </c>
      <c r="M45" s="60">
        <v>385</v>
      </c>
      <c r="N45" s="60">
        <v>395</v>
      </c>
      <c r="O45" s="61">
        <v>458</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532</v>
      </c>
      <c r="L46" s="64" t="s">
        <v>532</v>
      </c>
      <c r="M46" s="64" t="s">
        <v>532</v>
      </c>
      <c r="N46" s="64" t="s">
        <v>532</v>
      </c>
      <c r="O46" s="65" t="s">
        <v>532</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532</v>
      </c>
      <c r="L47" s="64" t="s">
        <v>532</v>
      </c>
      <c r="M47" s="64" t="s">
        <v>532</v>
      </c>
      <c r="N47" s="64" t="s">
        <v>532</v>
      </c>
      <c r="O47" s="65" t="s">
        <v>532</v>
      </c>
      <c r="P47" s="48"/>
      <c r="Q47" s="48"/>
      <c r="R47" s="48"/>
      <c r="S47" s="48"/>
      <c r="T47" s="48"/>
      <c r="U47" s="48"/>
    </row>
    <row r="48" spans="1:21" ht="30.75" customHeight="1" x14ac:dyDescent="0.2">
      <c r="A48" s="48"/>
      <c r="B48" s="1184"/>
      <c r="C48" s="1185"/>
      <c r="D48" s="62"/>
      <c r="E48" s="1190" t="s">
        <v>15</v>
      </c>
      <c r="F48" s="1190"/>
      <c r="G48" s="1190"/>
      <c r="H48" s="1190"/>
      <c r="I48" s="1190"/>
      <c r="J48" s="1191"/>
      <c r="K48" s="63">
        <v>358</v>
      </c>
      <c r="L48" s="64">
        <v>371</v>
      </c>
      <c r="M48" s="64">
        <v>365</v>
      </c>
      <c r="N48" s="64">
        <v>387</v>
      </c>
      <c r="O48" s="65">
        <v>397</v>
      </c>
      <c r="P48" s="48"/>
      <c r="Q48" s="48"/>
      <c r="R48" s="48"/>
      <c r="S48" s="48"/>
      <c r="T48" s="48"/>
      <c r="U48" s="48"/>
    </row>
    <row r="49" spans="1:21" ht="30.75" customHeight="1" x14ac:dyDescent="0.2">
      <c r="A49" s="48"/>
      <c r="B49" s="1184"/>
      <c r="C49" s="1185"/>
      <c r="D49" s="62"/>
      <c r="E49" s="1190" t="s">
        <v>16</v>
      </c>
      <c r="F49" s="1190"/>
      <c r="G49" s="1190"/>
      <c r="H49" s="1190"/>
      <c r="I49" s="1190"/>
      <c r="J49" s="1191"/>
      <c r="K49" s="63">
        <v>21</v>
      </c>
      <c r="L49" s="64">
        <v>21</v>
      </c>
      <c r="M49" s="64">
        <v>23</v>
      </c>
      <c r="N49" s="64">
        <v>25</v>
      </c>
      <c r="O49" s="65">
        <v>25</v>
      </c>
      <c r="P49" s="48"/>
      <c r="Q49" s="48"/>
      <c r="R49" s="48"/>
      <c r="S49" s="48"/>
      <c r="T49" s="48"/>
      <c r="U49" s="48"/>
    </row>
    <row r="50" spans="1:21" ht="30.75" customHeight="1" x14ac:dyDescent="0.2">
      <c r="A50" s="48"/>
      <c r="B50" s="1184"/>
      <c r="C50" s="1185"/>
      <c r="D50" s="62"/>
      <c r="E50" s="1190" t="s">
        <v>17</v>
      </c>
      <c r="F50" s="1190"/>
      <c r="G50" s="1190"/>
      <c r="H50" s="1190"/>
      <c r="I50" s="1190"/>
      <c r="J50" s="1191"/>
      <c r="K50" s="63" t="s">
        <v>532</v>
      </c>
      <c r="L50" s="64" t="s">
        <v>532</v>
      </c>
      <c r="M50" s="64" t="s">
        <v>532</v>
      </c>
      <c r="N50" s="64" t="s">
        <v>532</v>
      </c>
      <c r="O50" s="65" t="s">
        <v>532</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532</v>
      </c>
      <c r="L51" s="64" t="s">
        <v>532</v>
      </c>
      <c r="M51" s="64" t="s">
        <v>532</v>
      </c>
      <c r="N51" s="64" t="s">
        <v>532</v>
      </c>
      <c r="O51" s="65" t="s">
        <v>532</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669</v>
      </c>
      <c r="L52" s="64">
        <v>659</v>
      </c>
      <c r="M52" s="64">
        <v>653</v>
      </c>
      <c r="N52" s="64">
        <v>653</v>
      </c>
      <c r="O52" s="65">
        <v>671</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110</v>
      </c>
      <c r="L53" s="69">
        <v>127</v>
      </c>
      <c r="M53" s="69">
        <v>120</v>
      </c>
      <c r="N53" s="69">
        <v>154</v>
      </c>
      <c r="O53" s="70">
        <v>209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5">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198" t="s">
        <v>25</v>
      </c>
      <c r="C57" s="1199"/>
      <c r="D57" s="1202" t="s">
        <v>26</v>
      </c>
      <c r="E57" s="1203"/>
      <c r="F57" s="1203"/>
      <c r="G57" s="1203"/>
      <c r="H57" s="1203"/>
      <c r="I57" s="1203"/>
      <c r="J57" s="1204"/>
      <c r="K57" s="83" t="s">
        <v>611</v>
      </c>
      <c r="L57" s="84" t="s">
        <v>611</v>
      </c>
      <c r="M57" s="84" t="s">
        <v>611</v>
      </c>
      <c r="N57" s="84" t="s">
        <v>611</v>
      </c>
      <c r="O57" s="85" t="s">
        <v>611</v>
      </c>
    </row>
    <row r="58" spans="1:21" ht="31.5" customHeight="1" thickBot="1" x14ac:dyDescent="0.25">
      <c r="B58" s="1200"/>
      <c r="C58" s="1201"/>
      <c r="D58" s="1205" t="s">
        <v>27</v>
      </c>
      <c r="E58" s="1206"/>
      <c r="F58" s="1206"/>
      <c r="G58" s="1206"/>
      <c r="H58" s="1206"/>
      <c r="I58" s="1206"/>
      <c r="J58" s="1207"/>
      <c r="K58" s="86" t="s">
        <v>611</v>
      </c>
      <c r="L58" s="87" t="s">
        <v>611</v>
      </c>
      <c r="M58" s="87" t="s">
        <v>611</v>
      </c>
      <c r="N58" s="87" t="s">
        <v>611</v>
      </c>
      <c r="O58" s="88" t="s">
        <v>611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B+VF4A85/q5ZsegjDu2Yq784CErcllEDzN8rNKeGHzk2RfG/NMh/9YsD8bH80AefMaHpfYp/XnefQ+IzubTzw==" saltValue="BJuwX1lDQNktXbp29kV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574</v>
      </c>
      <c r="J40" s="100" t="s">
        <v>575</v>
      </c>
      <c r="K40" s="100" t="s">
        <v>576</v>
      </c>
      <c r="L40" s="100" t="s">
        <v>577</v>
      </c>
      <c r="M40" s="101" t="s">
        <v>578</v>
      </c>
    </row>
    <row r="41" spans="2:13" ht="27.75" customHeight="1" x14ac:dyDescent="0.2">
      <c r="B41" s="1208" t="s">
        <v>30</v>
      </c>
      <c r="C41" s="1209"/>
      <c r="D41" s="102"/>
      <c r="E41" s="1214" t="s">
        <v>31</v>
      </c>
      <c r="F41" s="1214"/>
      <c r="G41" s="1214"/>
      <c r="H41" s="1215"/>
      <c r="I41" s="358">
        <v>5963</v>
      </c>
      <c r="J41" s="359">
        <v>6755</v>
      </c>
      <c r="K41" s="359">
        <v>7657</v>
      </c>
      <c r="L41" s="359">
        <v>8023</v>
      </c>
      <c r="M41" s="360">
        <v>8171</v>
      </c>
    </row>
    <row r="42" spans="2:13" ht="27.75" customHeight="1" x14ac:dyDescent="0.2">
      <c r="B42" s="1210"/>
      <c r="C42" s="1211"/>
      <c r="D42" s="103"/>
      <c r="E42" s="1216" t="s">
        <v>32</v>
      </c>
      <c r="F42" s="1216"/>
      <c r="G42" s="1216"/>
      <c r="H42" s="1217"/>
      <c r="I42" s="361" t="s">
        <v>532</v>
      </c>
      <c r="J42" s="362" t="s">
        <v>532</v>
      </c>
      <c r="K42" s="362" t="s">
        <v>532</v>
      </c>
      <c r="L42" s="362" t="s">
        <v>532</v>
      </c>
      <c r="M42" s="363" t="s">
        <v>532</v>
      </c>
    </row>
    <row r="43" spans="2:13" ht="27.75" customHeight="1" x14ac:dyDescent="0.2">
      <c r="B43" s="1210"/>
      <c r="C43" s="1211"/>
      <c r="D43" s="103"/>
      <c r="E43" s="1216" t="s">
        <v>33</v>
      </c>
      <c r="F43" s="1216"/>
      <c r="G43" s="1216"/>
      <c r="H43" s="1217"/>
      <c r="I43" s="361">
        <v>5385</v>
      </c>
      <c r="J43" s="362">
        <v>5388</v>
      </c>
      <c r="K43" s="362">
        <v>5175</v>
      </c>
      <c r="L43" s="362">
        <v>5089</v>
      </c>
      <c r="M43" s="363">
        <v>5029</v>
      </c>
    </row>
    <row r="44" spans="2:13" ht="27.75" customHeight="1" x14ac:dyDescent="0.2">
      <c r="B44" s="1210"/>
      <c r="C44" s="1211"/>
      <c r="D44" s="103"/>
      <c r="E44" s="1216" t="s">
        <v>34</v>
      </c>
      <c r="F44" s="1216"/>
      <c r="G44" s="1216"/>
      <c r="H44" s="1217"/>
      <c r="I44" s="361">
        <v>128</v>
      </c>
      <c r="J44" s="362">
        <v>154</v>
      </c>
      <c r="K44" s="362">
        <v>132</v>
      </c>
      <c r="L44" s="362">
        <v>107</v>
      </c>
      <c r="M44" s="363">
        <v>222</v>
      </c>
    </row>
    <row r="45" spans="2:13" ht="27.75" customHeight="1" x14ac:dyDescent="0.2">
      <c r="B45" s="1210"/>
      <c r="C45" s="1211"/>
      <c r="D45" s="103"/>
      <c r="E45" s="1216" t="s">
        <v>35</v>
      </c>
      <c r="F45" s="1216"/>
      <c r="G45" s="1216"/>
      <c r="H45" s="1217"/>
      <c r="I45" s="361">
        <v>1249</v>
      </c>
      <c r="J45" s="362">
        <v>1218</v>
      </c>
      <c r="K45" s="362">
        <v>1273</v>
      </c>
      <c r="L45" s="362">
        <v>1253</v>
      </c>
      <c r="M45" s="363">
        <v>1258</v>
      </c>
    </row>
    <row r="46" spans="2:13" ht="27.75" customHeight="1" x14ac:dyDescent="0.2">
      <c r="B46" s="1210"/>
      <c r="C46" s="1211"/>
      <c r="D46" s="104"/>
      <c r="E46" s="1216" t="s">
        <v>36</v>
      </c>
      <c r="F46" s="1216"/>
      <c r="G46" s="1216"/>
      <c r="H46" s="1217"/>
      <c r="I46" s="361">
        <v>16</v>
      </c>
      <c r="J46" s="362">
        <v>499</v>
      </c>
      <c r="K46" s="362" t="s">
        <v>532</v>
      </c>
      <c r="L46" s="362" t="s">
        <v>532</v>
      </c>
      <c r="M46" s="363" t="s">
        <v>532</v>
      </c>
    </row>
    <row r="47" spans="2:13" ht="27.75" customHeight="1" x14ac:dyDescent="0.2">
      <c r="B47" s="1210"/>
      <c r="C47" s="1211"/>
      <c r="D47" s="105"/>
      <c r="E47" s="1218" t="s">
        <v>37</v>
      </c>
      <c r="F47" s="1219"/>
      <c r="G47" s="1219"/>
      <c r="H47" s="1220"/>
      <c r="I47" s="361" t="s">
        <v>532</v>
      </c>
      <c r="J47" s="362" t="s">
        <v>532</v>
      </c>
      <c r="K47" s="362" t="s">
        <v>532</v>
      </c>
      <c r="L47" s="362" t="s">
        <v>532</v>
      </c>
      <c r="M47" s="363" t="s">
        <v>532</v>
      </c>
    </row>
    <row r="48" spans="2:13" ht="27.75" customHeight="1" x14ac:dyDescent="0.2">
      <c r="B48" s="1210"/>
      <c r="C48" s="1211"/>
      <c r="D48" s="103"/>
      <c r="E48" s="1216" t="s">
        <v>38</v>
      </c>
      <c r="F48" s="1216"/>
      <c r="G48" s="1216"/>
      <c r="H48" s="1217"/>
      <c r="I48" s="361" t="s">
        <v>532</v>
      </c>
      <c r="J48" s="362" t="s">
        <v>532</v>
      </c>
      <c r="K48" s="362" t="s">
        <v>532</v>
      </c>
      <c r="L48" s="362" t="s">
        <v>532</v>
      </c>
      <c r="M48" s="363" t="s">
        <v>532</v>
      </c>
    </row>
    <row r="49" spans="2:13" ht="27.75" customHeight="1" x14ac:dyDescent="0.2">
      <c r="B49" s="1212"/>
      <c r="C49" s="1213"/>
      <c r="D49" s="103"/>
      <c r="E49" s="1216" t="s">
        <v>39</v>
      </c>
      <c r="F49" s="1216"/>
      <c r="G49" s="1216"/>
      <c r="H49" s="1217"/>
      <c r="I49" s="361" t="s">
        <v>532</v>
      </c>
      <c r="J49" s="362" t="s">
        <v>532</v>
      </c>
      <c r="K49" s="362" t="s">
        <v>532</v>
      </c>
      <c r="L49" s="362" t="s">
        <v>532</v>
      </c>
      <c r="M49" s="363" t="s">
        <v>532</v>
      </c>
    </row>
    <row r="50" spans="2:13" ht="27.75" customHeight="1" x14ac:dyDescent="0.2">
      <c r="B50" s="1221" t="s">
        <v>40</v>
      </c>
      <c r="C50" s="1222"/>
      <c r="D50" s="106"/>
      <c r="E50" s="1216" t="s">
        <v>41</v>
      </c>
      <c r="F50" s="1216"/>
      <c r="G50" s="1216"/>
      <c r="H50" s="1217"/>
      <c r="I50" s="361">
        <v>2975</v>
      </c>
      <c r="J50" s="362">
        <v>2184</v>
      </c>
      <c r="K50" s="362">
        <v>1691</v>
      </c>
      <c r="L50" s="362">
        <v>2067</v>
      </c>
      <c r="M50" s="363">
        <v>2762</v>
      </c>
    </row>
    <row r="51" spans="2:13" ht="27.75" customHeight="1" x14ac:dyDescent="0.2">
      <c r="B51" s="1210"/>
      <c r="C51" s="1211"/>
      <c r="D51" s="103"/>
      <c r="E51" s="1216" t="s">
        <v>42</v>
      </c>
      <c r="F51" s="1216"/>
      <c r="G51" s="1216"/>
      <c r="H51" s="1217"/>
      <c r="I51" s="361" t="s">
        <v>532</v>
      </c>
      <c r="J51" s="362" t="s">
        <v>532</v>
      </c>
      <c r="K51" s="362" t="s">
        <v>532</v>
      </c>
      <c r="L51" s="362" t="s">
        <v>532</v>
      </c>
      <c r="M51" s="363" t="s">
        <v>532</v>
      </c>
    </row>
    <row r="52" spans="2:13" ht="27.75" customHeight="1" x14ac:dyDescent="0.2">
      <c r="B52" s="1212"/>
      <c r="C52" s="1213"/>
      <c r="D52" s="103"/>
      <c r="E52" s="1216" t="s">
        <v>43</v>
      </c>
      <c r="F52" s="1216"/>
      <c r="G52" s="1216"/>
      <c r="H52" s="1217"/>
      <c r="I52" s="361">
        <v>8451</v>
      </c>
      <c r="J52" s="362">
        <v>8687</v>
      </c>
      <c r="K52" s="362">
        <v>8754</v>
      </c>
      <c r="L52" s="362">
        <v>8724</v>
      </c>
      <c r="M52" s="363">
        <v>8339</v>
      </c>
    </row>
    <row r="53" spans="2:13" ht="27.75" customHeight="1" thickBot="1" x14ac:dyDescent="0.25">
      <c r="B53" s="1223" t="s">
        <v>44</v>
      </c>
      <c r="C53" s="1224"/>
      <c r="D53" s="107"/>
      <c r="E53" s="1225" t="s">
        <v>45</v>
      </c>
      <c r="F53" s="1225"/>
      <c r="G53" s="1225"/>
      <c r="H53" s="1226"/>
      <c r="I53" s="364">
        <v>1315</v>
      </c>
      <c r="J53" s="365">
        <v>3143</v>
      </c>
      <c r="K53" s="365">
        <v>3793</v>
      </c>
      <c r="L53" s="365">
        <v>3682</v>
      </c>
      <c r="M53" s="366">
        <v>3580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tkfRDjffM79R7jxGJmXFWOUU9jEp5xc/CTQkgVaodyI1eHLmskEgNZpNQsGp1ng4bUuB8oQkl6L5F9+g7gbsdg==" saltValue="vaWPA6DZwKBAoIEKYSuj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576</v>
      </c>
      <c r="G54" s="116" t="s">
        <v>577</v>
      </c>
      <c r="H54" s="117" t="s">
        <v>578</v>
      </c>
    </row>
    <row r="55" spans="2:8" ht="52.5" customHeight="1" x14ac:dyDescent="0.2">
      <c r="B55" s="118"/>
      <c r="C55" s="1235" t="s">
        <v>48</v>
      </c>
      <c r="D55" s="1235"/>
      <c r="E55" s="1236"/>
      <c r="F55" s="119">
        <v>535</v>
      </c>
      <c r="G55" s="119">
        <v>866</v>
      </c>
      <c r="H55" s="120">
        <v>1314</v>
      </c>
    </row>
    <row r="56" spans="2:8" ht="52.5" customHeight="1" x14ac:dyDescent="0.2">
      <c r="B56" s="121"/>
      <c r="C56" s="1237" t="s">
        <v>49</v>
      </c>
      <c r="D56" s="1237"/>
      <c r="E56" s="1238"/>
      <c r="F56" s="122">
        <v>109</v>
      </c>
      <c r="G56" s="122">
        <v>109</v>
      </c>
      <c r="H56" s="123">
        <v>109</v>
      </c>
    </row>
    <row r="57" spans="2:8" ht="53.25" customHeight="1" x14ac:dyDescent="0.2">
      <c r="B57" s="121"/>
      <c r="C57" s="1239" t="s">
        <v>50</v>
      </c>
      <c r="D57" s="1239"/>
      <c r="E57" s="1240"/>
      <c r="F57" s="124">
        <v>437</v>
      </c>
      <c r="G57" s="124">
        <v>571</v>
      </c>
      <c r="H57" s="125">
        <v>785</v>
      </c>
    </row>
    <row r="58" spans="2:8" ht="45.75" customHeight="1" x14ac:dyDescent="0.2">
      <c r="B58" s="126"/>
      <c r="C58" s="1227" t="s">
        <v>616</v>
      </c>
      <c r="D58" s="1228"/>
      <c r="E58" s="1229"/>
      <c r="F58" s="127">
        <v>208</v>
      </c>
      <c r="G58" s="127">
        <v>508</v>
      </c>
      <c r="H58" s="128">
        <v>708</v>
      </c>
    </row>
    <row r="59" spans="2:8" ht="45.75" customHeight="1" x14ac:dyDescent="0.2">
      <c r="B59" s="126"/>
      <c r="C59" s="1227" t="s">
        <v>612</v>
      </c>
      <c r="D59" s="1228"/>
      <c r="E59" s="1229"/>
      <c r="F59" s="127">
        <v>6</v>
      </c>
      <c r="G59" s="127">
        <v>36</v>
      </c>
      <c r="H59" s="128">
        <v>56</v>
      </c>
    </row>
    <row r="60" spans="2:8" ht="45.75" customHeight="1" x14ac:dyDescent="0.2">
      <c r="B60" s="126"/>
      <c r="C60" s="1227" t="s">
        <v>613</v>
      </c>
      <c r="D60" s="1228"/>
      <c r="E60" s="1229"/>
      <c r="F60" s="127">
        <v>10</v>
      </c>
      <c r="G60" s="127">
        <v>10</v>
      </c>
      <c r="H60" s="128">
        <v>10</v>
      </c>
    </row>
    <row r="61" spans="2:8" ht="45.75" customHeight="1" x14ac:dyDescent="0.2">
      <c r="B61" s="126"/>
      <c r="C61" s="1227" t="s">
        <v>614</v>
      </c>
      <c r="D61" s="1228"/>
      <c r="E61" s="1229"/>
      <c r="F61" s="127">
        <v>10</v>
      </c>
      <c r="G61" s="127">
        <v>10</v>
      </c>
      <c r="H61" s="128">
        <v>10</v>
      </c>
    </row>
    <row r="62" spans="2:8" ht="45.75" customHeight="1" thickBot="1" x14ac:dyDescent="0.25">
      <c r="B62" s="129"/>
      <c r="C62" s="1230" t="s">
        <v>615</v>
      </c>
      <c r="D62" s="1231"/>
      <c r="E62" s="1232"/>
      <c r="F62" s="130">
        <v>3</v>
      </c>
      <c r="G62" s="130">
        <v>6</v>
      </c>
      <c r="H62" s="131">
        <v>0</v>
      </c>
    </row>
    <row r="63" spans="2:8" ht="52.5" customHeight="1" thickBot="1" x14ac:dyDescent="0.25">
      <c r="B63" s="132"/>
      <c r="C63" s="1233" t="s">
        <v>51</v>
      </c>
      <c r="D63" s="1233"/>
      <c r="E63" s="1234"/>
      <c r="F63" s="133">
        <v>1081</v>
      </c>
      <c r="G63" s="133">
        <v>1546</v>
      </c>
      <c r="H63" s="134">
        <v>2208</v>
      </c>
    </row>
    <row r="64" spans="2:8" ht="13.2" x14ac:dyDescent="0.2"/>
  </sheetData>
  <sheetProtection algorithmName="SHA-512" hashValue="U0sXMqJmpMjKrK1RBE0/HpOKFgRksHX91sQWhdgXbCakl+Quhg87h8u/bGdpHR2VwAOm+ZAn8DAYw1wIaoOoZw==" saltValue="4eD+gt9RcbL6xyTOkFrJ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N10" zoomScale="85" zoomScaleNormal="85" zoomScaleSheetLayoutView="55" workbookViewId="0">
      <selection activeCell="BV61" sqref="BV61"/>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632</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628</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631</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626</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574</v>
      </c>
      <c r="BQ50" s="1250"/>
      <c r="BR50" s="1250"/>
      <c r="BS50" s="1250"/>
      <c r="BT50" s="1250"/>
      <c r="BU50" s="1250"/>
      <c r="BV50" s="1250"/>
      <c r="BW50" s="1250"/>
      <c r="BX50" s="1250" t="s">
        <v>575</v>
      </c>
      <c r="BY50" s="1250"/>
      <c r="BZ50" s="1250"/>
      <c r="CA50" s="1250"/>
      <c r="CB50" s="1250"/>
      <c r="CC50" s="1250"/>
      <c r="CD50" s="1250"/>
      <c r="CE50" s="1250"/>
      <c r="CF50" s="1250" t="s">
        <v>576</v>
      </c>
      <c r="CG50" s="1250"/>
      <c r="CH50" s="1250"/>
      <c r="CI50" s="1250"/>
      <c r="CJ50" s="1250"/>
      <c r="CK50" s="1250"/>
      <c r="CL50" s="1250"/>
      <c r="CM50" s="1250"/>
      <c r="CN50" s="1250" t="s">
        <v>577</v>
      </c>
      <c r="CO50" s="1250"/>
      <c r="CP50" s="1250"/>
      <c r="CQ50" s="1250"/>
      <c r="CR50" s="1250"/>
      <c r="CS50" s="1250"/>
      <c r="CT50" s="1250"/>
      <c r="CU50" s="1250"/>
      <c r="CV50" s="1250" t="s">
        <v>578</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625</v>
      </c>
      <c r="AO51" s="1249"/>
      <c r="AP51" s="1249"/>
      <c r="AQ51" s="1249"/>
      <c r="AR51" s="1249"/>
      <c r="AS51" s="1249"/>
      <c r="AT51" s="1249"/>
      <c r="AU51" s="1249"/>
      <c r="AV51" s="1249"/>
      <c r="AW51" s="1249"/>
      <c r="AX51" s="1249"/>
      <c r="AY51" s="1249"/>
      <c r="AZ51" s="1249"/>
      <c r="BA51" s="1249"/>
      <c r="BB51" s="1249" t="s">
        <v>623</v>
      </c>
      <c r="BC51" s="1249"/>
      <c r="BD51" s="1249"/>
      <c r="BE51" s="1249"/>
      <c r="BF51" s="1249"/>
      <c r="BG51" s="1249"/>
      <c r="BH51" s="1249"/>
      <c r="BI51" s="1249"/>
      <c r="BJ51" s="1249"/>
      <c r="BK51" s="1249"/>
      <c r="BL51" s="1249"/>
      <c r="BM51" s="1249"/>
      <c r="BN51" s="1249"/>
      <c r="BO51" s="1249"/>
      <c r="BP51" s="1248">
        <v>24.7</v>
      </c>
      <c r="BQ51" s="1248"/>
      <c r="BR51" s="1248"/>
      <c r="BS51" s="1248"/>
      <c r="BT51" s="1248"/>
      <c r="BU51" s="1248"/>
      <c r="BV51" s="1248"/>
      <c r="BW51" s="1248"/>
      <c r="BX51" s="1248">
        <v>58.2</v>
      </c>
      <c r="BY51" s="1248"/>
      <c r="BZ51" s="1248"/>
      <c r="CA51" s="1248"/>
      <c r="CB51" s="1248"/>
      <c r="CC51" s="1248"/>
      <c r="CD51" s="1248"/>
      <c r="CE51" s="1248"/>
      <c r="CF51" s="1248">
        <v>71.2</v>
      </c>
      <c r="CG51" s="1248"/>
      <c r="CH51" s="1248"/>
      <c r="CI51" s="1248"/>
      <c r="CJ51" s="1248"/>
      <c r="CK51" s="1248"/>
      <c r="CL51" s="1248"/>
      <c r="CM51" s="1248"/>
      <c r="CN51" s="1248">
        <v>64.900000000000006</v>
      </c>
      <c r="CO51" s="1248"/>
      <c r="CP51" s="1248"/>
      <c r="CQ51" s="1248"/>
      <c r="CR51" s="1248"/>
      <c r="CS51" s="1248"/>
      <c r="CT51" s="1248"/>
      <c r="CU51" s="1248"/>
      <c r="CV51" s="1248">
        <v>59.7</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630</v>
      </c>
      <c r="BC53" s="1249"/>
      <c r="BD53" s="1249"/>
      <c r="BE53" s="1249"/>
      <c r="BF53" s="1249"/>
      <c r="BG53" s="1249"/>
      <c r="BH53" s="1249"/>
      <c r="BI53" s="1249"/>
      <c r="BJ53" s="1249"/>
      <c r="BK53" s="1249"/>
      <c r="BL53" s="1249"/>
      <c r="BM53" s="1249"/>
      <c r="BN53" s="1249"/>
      <c r="BO53" s="1249"/>
      <c r="BP53" s="1248">
        <v>50.8</v>
      </c>
      <c r="BQ53" s="1248"/>
      <c r="BR53" s="1248"/>
      <c r="BS53" s="1248"/>
      <c r="BT53" s="1248"/>
      <c r="BU53" s="1248"/>
      <c r="BV53" s="1248"/>
      <c r="BW53" s="1248"/>
      <c r="BX53" s="1248">
        <v>68.3</v>
      </c>
      <c r="BY53" s="1248"/>
      <c r="BZ53" s="1248"/>
      <c r="CA53" s="1248"/>
      <c r="CB53" s="1248"/>
      <c r="CC53" s="1248"/>
      <c r="CD53" s="1248"/>
      <c r="CE53" s="1248"/>
      <c r="CF53" s="1248">
        <v>66.900000000000006</v>
      </c>
      <c r="CG53" s="1248"/>
      <c r="CH53" s="1248"/>
      <c r="CI53" s="1248"/>
      <c r="CJ53" s="1248"/>
      <c r="CK53" s="1248"/>
      <c r="CL53" s="1248"/>
      <c r="CM53" s="1248"/>
      <c r="CN53" s="1248">
        <v>68.2</v>
      </c>
      <c r="CO53" s="1248"/>
      <c r="CP53" s="1248"/>
      <c r="CQ53" s="1248"/>
      <c r="CR53" s="1248"/>
      <c r="CS53" s="1248"/>
      <c r="CT53" s="1248"/>
      <c r="CU53" s="1248"/>
      <c r="CV53" s="1248">
        <v>69.2</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624</v>
      </c>
      <c r="AO55" s="1250"/>
      <c r="AP55" s="1250"/>
      <c r="AQ55" s="1250"/>
      <c r="AR55" s="1250"/>
      <c r="AS55" s="1250"/>
      <c r="AT55" s="1250"/>
      <c r="AU55" s="1250"/>
      <c r="AV55" s="1250"/>
      <c r="AW55" s="1250"/>
      <c r="AX55" s="1250"/>
      <c r="AY55" s="1250"/>
      <c r="AZ55" s="1250"/>
      <c r="BA55" s="1250"/>
      <c r="BB55" s="1249" t="s">
        <v>623</v>
      </c>
      <c r="BC55" s="1249"/>
      <c r="BD55" s="1249"/>
      <c r="BE55" s="1249"/>
      <c r="BF55" s="1249"/>
      <c r="BG55" s="1249"/>
      <c r="BH55" s="1249"/>
      <c r="BI55" s="1249"/>
      <c r="BJ55" s="1249"/>
      <c r="BK55" s="1249"/>
      <c r="BL55" s="1249"/>
      <c r="BM55" s="1249"/>
      <c r="BN55" s="1249"/>
      <c r="BO55" s="1249"/>
      <c r="BP55" s="1248">
        <v>14</v>
      </c>
      <c r="BQ55" s="1248"/>
      <c r="BR55" s="1248"/>
      <c r="BS55" s="1248"/>
      <c r="BT55" s="1248"/>
      <c r="BU55" s="1248"/>
      <c r="BV55" s="1248"/>
      <c r="BW55" s="1248"/>
      <c r="BX55" s="1248">
        <v>11.4</v>
      </c>
      <c r="BY55" s="1248"/>
      <c r="BZ55" s="1248"/>
      <c r="CA55" s="1248"/>
      <c r="CB55" s="1248"/>
      <c r="CC55" s="1248"/>
      <c r="CD55" s="1248"/>
      <c r="CE55" s="1248"/>
      <c r="CF55" s="1248">
        <v>10.4</v>
      </c>
      <c r="CG55" s="1248"/>
      <c r="CH55" s="1248"/>
      <c r="CI55" s="1248"/>
      <c r="CJ55" s="1248"/>
      <c r="CK55" s="1248"/>
      <c r="CL55" s="1248"/>
      <c r="CM55" s="1248"/>
      <c r="CN55" s="1248">
        <v>10.9</v>
      </c>
      <c r="CO55" s="1248"/>
      <c r="CP55" s="1248"/>
      <c r="CQ55" s="1248"/>
      <c r="CR55" s="1248"/>
      <c r="CS55" s="1248"/>
      <c r="CT55" s="1248"/>
      <c r="CU55" s="1248"/>
      <c r="CV55" s="1248">
        <v>6.5</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630</v>
      </c>
      <c r="BC57" s="1249"/>
      <c r="BD57" s="1249"/>
      <c r="BE57" s="1249"/>
      <c r="BF57" s="1249"/>
      <c r="BG57" s="1249"/>
      <c r="BH57" s="1249"/>
      <c r="BI57" s="1249"/>
      <c r="BJ57" s="1249"/>
      <c r="BK57" s="1249"/>
      <c r="BL57" s="1249"/>
      <c r="BM57" s="1249"/>
      <c r="BN57" s="1249"/>
      <c r="BO57" s="1249"/>
      <c r="BP57" s="1248">
        <v>58</v>
      </c>
      <c r="BQ57" s="1248"/>
      <c r="BR57" s="1248"/>
      <c r="BS57" s="1248"/>
      <c r="BT57" s="1248"/>
      <c r="BU57" s="1248"/>
      <c r="BV57" s="1248"/>
      <c r="BW57" s="1248"/>
      <c r="BX57" s="1248">
        <v>60.2</v>
      </c>
      <c r="BY57" s="1248"/>
      <c r="BZ57" s="1248"/>
      <c r="CA57" s="1248"/>
      <c r="CB57" s="1248"/>
      <c r="CC57" s="1248"/>
      <c r="CD57" s="1248"/>
      <c r="CE57" s="1248"/>
      <c r="CF57" s="1248">
        <v>61.3</v>
      </c>
      <c r="CG57" s="1248"/>
      <c r="CH57" s="1248"/>
      <c r="CI57" s="1248"/>
      <c r="CJ57" s="1248"/>
      <c r="CK57" s="1248"/>
      <c r="CL57" s="1248"/>
      <c r="CM57" s="1248"/>
      <c r="CN57" s="1248">
        <v>62.2</v>
      </c>
      <c r="CO57" s="1248"/>
      <c r="CP57" s="1248"/>
      <c r="CQ57" s="1248"/>
      <c r="CR57" s="1248"/>
      <c r="CS57" s="1248"/>
      <c r="CT57" s="1248"/>
      <c r="CU57" s="1248"/>
      <c r="CV57" s="1248">
        <v>63.3</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629</v>
      </c>
    </row>
    <row r="64" spans="1:109" ht="13.2" x14ac:dyDescent="0.2">
      <c r="B64" s="1242"/>
      <c r="G64" s="1278"/>
      <c r="I64" s="1280"/>
      <c r="J64" s="1280"/>
      <c r="K64" s="1280"/>
      <c r="L64" s="1280"/>
      <c r="M64" s="1280"/>
      <c r="N64" s="1279"/>
      <c r="AM64" s="1278"/>
      <c r="AN64" s="1278" t="s">
        <v>628</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627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626</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574</v>
      </c>
      <c r="BQ72" s="1250"/>
      <c r="BR72" s="1250"/>
      <c r="BS72" s="1250"/>
      <c r="BT72" s="1250"/>
      <c r="BU72" s="1250"/>
      <c r="BV72" s="1250"/>
      <c r="BW72" s="1250"/>
      <c r="BX72" s="1250" t="s">
        <v>575</v>
      </c>
      <c r="BY72" s="1250"/>
      <c r="BZ72" s="1250"/>
      <c r="CA72" s="1250"/>
      <c r="CB72" s="1250"/>
      <c r="CC72" s="1250"/>
      <c r="CD72" s="1250"/>
      <c r="CE72" s="1250"/>
      <c r="CF72" s="1250" t="s">
        <v>576</v>
      </c>
      <c r="CG72" s="1250"/>
      <c r="CH72" s="1250"/>
      <c r="CI72" s="1250"/>
      <c r="CJ72" s="1250"/>
      <c r="CK72" s="1250"/>
      <c r="CL72" s="1250"/>
      <c r="CM72" s="1250"/>
      <c r="CN72" s="1250" t="s">
        <v>577</v>
      </c>
      <c r="CO72" s="1250"/>
      <c r="CP72" s="1250"/>
      <c r="CQ72" s="1250"/>
      <c r="CR72" s="1250"/>
      <c r="CS72" s="1250"/>
      <c r="CT72" s="1250"/>
      <c r="CU72" s="1250"/>
      <c r="CV72" s="1250" t="s">
        <v>578</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625</v>
      </c>
      <c r="AO73" s="1249"/>
      <c r="AP73" s="1249"/>
      <c r="AQ73" s="1249"/>
      <c r="AR73" s="1249"/>
      <c r="AS73" s="1249"/>
      <c r="AT73" s="1249"/>
      <c r="AU73" s="1249"/>
      <c r="AV73" s="1249"/>
      <c r="AW73" s="1249"/>
      <c r="AX73" s="1249"/>
      <c r="AY73" s="1249"/>
      <c r="AZ73" s="1249"/>
      <c r="BA73" s="1249"/>
      <c r="BB73" s="1249" t="s">
        <v>623</v>
      </c>
      <c r="BC73" s="1249"/>
      <c r="BD73" s="1249"/>
      <c r="BE73" s="1249"/>
      <c r="BF73" s="1249"/>
      <c r="BG73" s="1249"/>
      <c r="BH73" s="1249"/>
      <c r="BI73" s="1249"/>
      <c r="BJ73" s="1249"/>
      <c r="BK73" s="1249"/>
      <c r="BL73" s="1249"/>
      <c r="BM73" s="1249"/>
      <c r="BN73" s="1249"/>
      <c r="BO73" s="1249"/>
      <c r="BP73" s="1248">
        <v>24.7</v>
      </c>
      <c r="BQ73" s="1248"/>
      <c r="BR73" s="1248"/>
      <c r="BS73" s="1248"/>
      <c r="BT73" s="1248"/>
      <c r="BU73" s="1248"/>
      <c r="BV73" s="1248"/>
      <c r="BW73" s="1248"/>
      <c r="BX73" s="1248">
        <v>58.2</v>
      </c>
      <c r="BY73" s="1248"/>
      <c r="BZ73" s="1248"/>
      <c r="CA73" s="1248"/>
      <c r="CB73" s="1248"/>
      <c r="CC73" s="1248"/>
      <c r="CD73" s="1248"/>
      <c r="CE73" s="1248"/>
      <c r="CF73" s="1248">
        <v>71.2</v>
      </c>
      <c r="CG73" s="1248"/>
      <c r="CH73" s="1248"/>
      <c r="CI73" s="1248"/>
      <c r="CJ73" s="1248"/>
      <c r="CK73" s="1248"/>
      <c r="CL73" s="1248"/>
      <c r="CM73" s="1248"/>
      <c r="CN73" s="1248">
        <v>64.900000000000006</v>
      </c>
      <c r="CO73" s="1248"/>
      <c r="CP73" s="1248"/>
      <c r="CQ73" s="1248"/>
      <c r="CR73" s="1248"/>
      <c r="CS73" s="1248"/>
      <c r="CT73" s="1248"/>
      <c r="CU73" s="1248"/>
      <c r="CV73" s="1248">
        <v>59.7</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622</v>
      </c>
      <c r="BC75" s="1249"/>
      <c r="BD75" s="1249"/>
      <c r="BE75" s="1249"/>
      <c r="BF75" s="1249"/>
      <c r="BG75" s="1249"/>
      <c r="BH75" s="1249"/>
      <c r="BI75" s="1249"/>
      <c r="BJ75" s="1249"/>
      <c r="BK75" s="1249"/>
      <c r="BL75" s="1249"/>
      <c r="BM75" s="1249"/>
      <c r="BN75" s="1249"/>
      <c r="BO75" s="1249"/>
      <c r="BP75" s="1248">
        <v>2.8</v>
      </c>
      <c r="BQ75" s="1248"/>
      <c r="BR75" s="1248"/>
      <c r="BS75" s="1248"/>
      <c r="BT75" s="1248"/>
      <c r="BU75" s="1248"/>
      <c r="BV75" s="1248"/>
      <c r="BW75" s="1248"/>
      <c r="BX75" s="1248">
        <v>2.2999999999999998</v>
      </c>
      <c r="BY75" s="1248"/>
      <c r="BZ75" s="1248"/>
      <c r="CA75" s="1248"/>
      <c r="CB75" s="1248"/>
      <c r="CC75" s="1248"/>
      <c r="CD75" s="1248"/>
      <c r="CE75" s="1248"/>
      <c r="CF75" s="1248">
        <v>2.2000000000000002</v>
      </c>
      <c r="CG75" s="1248"/>
      <c r="CH75" s="1248"/>
      <c r="CI75" s="1248"/>
      <c r="CJ75" s="1248"/>
      <c r="CK75" s="1248"/>
      <c r="CL75" s="1248"/>
      <c r="CM75" s="1248"/>
      <c r="CN75" s="1248">
        <v>2.4</v>
      </c>
      <c r="CO75" s="1248"/>
      <c r="CP75" s="1248"/>
      <c r="CQ75" s="1248"/>
      <c r="CR75" s="1248"/>
      <c r="CS75" s="1248"/>
      <c r="CT75" s="1248"/>
      <c r="CU75" s="1248"/>
      <c r="CV75" s="1248">
        <v>2.8</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624</v>
      </c>
      <c r="AO77" s="1250"/>
      <c r="AP77" s="1250"/>
      <c r="AQ77" s="1250"/>
      <c r="AR77" s="1250"/>
      <c r="AS77" s="1250"/>
      <c r="AT77" s="1250"/>
      <c r="AU77" s="1250"/>
      <c r="AV77" s="1250"/>
      <c r="AW77" s="1250"/>
      <c r="AX77" s="1250"/>
      <c r="AY77" s="1250"/>
      <c r="AZ77" s="1250"/>
      <c r="BA77" s="1250"/>
      <c r="BB77" s="1249" t="s">
        <v>623</v>
      </c>
      <c r="BC77" s="1249"/>
      <c r="BD77" s="1249"/>
      <c r="BE77" s="1249"/>
      <c r="BF77" s="1249"/>
      <c r="BG77" s="1249"/>
      <c r="BH77" s="1249"/>
      <c r="BI77" s="1249"/>
      <c r="BJ77" s="1249"/>
      <c r="BK77" s="1249"/>
      <c r="BL77" s="1249"/>
      <c r="BM77" s="1249"/>
      <c r="BN77" s="1249"/>
      <c r="BO77" s="1249"/>
      <c r="BP77" s="1248">
        <v>14</v>
      </c>
      <c r="BQ77" s="1248"/>
      <c r="BR77" s="1248"/>
      <c r="BS77" s="1248"/>
      <c r="BT77" s="1248"/>
      <c r="BU77" s="1248"/>
      <c r="BV77" s="1248"/>
      <c r="BW77" s="1248"/>
      <c r="BX77" s="1248">
        <v>11.4</v>
      </c>
      <c r="BY77" s="1248"/>
      <c r="BZ77" s="1248"/>
      <c r="CA77" s="1248"/>
      <c r="CB77" s="1248"/>
      <c r="CC77" s="1248"/>
      <c r="CD77" s="1248"/>
      <c r="CE77" s="1248"/>
      <c r="CF77" s="1248">
        <v>10.4</v>
      </c>
      <c r="CG77" s="1248"/>
      <c r="CH77" s="1248"/>
      <c r="CI77" s="1248"/>
      <c r="CJ77" s="1248"/>
      <c r="CK77" s="1248"/>
      <c r="CL77" s="1248"/>
      <c r="CM77" s="1248"/>
      <c r="CN77" s="1248">
        <v>10.9</v>
      </c>
      <c r="CO77" s="1248"/>
      <c r="CP77" s="1248"/>
      <c r="CQ77" s="1248"/>
      <c r="CR77" s="1248"/>
      <c r="CS77" s="1248"/>
      <c r="CT77" s="1248"/>
      <c r="CU77" s="1248"/>
      <c r="CV77" s="1248">
        <v>6.5</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622</v>
      </c>
      <c r="BC79" s="1249"/>
      <c r="BD79" s="1249"/>
      <c r="BE79" s="1249"/>
      <c r="BF79" s="1249"/>
      <c r="BG79" s="1249"/>
      <c r="BH79" s="1249"/>
      <c r="BI79" s="1249"/>
      <c r="BJ79" s="1249"/>
      <c r="BK79" s="1249"/>
      <c r="BL79" s="1249"/>
      <c r="BM79" s="1249"/>
      <c r="BN79" s="1249"/>
      <c r="BO79" s="1249"/>
      <c r="BP79" s="1248">
        <v>6.5</v>
      </c>
      <c r="BQ79" s="1248"/>
      <c r="BR79" s="1248"/>
      <c r="BS79" s="1248"/>
      <c r="BT79" s="1248"/>
      <c r="BU79" s="1248"/>
      <c r="BV79" s="1248"/>
      <c r="BW79" s="1248"/>
      <c r="BX79" s="1248">
        <v>6.7</v>
      </c>
      <c r="BY79" s="1248"/>
      <c r="BZ79" s="1248"/>
      <c r="CA79" s="1248"/>
      <c r="CB79" s="1248"/>
      <c r="CC79" s="1248"/>
      <c r="CD79" s="1248"/>
      <c r="CE79" s="1248"/>
      <c r="CF79" s="1248">
        <v>6.6</v>
      </c>
      <c r="CG79" s="1248"/>
      <c r="CH79" s="1248"/>
      <c r="CI79" s="1248"/>
      <c r="CJ79" s="1248"/>
      <c r="CK79" s="1248"/>
      <c r="CL79" s="1248"/>
      <c r="CM79" s="1248"/>
      <c r="CN79" s="1248">
        <v>5.9</v>
      </c>
      <c r="CO79" s="1248"/>
      <c r="CP79" s="1248"/>
      <c r="CQ79" s="1248"/>
      <c r="CR79" s="1248"/>
      <c r="CS79" s="1248"/>
      <c r="CT79" s="1248"/>
      <c r="CU79" s="1248"/>
      <c r="CV79" s="1248">
        <v>5.9</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imch4l7UfaYpNuWb+VTbFo3uFer1iKl0hdas73Erov2ZbyiAgTLn5T0Vfwu1SAOrWNwAxRpGcsUvb7KDJ/1Usg==" saltValue="Ghi4LKWJcxKybMM7fJCO2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55" zoomScaleNormal="55" zoomScaleSheetLayoutView="70" workbookViewId="0">
      <selection activeCell="BV61" sqref="BV61"/>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521</v>
      </c>
    </row>
  </sheetData>
  <sheetProtection algorithmName="SHA-512" hashValue="Vh5ppDwF3W7o4p+eJcXLGyzFktAM6T11/mADBmnRnD+tvGON0pdHmgD+1Y8UBIlZyPCiwyeSzbqQBl+DEACb6g==" saltValue="Xmv82SGk33ok0MBRtF/pj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4" zoomScale="55" zoomScaleNormal="55" zoomScaleSheetLayoutView="55" workbookViewId="0">
      <selection activeCell="BV61" sqref="BV61"/>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521</v>
      </c>
    </row>
  </sheetData>
  <sheetProtection algorithmName="SHA-512" hashValue="VfpKiHoh3q3XdJ+uN3l9y1lel+Uwk6Aq0h4Xg38nuR38cibvZHspVLPyHHWJaS+5w8IO/ulPjl4XDUJXU2sXCQ==" saltValue="qMeK8LuZc3Xspo6W6hsI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571</v>
      </c>
      <c r="G2" s="148"/>
      <c r="H2" s="149"/>
    </row>
    <row r="3" spans="1:8" x14ac:dyDescent="0.2">
      <c r="A3" s="145" t="s">
        <v>564</v>
      </c>
      <c r="B3" s="150"/>
      <c r="C3" s="151"/>
      <c r="D3" s="152">
        <v>58367</v>
      </c>
      <c r="E3" s="153"/>
      <c r="F3" s="154">
        <v>53655</v>
      </c>
      <c r="G3" s="155"/>
      <c r="H3" s="156"/>
    </row>
    <row r="4" spans="1:8" x14ac:dyDescent="0.2">
      <c r="A4" s="157"/>
      <c r="B4" s="158"/>
      <c r="C4" s="159"/>
      <c r="D4" s="160">
        <v>50818</v>
      </c>
      <c r="E4" s="161"/>
      <c r="F4" s="162">
        <v>32719</v>
      </c>
      <c r="G4" s="163"/>
      <c r="H4" s="164"/>
    </row>
    <row r="5" spans="1:8" x14ac:dyDescent="0.2">
      <c r="A5" s="145" t="s">
        <v>566</v>
      </c>
      <c r="B5" s="150"/>
      <c r="C5" s="151"/>
      <c r="D5" s="152">
        <v>80082</v>
      </c>
      <c r="E5" s="153"/>
      <c r="F5" s="154">
        <v>53869</v>
      </c>
      <c r="G5" s="155"/>
      <c r="H5" s="156"/>
    </row>
    <row r="6" spans="1:8" x14ac:dyDescent="0.2">
      <c r="A6" s="157"/>
      <c r="B6" s="158"/>
      <c r="C6" s="159"/>
      <c r="D6" s="160">
        <v>62515</v>
      </c>
      <c r="E6" s="161"/>
      <c r="F6" s="162">
        <v>35046</v>
      </c>
      <c r="G6" s="163"/>
      <c r="H6" s="164"/>
    </row>
    <row r="7" spans="1:8" x14ac:dyDescent="0.2">
      <c r="A7" s="145" t="s">
        <v>567</v>
      </c>
      <c r="B7" s="150"/>
      <c r="C7" s="151"/>
      <c r="D7" s="152">
        <v>90653</v>
      </c>
      <c r="E7" s="153"/>
      <c r="F7" s="154">
        <v>59119</v>
      </c>
      <c r="G7" s="155"/>
      <c r="H7" s="156"/>
    </row>
    <row r="8" spans="1:8" x14ac:dyDescent="0.2">
      <c r="A8" s="157"/>
      <c r="B8" s="158"/>
      <c r="C8" s="159"/>
      <c r="D8" s="160">
        <v>66224</v>
      </c>
      <c r="E8" s="161"/>
      <c r="F8" s="162">
        <v>29900</v>
      </c>
      <c r="G8" s="163"/>
      <c r="H8" s="164"/>
    </row>
    <row r="9" spans="1:8" x14ac:dyDescent="0.2">
      <c r="A9" s="145" t="s">
        <v>568</v>
      </c>
      <c r="B9" s="150"/>
      <c r="C9" s="151"/>
      <c r="D9" s="152">
        <v>43911</v>
      </c>
      <c r="E9" s="153"/>
      <c r="F9" s="154">
        <v>53895</v>
      </c>
      <c r="G9" s="155"/>
      <c r="H9" s="156"/>
    </row>
    <row r="10" spans="1:8" x14ac:dyDescent="0.2">
      <c r="A10" s="157"/>
      <c r="B10" s="158"/>
      <c r="C10" s="159"/>
      <c r="D10" s="160">
        <v>21948</v>
      </c>
      <c r="E10" s="161"/>
      <c r="F10" s="162">
        <v>31224</v>
      </c>
      <c r="G10" s="163"/>
      <c r="H10" s="164"/>
    </row>
    <row r="11" spans="1:8" x14ac:dyDescent="0.2">
      <c r="A11" s="145" t="s">
        <v>569</v>
      </c>
      <c r="B11" s="150"/>
      <c r="C11" s="151"/>
      <c r="D11" s="152">
        <v>32855</v>
      </c>
      <c r="E11" s="153"/>
      <c r="F11" s="154">
        <v>56181</v>
      </c>
      <c r="G11" s="155"/>
      <c r="H11" s="156"/>
    </row>
    <row r="12" spans="1:8" x14ac:dyDescent="0.2">
      <c r="A12" s="157"/>
      <c r="B12" s="158"/>
      <c r="C12" s="165"/>
      <c r="D12" s="160">
        <v>22211</v>
      </c>
      <c r="E12" s="161"/>
      <c r="F12" s="162">
        <v>32039</v>
      </c>
      <c r="G12" s="163"/>
      <c r="H12" s="164"/>
    </row>
    <row r="13" spans="1:8" x14ac:dyDescent="0.2">
      <c r="A13" s="145"/>
      <c r="B13" s="150"/>
      <c r="C13" s="166"/>
      <c r="D13" s="167">
        <v>61174</v>
      </c>
      <c r="E13" s="168"/>
      <c r="F13" s="169">
        <v>55344</v>
      </c>
      <c r="G13" s="170"/>
      <c r="H13" s="156"/>
    </row>
    <row r="14" spans="1:8" x14ac:dyDescent="0.2">
      <c r="A14" s="157"/>
      <c r="B14" s="158"/>
      <c r="C14" s="159"/>
      <c r="D14" s="160">
        <v>44743</v>
      </c>
      <c r="E14" s="161"/>
      <c r="F14" s="162">
        <v>32186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6.62</v>
      </c>
      <c r="C19" s="171">
        <f>ROUND(VALUE(SUBSTITUTE(実質収支比率等に係る経年分析!G$48,"▲","-")),2)</f>
        <v>7.72</v>
      </c>
      <c r="D19" s="171">
        <f>ROUND(VALUE(SUBSTITUTE(実質収支比率等に係る経年分析!H$48,"▲","-")),2)</f>
        <v>9.9</v>
      </c>
      <c r="E19" s="171">
        <f>ROUND(VALUE(SUBSTITUTE(実質収支比率等に係る経年分析!I$48,"▲","-")),2)</f>
        <v>8.5299999999999994</v>
      </c>
      <c r="F19" s="171">
        <f>ROUND(VALUE(SUBSTITUTE(実質収支比率等に係る経年分析!J$48,"▲","-")),2)</f>
        <v>9.2799999999999994</v>
      </c>
    </row>
    <row r="20" spans="1:11" x14ac:dyDescent="0.2">
      <c r="A20" s="171" t="s">
        <v>55</v>
      </c>
      <c r="B20" s="171">
        <f>ROUND(VALUE(SUBSTITUTE(実質収支比率等に係る経年分析!F$47,"▲","-")),2)</f>
        <v>16.309999999999999</v>
      </c>
      <c r="C20" s="171">
        <f>ROUND(VALUE(SUBSTITUTE(実質収支比率等に係る経年分析!G$47,"▲","-")),2)</f>
        <v>11.72</v>
      </c>
      <c r="D20" s="171">
        <f>ROUND(VALUE(SUBSTITUTE(実質収支比率等に係る経年分析!H$47,"▲","-")),2)</f>
        <v>8.9600000000000009</v>
      </c>
      <c r="E20" s="171">
        <f>ROUND(VALUE(SUBSTITUTE(実質収支比率等に係る経年分析!I$47,"▲","-")),2)</f>
        <v>13.7</v>
      </c>
      <c r="F20" s="171">
        <f>ROUND(VALUE(SUBSTITUTE(実質収支比率等に係る経年分析!J$47,"▲","-")),2)</f>
        <v>19.72</v>
      </c>
    </row>
    <row r="21" spans="1:11" x14ac:dyDescent="0.2">
      <c r="A21" s="171" t="s">
        <v>56</v>
      </c>
      <c r="B21" s="171">
        <f>IF(ISNUMBER(VALUE(SUBSTITUTE(実質収支比率等に係る経年分析!F$49,"▲","-"))),ROUND(VALUE(SUBSTITUTE(実質収支比率等に係る経年分析!F$49,"▲","-")),2),NA())</f>
        <v>-0.39</v>
      </c>
      <c r="C21" s="171">
        <f>IF(ISNUMBER(VALUE(SUBSTITUTE(実質収支比率等に係る経年分析!G$49,"▲","-"))),ROUND(VALUE(SUBSTITUTE(実質収支比率等に係る経年分析!G$49,"▲","-")),2),NA())</f>
        <v>-3.21</v>
      </c>
      <c r="D21" s="171">
        <f>IF(ISNUMBER(VALUE(SUBSTITUTE(実質収支比率等に係る経年分析!H$49,"▲","-"))),ROUND(VALUE(SUBSTITUTE(実質収支比率等に係る経年分析!H$49,"▲","-")),2),NA())</f>
        <v>-0.86</v>
      </c>
      <c r="E21" s="171">
        <f>IF(ISNUMBER(VALUE(SUBSTITUTE(実質収支比率等に係る経年分析!I$49,"▲","-"))),ROUND(VALUE(SUBSTITUTE(実質収支比率等に係る経年分析!I$49,"▲","-")),2),NA())</f>
        <v>4.42</v>
      </c>
      <c r="F21" s="171">
        <f>IF(ISNUMBER(VALUE(SUBSTITUTE(実質収支比率等に係る経年分析!J$49,"▲","-"))),ROUND(VALUE(SUBSTITUTE(実質収支比率等に係る経年分析!J$49,"▲","-")),2),NA())</f>
        <v>7.91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簡易水道特別会計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0.43</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4.21</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5.35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4.9400000000000004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5.14</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7.71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9.31</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9.3800000000000008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669</v>
      </c>
      <c r="E42" s="173"/>
      <c r="F42" s="173"/>
      <c r="G42" s="173">
        <f>'実質公債費比率（分子）の構造'!L$52</f>
        <v>659</v>
      </c>
      <c r="H42" s="173"/>
      <c r="I42" s="173"/>
      <c r="J42" s="173">
        <f>'実質公債費比率（分子）の構造'!M$52</f>
        <v>653</v>
      </c>
      <c r="K42" s="173"/>
      <c r="L42" s="173"/>
      <c r="M42" s="173">
        <f>'実質公債費比率（分子）の構造'!N$52</f>
        <v>653</v>
      </c>
      <c r="N42" s="173"/>
      <c r="O42" s="173"/>
      <c r="P42" s="173">
        <f>'実質公債費比率（分子）の構造'!O$52</f>
        <v>671</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21</v>
      </c>
      <c r="C45" s="173"/>
      <c r="D45" s="173"/>
      <c r="E45" s="173">
        <f>'実質公債費比率（分子）の構造'!L$49</f>
        <v>21</v>
      </c>
      <c r="F45" s="173"/>
      <c r="G45" s="173"/>
      <c r="H45" s="173">
        <f>'実質公債費比率（分子）の構造'!M$49</f>
        <v>23</v>
      </c>
      <c r="I45" s="173"/>
      <c r="J45" s="173"/>
      <c r="K45" s="173">
        <f>'実質公債費比率（分子）の構造'!N$49</f>
        <v>25</v>
      </c>
      <c r="L45" s="173"/>
      <c r="M45" s="173"/>
      <c r="N45" s="173">
        <f>'実質公債費比率（分子）の構造'!O$49</f>
        <v>25</v>
      </c>
      <c r="O45" s="173"/>
      <c r="P45" s="173"/>
    </row>
    <row r="46" spans="1:16" x14ac:dyDescent="0.2">
      <c r="A46" s="173" t="s">
        <v>67</v>
      </c>
      <c r="B46" s="173">
        <f>'実質公債費比率（分子）の構造'!K$48</f>
        <v>358</v>
      </c>
      <c r="C46" s="173"/>
      <c r="D46" s="173"/>
      <c r="E46" s="173">
        <f>'実質公債費比率（分子）の構造'!L$48</f>
        <v>371</v>
      </c>
      <c r="F46" s="173"/>
      <c r="G46" s="173"/>
      <c r="H46" s="173">
        <f>'実質公債費比率（分子）の構造'!M$48</f>
        <v>365</v>
      </c>
      <c r="I46" s="173"/>
      <c r="J46" s="173"/>
      <c r="K46" s="173">
        <f>'実質公債費比率（分子）の構造'!N$48</f>
        <v>387</v>
      </c>
      <c r="L46" s="173"/>
      <c r="M46" s="173"/>
      <c r="N46" s="173">
        <f>'実質公債費比率（分子）の構造'!O$48</f>
        <v>397</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400</v>
      </c>
      <c r="C49" s="173"/>
      <c r="D49" s="173"/>
      <c r="E49" s="173">
        <f>'実質公債費比率（分子）の構造'!L$45</f>
        <v>394</v>
      </c>
      <c r="F49" s="173"/>
      <c r="G49" s="173"/>
      <c r="H49" s="173">
        <f>'実質公債費比率（分子）の構造'!M$45</f>
        <v>385</v>
      </c>
      <c r="I49" s="173"/>
      <c r="J49" s="173"/>
      <c r="K49" s="173">
        <f>'実質公債費比率（分子）の構造'!N$45</f>
        <v>395</v>
      </c>
      <c r="L49" s="173"/>
      <c r="M49" s="173"/>
      <c r="N49" s="173">
        <f>'実質公債費比率（分子）の構造'!O$45</f>
        <v>458</v>
      </c>
      <c r="O49" s="173"/>
      <c r="P49" s="173"/>
    </row>
    <row r="50" spans="1:16" x14ac:dyDescent="0.2">
      <c r="A50" s="173" t="s">
        <v>70</v>
      </c>
      <c r="B50" s="173" t="e">
        <f>NA()</f>
        <v>#N/A</v>
      </c>
      <c r="C50" s="173">
        <f>IF(ISNUMBER('実質公債費比率（分子）の構造'!K$53),'実質公債費比率（分子）の構造'!K$53,NA())</f>
        <v>110</v>
      </c>
      <c r="D50" s="173" t="e">
        <f>NA()</f>
        <v>#N/A</v>
      </c>
      <c r="E50" s="173" t="e">
        <f>NA()</f>
        <v>#N/A</v>
      </c>
      <c r="F50" s="173">
        <f>IF(ISNUMBER('実質公債費比率（分子）の構造'!L$53),'実質公債費比率（分子）の構造'!L$53,NA())</f>
        <v>127</v>
      </c>
      <c r="G50" s="173" t="e">
        <f>NA()</f>
        <v>#N/A</v>
      </c>
      <c r="H50" s="173" t="e">
        <f>NA()</f>
        <v>#N/A</v>
      </c>
      <c r="I50" s="173">
        <f>IF(ISNUMBER('実質公債費比率（分子）の構造'!M$53),'実質公債費比率（分子）の構造'!M$53,NA())</f>
        <v>120</v>
      </c>
      <c r="J50" s="173" t="e">
        <f>NA()</f>
        <v>#N/A</v>
      </c>
      <c r="K50" s="173" t="e">
        <f>NA()</f>
        <v>#N/A</v>
      </c>
      <c r="L50" s="173">
        <f>IF(ISNUMBER('実質公債費比率（分子）の構造'!N$53),'実質公債費比率（分子）の構造'!N$53,NA())</f>
        <v>154</v>
      </c>
      <c r="M50" s="173" t="e">
        <f>NA()</f>
        <v>#N/A</v>
      </c>
      <c r="N50" s="173" t="e">
        <f>NA()</f>
        <v>#N/A</v>
      </c>
      <c r="O50" s="173">
        <f>IF(ISNUMBER('実質公債費比率（分子）の構造'!O$53),'実質公債費比率（分子）の構造'!O$53,NA())</f>
        <v>209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8451</v>
      </c>
      <c r="E56" s="172"/>
      <c r="F56" s="172"/>
      <c r="G56" s="172">
        <f>'将来負担比率（分子）の構造'!J$52</f>
        <v>8687</v>
      </c>
      <c r="H56" s="172"/>
      <c r="I56" s="172"/>
      <c r="J56" s="172">
        <f>'将来負担比率（分子）の構造'!K$52</f>
        <v>8754</v>
      </c>
      <c r="K56" s="172"/>
      <c r="L56" s="172"/>
      <c r="M56" s="172">
        <f>'将来負担比率（分子）の構造'!L$52</f>
        <v>8724</v>
      </c>
      <c r="N56" s="172"/>
      <c r="O56" s="172"/>
      <c r="P56" s="172">
        <f>'将来負担比率（分子）の構造'!M$52</f>
        <v>8339</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2975</v>
      </c>
      <c r="E58" s="172"/>
      <c r="F58" s="172"/>
      <c r="G58" s="172">
        <f>'将来負担比率（分子）の構造'!J$50</f>
        <v>2184</v>
      </c>
      <c r="H58" s="172"/>
      <c r="I58" s="172"/>
      <c r="J58" s="172">
        <f>'将来負担比率（分子）の構造'!K$50</f>
        <v>1691</v>
      </c>
      <c r="K58" s="172"/>
      <c r="L58" s="172"/>
      <c r="M58" s="172">
        <f>'将来負担比率（分子）の構造'!L$50</f>
        <v>2067</v>
      </c>
      <c r="N58" s="172"/>
      <c r="O58" s="172"/>
      <c r="P58" s="172">
        <f>'将来負担比率（分子）の構造'!M$50</f>
        <v>2762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16</v>
      </c>
      <c r="C61" s="172"/>
      <c r="D61" s="172"/>
      <c r="E61" s="172">
        <f>'将来負担比率（分子）の構造'!J$46</f>
        <v>499</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1249</v>
      </c>
      <c r="C62" s="172"/>
      <c r="D62" s="172"/>
      <c r="E62" s="172">
        <f>'将来負担比率（分子）の構造'!J$45</f>
        <v>1218</v>
      </c>
      <c r="F62" s="172"/>
      <c r="G62" s="172"/>
      <c r="H62" s="172">
        <f>'将来負担比率（分子）の構造'!K$45</f>
        <v>1273</v>
      </c>
      <c r="I62" s="172"/>
      <c r="J62" s="172"/>
      <c r="K62" s="172">
        <f>'将来負担比率（分子）の構造'!L$45</f>
        <v>1253</v>
      </c>
      <c r="L62" s="172"/>
      <c r="M62" s="172"/>
      <c r="N62" s="172">
        <f>'将来負担比率（分子）の構造'!M$45</f>
        <v>1258</v>
      </c>
      <c r="O62" s="172"/>
      <c r="P62" s="172"/>
    </row>
    <row r="63" spans="1:16" x14ac:dyDescent="0.2">
      <c r="A63" s="172" t="s">
        <v>34</v>
      </c>
      <c r="B63" s="172">
        <f>'将来負担比率（分子）の構造'!I$44</f>
        <v>128</v>
      </c>
      <c r="C63" s="172"/>
      <c r="D63" s="172"/>
      <c r="E63" s="172">
        <f>'将来負担比率（分子）の構造'!J$44</f>
        <v>154</v>
      </c>
      <c r="F63" s="172"/>
      <c r="G63" s="172"/>
      <c r="H63" s="172">
        <f>'将来負担比率（分子）の構造'!K$44</f>
        <v>132</v>
      </c>
      <c r="I63" s="172"/>
      <c r="J63" s="172"/>
      <c r="K63" s="172">
        <f>'将来負担比率（分子）の構造'!L$44</f>
        <v>107</v>
      </c>
      <c r="L63" s="172"/>
      <c r="M63" s="172"/>
      <c r="N63" s="172">
        <f>'将来負担比率（分子）の構造'!M$44</f>
        <v>222</v>
      </c>
      <c r="O63" s="172"/>
      <c r="P63" s="172"/>
    </row>
    <row r="64" spans="1:16" x14ac:dyDescent="0.2">
      <c r="A64" s="172" t="s">
        <v>33</v>
      </c>
      <c r="B64" s="172">
        <f>'将来負担比率（分子）の構造'!I$43</f>
        <v>5385</v>
      </c>
      <c r="C64" s="172"/>
      <c r="D64" s="172"/>
      <c r="E64" s="172">
        <f>'将来負担比率（分子）の構造'!J$43</f>
        <v>5388</v>
      </c>
      <c r="F64" s="172"/>
      <c r="G64" s="172"/>
      <c r="H64" s="172">
        <f>'将来負担比率（分子）の構造'!K$43</f>
        <v>5175</v>
      </c>
      <c r="I64" s="172"/>
      <c r="J64" s="172"/>
      <c r="K64" s="172">
        <f>'将来負担比率（分子）の構造'!L$43</f>
        <v>5089</v>
      </c>
      <c r="L64" s="172"/>
      <c r="M64" s="172"/>
      <c r="N64" s="172">
        <f>'将来負担比率（分子）の構造'!M$43</f>
        <v>5029</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5963</v>
      </c>
      <c r="C66" s="172"/>
      <c r="D66" s="172"/>
      <c r="E66" s="172">
        <f>'将来負担比率（分子）の構造'!J$41</f>
        <v>6755</v>
      </c>
      <c r="F66" s="172"/>
      <c r="G66" s="172"/>
      <c r="H66" s="172">
        <f>'将来負担比率（分子）の構造'!K$41</f>
        <v>7657</v>
      </c>
      <c r="I66" s="172"/>
      <c r="J66" s="172"/>
      <c r="K66" s="172">
        <f>'将来負担比率（分子）の構造'!L$41</f>
        <v>8023</v>
      </c>
      <c r="L66" s="172"/>
      <c r="M66" s="172"/>
      <c r="N66" s="172">
        <f>'将来負担比率（分子）の構造'!M$41</f>
        <v>8171</v>
      </c>
      <c r="O66" s="172"/>
      <c r="P66" s="172"/>
    </row>
    <row r="67" spans="1:16" x14ac:dyDescent="0.2">
      <c r="A67" s="172" t="s">
        <v>74</v>
      </c>
      <c r="B67" s="172" t="e">
        <f>NA()</f>
        <v>#N/A</v>
      </c>
      <c r="C67" s="172">
        <f>IF(ISNUMBER('将来負担比率（分子）の構造'!I$53), IF('将来負担比率（分子）の構造'!I$53 &lt; 0, 0, '将来負担比率（分子）の構造'!I$53), NA())</f>
        <v>1315</v>
      </c>
      <c r="D67" s="172" t="e">
        <f>NA()</f>
        <v>#N/A</v>
      </c>
      <c r="E67" s="172" t="e">
        <f>NA()</f>
        <v>#N/A</v>
      </c>
      <c r="F67" s="172">
        <f>IF(ISNUMBER('将来負担比率（分子）の構造'!J$53), IF('将来負担比率（分子）の構造'!J$53 &lt; 0, 0, '将来負担比率（分子）の構造'!J$53), NA())</f>
        <v>3143</v>
      </c>
      <c r="G67" s="172" t="e">
        <f>NA()</f>
        <v>#N/A</v>
      </c>
      <c r="H67" s="172" t="e">
        <f>NA()</f>
        <v>#N/A</v>
      </c>
      <c r="I67" s="172">
        <f>IF(ISNUMBER('将来負担比率（分子）の構造'!K$53), IF('将来負担比率（分子）の構造'!K$53 &lt; 0, 0, '将来負担比率（分子）の構造'!K$53), NA())</f>
        <v>3793</v>
      </c>
      <c r="J67" s="172" t="e">
        <f>NA()</f>
        <v>#N/A</v>
      </c>
      <c r="K67" s="172" t="e">
        <f>NA()</f>
        <v>#N/A</v>
      </c>
      <c r="L67" s="172">
        <f>IF(ISNUMBER('将来負担比率（分子）の構造'!L$53), IF('将来負担比率（分子）の構造'!L$53 &lt; 0, 0, '将来負担比率（分子）の構造'!L$53), NA())</f>
        <v>3682</v>
      </c>
      <c r="M67" s="172" t="e">
        <f>NA()</f>
        <v>#N/A</v>
      </c>
      <c r="N67" s="172" t="e">
        <f>NA()</f>
        <v>#N/A</v>
      </c>
      <c r="O67" s="172">
        <f>IF(ISNUMBER('将来負担比率（分子）の構造'!M$53), IF('将来負担比率（分子）の構造'!M$53 &lt; 0, 0, '将来負担比率（分子）の構造'!M$53), NA())</f>
        <v>3580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535</v>
      </c>
      <c r="C72" s="176">
        <f>基金残高に係る経年分析!G55</f>
        <v>866</v>
      </c>
      <c r="D72" s="176">
        <f>基金残高に係る経年分析!H55</f>
        <v>1314</v>
      </c>
    </row>
    <row r="73" spans="1:16" x14ac:dyDescent="0.2">
      <c r="A73" s="175" t="s">
        <v>77</v>
      </c>
      <c r="B73" s="176">
        <f>基金残高に係る経年分析!F56</f>
        <v>109</v>
      </c>
      <c r="C73" s="176">
        <f>基金残高に係る経年分析!G56</f>
        <v>109</v>
      </c>
      <c r="D73" s="176">
        <f>基金残高に係る経年分析!H56</f>
        <v>109</v>
      </c>
    </row>
    <row r="74" spans="1:16" x14ac:dyDescent="0.2">
      <c r="A74" s="175" t="s">
        <v>78</v>
      </c>
      <c r="B74" s="176">
        <f>基金残高に係る経年分析!F57</f>
        <v>437</v>
      </c>
      <c r="C74" s="176">
        <f>基金残高に係る経年分析!G57</f>
        <v>571</v>
      </c>
      <c r="D74" s="176">
        <f>基金残高に係る経年分析!H57</f>
        <v>785</v>
      </c>
    </row>
  </sheetData>
  <sheetProtection algorithmName="SHA-512" hashValue="Tlr0A2FEm+Ld15hj22VHtJX99oQ/Dce/DFcIw5577i6J5BCMmPLzEqMv33adHt2dpek4MqvwLLAAbmTsBqMjpw==" saltValue="YEj6MMLiaZ5jOGz3KXf8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7"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212</v>
      </c>
      <c r="DI1" s="607"/>
      <c r="DJ1" s="607"/>
      <c r="DK1" s="607"/>
      <c r="DL1" s="607"/>
      <c r="DM1" s="607"/>
      <c r="DN1" s="608"/>
      <c r="DO1" s="212"/>
      <c r="DP1" s="606" t="s">
        <v>213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218</v>
      </c>
      <c r="S4" s="610"/>
      <c r="T4" s="610"/>
      <c r="U4" s="610"/>
      <c r="V4" s="610"/>
      <c r="W4" s="610"/>
      <c r="X4" s="610"/>
      <c r="Y4" s="611"/>
      <c r="Z4" s="609" t="s">
        <v>219</v>
      </c>
      <c r="AA4" s="610"/>
      <c r="AB4" s="610"/>
      <c r="AC4" s="611"/>
      <c r="AD4" s="609" t="s">
        <v>220</v>
      </c>
      <c r="AE4" s="610"/>
      <c r="AF4" s="610"/>
      <c r="AG4" s="610"/>
      <c r="AH4" s="610"/>
      <c r="AI4" s="610"/>
      <c r="AJ4" s="610"/>
      <c r="AK4" s="611"/>
      <c r="AL4" s="609" t="s">
        <v>219</v>
      </c>
      <c r="AM4" s="610"/>
      <c r="AN4" s="610"/>
      <c r="AO4" s="611"/>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224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225</v>
      </c>
      <c r="C5" s="617"/>
      <c r="D5" s="617"/>
      <c r="E5" s="617"/>
      <c r="F5" s="617"/>
      <c r="G5" s="617"/>
      <c r="H5" s="617"/>
      <c r="I5" s="617"/>
      <c r="J5" s="617"/>
      <c r="K5" s="617"/>
      <c r="L5" s="617"/>
      <c r="M5" s="617"/>
      <c r="N5" s="617"/>
      <c r="O5" s="617"/>
      <c r="P5" s="617"/>
      <c r="Q5" s="618"/>
      <c r="R5" s="619">
        <v>3826385</v>
      </c>
      <c r="S5" s="620"/>
      <c r="T5" s="620"/>
      <c r="U5" s="620"/>
      <c r="V5" s="620"/>
      <c r="W5" s="620"/>
      <c r="X5" s="620"/>
      <c r="Y5" s="621"/>
      <c r="Z5" s="622">
        <v>34.6</v>
      </c>
      <c r="AA5" s="622"/>
      <c r="AB5" s="622"/>
      <c r="AC5" s="622"/>
      <c r="AD5" s="623">
        <v>3826385</v>
      </c>
      <c r="AE5" s="623"/>
      <c r="AF5" s="623"/>
      <c r="AG5" s="623"/>
      <c r="AH5" s="623"/>
      <c r="AI5" s="623"/>
      <c r="AJ5" s="623"/>
      <c r="AK5" s="623"/>
      <c r="AL5" s="624">
        <v>58.8</v>
      </c>
      <c r="AM5" s="625"/>
      <c r="AN5" s="625"/>
      <c r="AO5" s="626"/>
      <c r="AP5" s="616" t="s">
        <v>226</v>
      </c>
      <c r="AQ5" s="617"/>
      <c r="AR5" s="617"/>
      <c r="AS5" s="617"/>
      <c r="AT5" s="617"/>
      <c r="AU5" s="617"/>
      <c r="AV5" s="617"/>
      <c r="AW5" s="617"/>
      <c r="AX5" s="617"/>
      <c r="AY5" s="617"/>
      <c r="AZ5" s="617"/>
      <c r="BA5" s="617"/>
      <c r="BB5" s="617"/>
      <c r="BC5" s="617"/>
      <c r="BD5" s="617"/>
      <c r="BE5" s="617"/>
      <c r="BF5" s="618"/>
      <c r="BG5" s="630">
        <v>3826385</v>
      </c>
      <c r="BH5" s="631"/>
      <c r="BI5" s="631"/>
      <c r="BJ5" s="631"/>
      <c r="BK5" s="631"/>
      <c r="BL5" s="631"/>
      <c r="BM5" s="631"/>
      <c r="BN5" s="632"/>
      <c r="BO5" s="633">
        <v>100</v>
      </c>
      <c r="BP5" s="633"/>
      <c r="BQ5" s="633"/>
      <c r="BR5" s="633"/>
      <c r="BS5" s="634" t="s">
        <v>227</v>
      </c>
      <c r="BT5" s="634"/>
      <c r="BU5" s="634"/>
      <c r="BV5" s="634"/>
      <c r="BW5" s="634"/>
      <c r="BX5" s="634"/>
      <c r="BY5" s="634"/>
      <c r="BZ5" s="634"/>
      <c r="CA5" s="634"/>
      <c r="CB5" s="638"/>
      <c r="CD5" s="612" t="s">
        <v>221</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219</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2">
      <c r="B6" s="627" t="s">
        <v>231</v>
      </c>
      <c r="C6" s="628"/>
      <c r="D6" s="628"/>
      <c r="E6" s="628"/>
      <c r="F6" s="628"/>
      <c r="G6" s="628"/>
      <c r="H6" s="628"/>
      <c r="I6" s="628"/>
      <c r="J6" s="628"/>
      <c r="K6" s="628"/>
      <c r="L6" s="628"/>
      <c r="M6" s="628"/>
      <c r="N6" s="628"/>
      <c r="O6" s="628"/>
      <c r="P6" s="628"/>
      <c r="Q6" s="629"/>
      <c r="R6" s="630">
        <v>100788</v>
      </c>
      <c r="S6" s="631"/>
      <c r="T6" s="631"/>
      <c r="U6" s="631"/>
      <c r="V6" s="631"/>
      <c r="W6" s="631"/>
      <c r="X6" s="631"/>
      <c r="Y6" s="632"/>
      <c r="Z6" s="633">
        <v>0.9</v>
      </c>
      <c r="AA6" s="633"/>
      <c r="AB6" s="633"/>
      <c r="AC6" s="633"/>
      <c r="AD6" s="634">
        <v>100788</v>
      </c>
      <c r="AE6" s="634"/>
      <c r="AF6" s="634"/>
      <c r="AG6" s="634"/>
      <c r="AH6" s="634"/>
      <c r="AI6" s="634"/>
      <c r="AJ6" s="634"/>
      <c r="AK6" s="634"/>
      <c r="AL6" s="635">
        <v>1.5</v>
      </c>
      <c r="AM6" s="636"/>
      <c r="AN6" s="636"/>
      <c r="AO6" s="637"/>
      <c r="AP6" s="627" t="s">
        <v>232</v>
      </c>
      <c r="AQ6" s="628"/>
      <c r="AR6" s="628"/>
      <c r="AS6" s="628"/>
      <c r="AT6" s="628"/>
      <c r="AU6" s="628"/>
      <c r="AV6" s="628"/>
      <c r="AW6" s="628"/>
      <c r="AX6" s="628"/>
      <c r="AY6" s="628"/>
      <c r="AZ6" s="628"/>
      <c r="BA6" s="628"/>
      <c r="BB6" s="628"/>
      <c r="BC6" s="628"/>
      <c r="BD6" s="628"/>
      <c r="BE6" s="628"/>
      <c r="BF6" s="629"/>
      <c r="BG6" s="630">
        <v>3826385</v>
      </c>
      <c r="BH6" s="631"/>
      <c r="BI6" s="631"/>
      <c r="BJ6" s="631"/>
      <c r="BK6" s="631"/>
      <c r="BL6" s="631"/>
      <c r="BM6" s="631"/>
      <c r="BN6" s="632"/>
      <c r="BO6" s="633">
        <v>100</v>
      </c>
      <c r="BP6" s="633"/>
      <c r="BQ6" s="633"/>
      <c r="BR6" s="633"/>
      <c r="BS6" s="634" t="s">
        <v>127</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90166</v>
      </c>
      <c r="CS6" s="631"/>
      <c r="CT6" s="631"/>
      <c r="CU6" s="631"/>
      <c r="CV6" s="631"/>
      <c r="CW6" s="631"/>
      <c r="CX6" s="631"/>
      <c r="CY6" s="632"/>
      <c r="CZ6" s="624">
        <v>0.9</v>
      </c>
      <c r="DA6" s="625"/>
      <c r="DB6" s="625"/>
      <c r="DC6" s="644"/>
      <c r="DD6" s="639" t="s">
        <v>227</v>
      </c>
      <c r="DE6" s="631"/>
      <c r="DF6" s="631"/>
      <c r="DG6" s="631"/>
      <c r="DH6" s="631"/>
      <c r="DI6" s="631"/>
      <c r="DJ6" s="631"/>
      <c r="DK6" s="631"/>
      <c r="DL6" s="631"/>
      <c r="DM6" s="631"/>
      <c r="DN6" s="631"/>
      <c r="DO6" s="631"/>
      <c r="DP6" s="632"/>
      <c r="DQ6" s="639">
        <v>90150</v>
      </c>
      <c r="DR6" s="631"/>
      <c r="DS6" s="631"/>
      <c r="DT6" s="631"/>
      <c r="DU6" s="631"/>
      <c r="DV6" s="631"/>
      <c r="DW6" s="631"/>
      <c r="DX6" s="631"/>
      <c r="DY6" s="631"/>
      <c r="DZ6" s="631"/>
      <c r="EA6" s="631"/>
      <c r="EB6" s="631"/>
      <c r="EC6" s="640"/>
    </row>
    <row r="7" spans="2:143" ht="11.25" customHeight="1" x14ac:dyDescent="0.2">
      <c r="B7" s="627" t="s">
        <v>234</v>
      </c>
      <c r="C7" s="628"/>
      <c r="D7" s="628"/>
      <c r="E7" s="628"/>
      <c r="F7" s="628"/>
      <c r="G7" s="628"/>
      <c r="H7" s="628"/>
      <c r="I7" s="628"/>
      <c r="J7" s="628"/>
      <c r="K7" s="628"/>
      <c r="L7" s="628"/>
      <c r="M7" s="628"/>
      <c r="N7" s="628"/>
      <c r="O7" s="628"/>
      <c r="P7" s="628"/>
      <c r="Q7" s="629"/>
      <c r="R7" s="630">
        <v>2442</v>
      </c>
      <c r="S7" s="631"/>
      <c r="T7" s="631"/>
      <c r="U7" s="631"/>
      <c r="V7" s="631"/>
      <c r="W7" s="631"/>
      <c r="X7" s="631"/>
      <c r="Y7" s="632"/>
      <c r="Z7" s="633">
        <v>0</v>
      </c>
      <c r="AA7" s="633"/>
      <c r="AB7" s="633"/>
      <c r="AC7" s="633"/>
      <c r="AD7" s="634">
        <v>2442</v>
      </c>
      <c r="AE7" s="634"/>
      <c r="AF7" s="634"/>
      <c r="AG7" s="634"/>
      <c r="AH7" s="634"/>
      <c r="AI7" s="634"/>
      <c r="AJ7" s="634"/>
      <c r="AK7" s="634"/>
      <c r="AL7" s="635">
        <v>0</v>
      </c>
      <c r="AM7" s="636"/>
      <c r="AN7" s="636"/>
      <c r="AO7" s="637"/>
      <c r="AP7" s="627" t="s">
        <v>235</v>
      </c>
      <c r="AQ7" s="628"/>
      <c r="AR7" s="628"/>
      <c r="AS7" s="628"/>
      <c r="AT7" s="628"/>
      <c r="AU7" s="628"/>
      <c r="AV7" s="628"/>
      <c r="AW7" s="628"/>
      <c r="AX7" s="628"/>
      <c r="AY7" s="628"/>
      <c r="AZ7" s="628"/>
      <c r="BA7" s="628"/>
      <c r="BB7" s="628"/>
      <c r="BC7" s="628"/>
      <c r="BD7" s="628"/>
      <c r="BE7" s="628"/>
      <c r="BF7" s="629"/>
      <c r="BG7" s="630">
        <v>1650000</v>
      </c>
      <c r="BH7" s="631"/>
      <c r="BI7" s="631"/>
      <c r="BJ7" s="631"/>
      <c r="BK7" s="631"/>
      <c r="BL7" s="631"/>
      <c r="BM7" s="631"/>
      <c r="BN7" s="632"/>
      <c r="BO7" s="633">
        <v>43.1</v>
      </c>
      <c r="BP7" s="633"/>
      <c r="BQ7" s="633"/>
      <c r="BR7" s="633"/>
      <c r="BS7" s="634" t="s">
        <v>127</v>
      </c>
      <c r="BT7" s="634"/>
      <c r="BU7" s="634"/>
      <c r="BV7" s="634"/>
      <c r="BW7" s="634"/>
      <c r="BX7" s="634"/>
      <c r="BY7" s="634"/>
      <c r="BZ7" s="634"/>
      <c r="CA7" s="634"/>
      <c r="CB7" s="638"/>
      <c r="CD7" s="645" t="s">
        <v>236</v>
      </c>
      <c r="CE7" s="646"/>
      <c r="CF7" s="646"/>
      <c r="CG7" s="646"/>
      <c r="CH7" s="646"/>
      <c r="CI7" s="646"/>
      <c r="CJ7" s="646"/>
      <c r="CK7" s="646"/>
      <c r="CL7" s="646"/>
      <c r="CM7" s="646"/>
      <c r="CN7" s="646"/>
      <c r="CO7" s="646"/>
      <c r="CP7" s="646"/>
      <c r="CQ7" s="647"/>
      <c r="CR7" s="630">
        <v>1786436</v>
      </c>
      <c r="CS7" s="631"/>
      <c r="CT7" s="631"/>
      <c r="CU7" s="631"/>
      <c r="CV7" s="631"/>
      <c r="CW7" s="631"/>
      <c r="CX7" s="631"/>
      <c r="CY7" s="632"/>
      <c r="CZ7" s="633">
        <v>17.2</v>
      </c>
      <c r="DA7" s="633"/>
      <c r="DB7" s="633"/>
      <c r="DC7" s="633"/>
      <c r="DD7" s="639">
        <v>96668</v>
      </c>
      <c r="DE7" s="631"/>
      <c r="DF7" s="631"/>
      <c r="DG7" s="631"/>
      <c r="DH7" s="631"/>
      <c r="DI7" s="631"/>
      <c r="DJ7" s="631"/>
      <c r="DK7" s="631"/>
      <c r="DL7" s="631"/>
      <c r="DM7" s="631"/>
      <c r="DN7" s="631"/>
      <c r="DO7" s="631"/>
      <c r="DP7" s="632"/>
      <c r="DQ7" s="639">
        <v>1547655</v>
      </c>
      <c r="DR7" s="631"/>
      <c r="DS7" s="631"/>
      <c r="DT7" s="631"/>
      <c r="DU7" s="631"/>
      <c r="DV7" s="631"/>
      <c r="DW7" s="631"/>
      <c r="DX7" s="631"/>
      <c r="DY7" s="631"/>
      <c r="DZ7" s="631"/>
      <c r="EA7" s="631"/>
      <c r="EB7" s="631"/>
      <c r="EC7" s="640"/>
    </row>
    <row r="8" spans="2:143" ht="11.25" customHeight="1" x14ac:dyDescent="0.2">
      <c r="B8" s="627" t="s">
        <v>237</v>
      </c>
      <c r="C8" s="628"/>
      <c r="D8" s="628"/>
      <c r="E8" s="628"/>
      <c r="F8" s="628"/>
      <c r="G8" s="628"/>
      <c r="H8" s="628"/>
      <c r="I8" s="628"/>
      <c r="J8" s="628"/>
      <c r="K8" s="628"/>
      <c r="L8" s="628"/>
      <c r="M8" s="628"/>
      <c r="N8" s="628"/>
      <c r="O8" s="628"/>
      <c r="P8" s="628"/>
      <c r="Q8" s="629"/>
      <c r="R8" s="630">
        <v>20516</v>
      </c>
      <c r="S8" s="631"/>
      <c r="T8" s="631"/>
      <c r="U8" s="631"/>
      <c r="V8" s="631"/>
      <c r="W8" s="631"/>
      <c r="X8" s="631"/>
      <c r="Y8" s="632"/>
      <c r="Z8" s="633">
        <v>0.2</v>
      </c>
      <c r="AA8" s="633"/>
      <c r="AB8" s="633"/>
      <c r="AC8" s="633"/>
      <c r="AD8" s="634">
        <v>20516</v>
      </c>
      <c r="AE8" s="634"/>
      <c r="AF8" s="634"/>
      <c r="AG8" s="634"/>
      <c r="AH8" s="634"/>
      <c r="AI8" s="634"/>
      <c r="AJ8" s="634"/>
      <c r="AK8" s="634"/>
      <c r="AL8" s="635">
        <v>0.3</v>
      </c>
      <c r="AM8" s="636"/>
      <c r="AN8" s="636"/>
      <c r="AO8" s="637"/>
      <c r="AP8" s="627" t="s">
        <v>238</v>
      </c>
      <c r="AQ8" s="628"/>
      <c r="AR8" s="628"/>
      <c r="AS8" s="628"/>
      <c r="AT8" s="628"/>
      <c r="AU8" s="628"/>
      <c r="AV8" s="628"/>
      <c r="AW8" s="628"/>
      <c r="AX8" s="628"/>
      <c r="AY8" s="628"/>
      <c r="AZ8" s="628"/>
      <c r="BA8" s="628"/>
      <c r="BB8" s="628"/>
      <c r="BC8" s="628"/>
      <c r="BD8" s="628"/>
      <c r="BE8" s="628"/>
      <c r="BF8" s="629"/>
      <c r="BG8" s="630">
        <v>49577</v>
      </c>
      <c r="BH8" s="631"/>
      <c r="BI8" s="631"/>
      <c r="BJ8" s="631"/>
      <c r="BK8" s="631"/>
      <c r="BL8" s="631"/>
      <c r="BM8" s="631"/>
      <c r="BN8" s="632"/>
      <c r="BO8" s="633">
        <v>1.3</v>
      </c>
      <c r="BP8" s="633"/>
      <c r="BQ8" s="633"/>
      <c r="BR8" s="633"/>
      <c r="BS8" s="634" t="s">
        <v>127</v>
      </c>
      <c r="BT8" s="634"/>
      <c r="BU8" s="634"/>
      <c r="BV8" s="634"/>
      <c r="BW8" s="634"/>
      <c r="BX8" s="634"/>
      <c r="BY8" s="634"/>
      <c r="BZ8" s="634"/>
      <c r="CA8" s="634"/>
      <c r="CB8" s="638"/>
      <c r="CD8" s="645" t="s">
        <v>239</v>
      </c>
      <c r="CE8" s="646"/>
      <c r="CF8" s="646"/>
      <c r="CG8" s="646"/>
      <c r="CH8" s="646"/>
      <c r="CI8" s="646"/>
      <c r="CJ8" s="646"/>
      <c r="CK8" s="646"/>
      <c r="CL8" s="646"/>
      <c r="CM8" s="646"/>
      <c r="CN8" s="646"/>
      <c r="CO8" s="646"/>
      <c r="CP8" s="646"/>
      <c r="CQ8" s="647"/>
      <c r="CR8" s="630">
        <v>3887778</v>
      </c>
      <c r="CS8" s="631"/>
      <c r="CT8" s="631"/>
      <c r="CU8" s="631"/>
      <c r="CV8" s="631"/>
      <c r="CW8" s="631"/>
      <c r="CX8" s="631"/>
      <c r="CY8" s="632"/>
      <c r="CZ8" s="633">
        <v>37.299999999999997</v>
      </c>
      <c r="DA8" s="633"/>
      <c r="DB8" s="633"/>
      <c r="DC8" s="633"/>
      <c r="DD8" s="639">
        <v>69606</v>
      </c>
      <c r="DE8" s="631"/>
      <c r="DF8" s="631"/>
      <c r="DG8" s="631"/>
      <c r="DH8" s="631"/>
      <c r="DI8" s="631"/>
      <c r="DJ8" s="631"/>
      <c r="DK8" s="631"/>
      <c r="DL8" s="631"/>
      <c r="DM8" s="631"/>
      <c r="DN8" s="631"/>
      <c r="DO8" s="631"/>
      <c r="DP8" s="632"/>
      <c r="DQ8" s="639">
        <v>1973305</v>
      </c>
      <c r="DR8" s="631"/>
      <c r="DS8" s="631"/>
      <c r="DT8" s="631"/>
      <c r="DU8" s="631"/>
      <c r="DV8" s="631"/>
      <c r="DW8" s="631"/>
      <c r="DX8" s="631"/>
      <c r="DY8" s="631"/>
      <c r="DZ8" s="631"/>
      <c r="EA8" s="631"/>
      <c r="EB8" s="631"/>
      <c r="EC8" s="640"/>
    </row>
    <row r="9" spans="2:143" ht="11.25" customHeight="1" x14ac:dyDescent="0.2">
      <c r="B9" s="627" t="s">
        <v>240</v>
      </c>
      <c r="C9" s="628"/>
      <c r="D9" s="628"/>
      <c r="E9" s="628"/>
      <c r="F9" s="628"/>
      <c r="G9" s="628"/>
      <c r="H9" s="628"/>
      <c r="I9" s="628"/>
      <c r="J9" s="628"/>
      <c r="K9" s="628"/>
      <c r="L9" s="628"/>
      <c r="M9" s="628"/>
      <c r="N9" s="628"/>
      <c r="O9" s="628"/>
      <c r="P9" s="628"/>
      <c r="Q9" s="629"/>
      <c r="R9" s="630">
        <v>23270</v>
      </c>
      <c r="S9" s="631"/>
      <c r="T9" s="631"/>
      <c r="U9" s="631"/>
      <c r="V9" s="631"/>
      <c r="W9" s="631"/>
      <c r="X9" s="631"/>
      <c r="Y9" s="632"/>
      <c r="Z9" s="633">
        <v>0.2</v>
      </c>
      <c r="AA9" s="633"/>
      <c r="AB9" s="633"/>
      <c r="AC9" s="633"/>
      <c r="AD9" s="634">
        <v>23270</v>
      </c>
      <c r="AE9" s="634"/>
      <c r="AF9" s="634"/>
      <c r="AG9" s="634"/>
      <c r="AH9" s="634"/>
      <c r="AI9" s="634"/>
      <c r="AJ9" s="634"/>
      <c r="AK9" s="634"/>
      <c r="AL9" s="635">
        <v>0.4</v>
      </c>
      <c r="AM9" s="636"/>
      <c r="AN9" s="636"/>
      <c r="AO9" s="637"/>
      <c r="AP9" s="627" t="s">
        <v>241</v>
      </c>
      <c r="AQ9" s="628"/>
      <c r="AR9" s="628"/>
      <c r="AS9" s="628"/>
      <c r="AT9" s="628"/>
      <c r="AU9" s="628"/>
      <c r="AV9" s="628"/>
      <c r="AW9" s="628"/>
      <c r="AX9" s="628"/>
      <c r="AY9" s="628"/>
      <c r="AZ9" s="628"/>
      <c r="BA9" s="628"/>
      <c r="BB9" s="628"/>
      <c r="BC9" s="628"/>
      <c r="BD9" s="628"/>
      <c r="BE9" s="628"/>
      <c r="BF9" s="629"/>
      <c r="BG9" s="630">
        <v>1230841</v>
      </c>
      <c r="BH9" s="631"/>
      <c r="BI9" s="631"/>
      <c r="BJ9" s="631"/>
      <c r="BK9" s="631"/>
      <c r="BL9" s="631"/>
      <c r="BM9" s="631"/>
      <c r="BN9" s="632"/>
      <c r="BO9" s="633">
        <v>32.200000000000003</v>
      </c>
      <c r="BP9" s="633"/>
      <c r="BQ9" s="633"/>
      <c r="BR9" s="633"/>
      <c r="BS9" s="634" t="s">
        <v>127</v>
      </c>
      <c r="BT9" s="634"/>
      <c r="BU9" s="634"/>
      <c r="BV9" s="634"/>
      <c r="BW9" s="634"/>
      <c r="BX9" s="634"/>
      <c r="BY9" s="634"/>
      <c r="BZ9" s="634"/>
      <c r="CA9" s="634"/>
      <c r="CB9" s="638"/>
      <c r="CD9" s="645" t="s">
        <v>242</v>
      </c>
      <c r="CE9" s="646"/>
      <c r="CF9" s="646"/>
      <c r="CG9" s="646"/>
      <c r="CH9" s="646"/>
      <c r="CI9" s="646"/>
      <c r="CJ9" s="646"/>
      <c r="CK9" s="646"/>
      <c r="CL9" s="646"/>
      <c r="CM9" s="646"/>
      <c r="CN9" s="646"/>
      <c r="CO9" s="646"/>
      <c r="CP9" s="646"/>
      <c r="CQ9" s="647"/>
      <c r="CR9" s="630">
        <v>987524</v>
      </c>
      <c r="CS9" s="631"/>
      <c r="CT9" s="631"/>
      <c r="CU9" s="631"/>
      <c r="CV9" s="631"/>
      <c r="CW9" s="631"/>
      <c r="CX9" s="631"/>
      <c r="CY9" s="632"/>
      <c r="CZ9" s="633">
        <v>9.5</v>
      </c>
      <c r="DA9" s="633"/>
      <c r="DB9" s="633"/>
      <c r="DC9" s="633"/>
      <c r="DD9" s="639">
        <v>113897</v>
      </c>
      <c r="DE9" s="631"/>
      <c r="DF9" s="631"/>
      <c r="DG9" s="631"/>
      <c r="DH9" s="631"/>
      <c r="DI9" s="631"/>
      <c r="DJ9" s="631"/>
      <c r="DK9" s="631"/>
      <c r="DL9" s="631"/>
      <c r="DM9" s="631"/>
      <c r="DN9" s="631"/>
      <c r="DO9" s="631"/>
      <c r="DP9" s="632"/>
      <c r="DQ9" s="639">
        <v>584353</v>
      </c>
      <c r="DR9" s="631"/>
      <c r="DS9" s="631"/>
      <c r="DT9" s="631"/>
      <c r="DU9" s="631"/>
      <c r="DV9" s="631"/>
      <c r="DW9" s="631"/>
      <c r="DX9" s="631"/>
      <c r="DY9" s="631"/>
      <c r="DZ9" s="631"/>
      <c r="EA9" s="631"/>
      <c r="EB9" s="631"/>
      <c r="EC9" s="640"/>
    </row>
    <row r="10" spans="2:143" ht="11.25" customHeight="1" x14ac:dyDescent="0.2">
      <c r="B10" s="627" t="s">
        <v>243</v>
      </c>
      <c r="C10" s="628"/>
      <c r="D10" s="628"/>
      <c r="E10" s="628"/>
      <c r="F10" s="628"/>
      <c r="G10" s="628"/>
      <c r="H10" s="628"/>
      <c r="I10" s="628"/>
      <c r="J10" s="628"/>
      <c r="K10" s="628"/>
      <c r="L10" s="628"/>
      <c r="M10" s="628"/>
      <c r="N10" s="628"/>
      <c r="O10" s="628"/>
      <c r="P10" s="628"/>
      <c r="Q10" s="629"/>
      <c r="R10" s="630" t="s">
        <v>244</v>
      </c>
      <c r="S10" s="631"/>
      <c r="T10" s="631"/>
      <c r="U10" s="631"/>
      <c r="V10" s="631"/>
      <c r="W10" s="631"/>
      <c r="X10" s="631"/>
      <c r="Y10" s="632"/>
      <c r="Z10" s="633" t="s">
        <v>127</v>
      </c>
      <c r="AA10" s="633"/>
      <c r="AB10" s="633"/>
      <c r="AC10" s="633"/>
      <c r="AD10" s="634" t="s">
        <v>127</v>
      </c>
      <c r="AE10" s="634"/>
      <c r="AF10" s="634"/>
      <c r="AG10" s="634"/>
      <c r="AH10" s="634"/>
      <c r="AI10" s="634"/>
      <c r="AJ10" s="634"/>
      <c r="AK10" s="634"/>
      <c r="AL10" s="635" t="s">
        <v>127</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74049</v>
      </c>
      <c r="BH10" s="631"/>
      <c r="BI10" s="631"/>
      <c r="BJ10" s="631"/>
      <c r="BK10" s="631"/>
      <c r="BL10" s="631"/>
      <c r="BM10" s="631"/>
      <c r="BN10" s="632"/>
      <c r="BO10" s="633">
        <v>1.9</v>
      </c>
      <c r="BP10" s="633"/>
      <c r="BQ10" s="633"/>
      <c r="BR10" s="633"/>
      <c r="BS10" s="634" t="s">
        <v>127</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12896</v>
      </c>
      <c r="CS10" s="631"/>
      <c r="CT10" s="631"/>
      <c r="CU10" s="631"/>
      <c r="CV10" s="631"/>
      <c r="CW10" s="631"/>
      <c r="CX10" s="631"/>
      <c r="CY10" s="632"/>
      <c r="CZ10" s="633">
        <v>0.1</v>
      </c>
      <c r="DA10" s="633"/>
      <c r="DB10" s="633"/>
      <c r="DC10" s="633"/>
      <c r="DD10" s="639" t="s">
        <v>127</v>
      </c>
      <c r="DE10" s="631"/>
      <c r="DF10" s="631"/>
      <c r="DG10" s="631"/>
      <c r="DH10" s="631"/>
      <c r="DI10" s="631"/>
      <c r="DJ10" s="631"/>
      <c r="DK10" s="631"/>
      <c r="DL10" s="631"/>
      <c r="DM10" s="631"/>
      <c r="DN10" s="631"/>
      <c r="DO10" s="631"/>
      <c r="DP10" s="632"/>
      <c r="DQ10" s="639">
        <v>12896</v>
      </c>
      <c r="DR10" s="631"/>
      <c r="DS10" s="631"/>
      <c r="DT10" s="631"/>
      <c r="DU10" s="631"/>
      <c r="DV10" s="631"/>
      <c r="DW10" s="631"/>
      <c r="DX10" s="631"/>
      <c r="DY10" s="631"/>
      <c r="DZ10" s="631"/>
      <c r="EA10" s="631"/>
      <c r="EB10" s="631"/>
      <c r="EC10" s="640"/>
    </row>
    <row r="11" spans="2:143" ht="11.25" customHeight="1" x14ac:dyDescent="0.2">
      <c r="B11" s="627" t="s">
        <v>247</v>
      </c>
      <c r="C11" s="628"/>
      <c r="D11" s="628"/>
      <c r="E11" s="628"/>
      <c r="F11" s="628"/>
      <c r="G11" s="628"/>
      <c r="H11" s="628"/>
      <c r="I11" s="628"/>
      <c r="J11" s="628"/>
      <c r="K11" s="628"/>
      <c r="L11" s="628"/>
      <c r="M11" s="628"/>
      <c r="N11" s="628"/>
      <c r="O11" s="628"/>
      <c r="P11" s="628"/>
      <c r="Q11" s="629"/>
      <c r="R11" s="630">
        <v>634523</v>
      </c>
      <c r="S11" s="631"/>
      <c r="T11" s="631"/>
      <c r="U11" s="631"/>
      <c r="V11" s="631"/>
      <c r="W11" s="631"/>
      <c r="X11" s="631"/>
      <c r="Y11" s="632"/>
      <c r="Z11" s="635">
        <v>5.7</v>
      </c>
      <c r="AA11" s="636"/>
      <c r="AB11" s="636"/>
      <c r="AC11" s="648"/>
      <c r="AD11" s="639">
        <v>634523</v>
      </c>
      <c r="AE11" s="631"/>
      <c r="AF11" s="631"/>
      <c r="AG11" s="631"/>
      <c r="AH11" s="631"/>
      <c r="AI11" s="631"/>
      <c r="AJ11" s="631"/>
      <c r="AK11" s="632"/>
      <c r="AL11" s="635">
        <v>9.8000000000000007</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295533</v>
      </c>
      <c r="BH11" s="631"/>
      <c r="BI11" s="631"/>
      <c r="BJ11" s="631"/>
      <c r="BK11" s="631"/>
      <c r="BL11" s="631"/>
      <c r="BM11" s="631"/>
      <c r="BN11" s="632"/>
      <c r="BO11" s="633">
        <v>7.7</v>
      </c>
      <c r="BP11" s="633"/>
      <c r="BQ11" s="633"/>
      <c r="BR11" s="633"/>
      <c r="BS11" s="634" t="s">
        <v>127</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412068</v>
      </c>
      <c r="CS11" s="631"/>
      <c r="CT11" s="631"/>
      <c r="CU11" s="631"/>
      <c r="CV11" s="631"/>
      <c r="CW11" s="631"/>
      <c r="CX11" s="631"/>
      <c r="CY11" s="632"/>
      <c r="CZ11" s="633">
        <v>4</v>
      </c>
      <c r="DA11" s="633"/>
      <c r="DB11" s="633"/>
      <c r="DC11" s="633"/>
      <c r="DD11" s="639">
        <v>116776</v>
      </c>
      <c r="DE11" s="631"/>
      <c r="DF11" s="631"/>
      <c r="DG11" s="631"/>
      <c r="DH11" s="631"/>
      <c r="DI11" s="631"/>
      <c r="DJ11" s="631"/>
      <c r="DK11" s="631"/>
      <c r="DL11" s="631"/>
      <c r="DM11" s="631"/>
      <c r="DN11" s="631"/>
      <c r="DO11" s="631"/>
      <c r="DP11" s="632"/>
      <c r="DQ11" s="639">
        <v>202485</v>
      </c>
      <c r="DR11" s="631"/>
      <c r="DS11" s="631"/>
      <c r="DT11" s="631"/>
      <c r="DU11" s="631"/>
      <c r="DV11" s="631"/>
      <c r="DW11" s="631"/>
      <c r="DX11" s="631"/>
      <c r="DY11" s="631"/>
      <c r="DZ11" s="631"/>
      <c r="EA11" s="631"/>
      <c r="EB11" s="631"/>
      <c r="EC11" s="640"/>
    </row>
    <row r="12" spans="2:143" ht="11.25" customHeight="1" x14ac:dyDescent="0.2">
      <c r="B12" s="627" t="s">
        <v>250</v>
      </c>
      <c r="C12" s="628"/>
      <c r="D12" s="628"/>
      <c r="E12" s="628"/>
      <c r="F12" s="628"/>
      <c r="G12" s="628"/>
      <c r="H12" s="628"/>
      <c r="I12" s="628"/>
      <c r="J12" s="628"/>
      <c r="K12" s="628"/>
      <c r="L12" s="628"/>
      <c r="M12" s="628"/>
      <c r="N12" s="628"/>
      <c r="O12" s="628"/>
      <c r="P12" s="628"/>
      <c r="Q12" s="629"/>
      <c r="R12" s="630" t="s">
        <v>127</v>
      </c>
      <c r="S12" s="631"/>
      <c r="T12" s="631"/>
      <c r="U12" s="631"/>
      <c r="V12" s="631"/>
      <c r="W12" s="631"/>
      <c r="X12" s="631"/>
      <c r="Y12" s="632"/>
      <c r="Z12" s="633" t="s">
        <v>127</v>
      </c>
      <c r="AA12" s="633"/>
      <c r="AB12" s="633"/>
      <c r="AC12" s="633"/>
      <c r="AD12" s="634" t="s">
        <v>127</v>
      </c>
      <c r="AE12" s="634"/>
      <c r="AF12" s="634"/>
      <c r="AG12" s="634"/>
      <c r="AH12" s="634"/>
      <c r="AI12" s="634"/>
      <c r="AJ12" s="634"/>
      <c r="AK12" s="634"/>
      <c r="AL12" s="635" t="s">
        <v>175</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1941568</v>
      </c>
      <c r="BH12" s="631"/>
      <c r="BI12" s="631"/>
      <c r="BJ12" s="631"/>
      <c r="BK12" s="631"/>
      <c r="BL12" s="631"/>
      <c r="BM12" s="631"/>
      <c r="BN12" s="632"/>
      <c r="BO12" s="633">
        <v>50.7</v>
      </c>
      <c r="BP12" s="633"/>
      <c r="BQ12" s="633"/>
      <c r="BR12" s="633"/>
      <c r="BS12" s="634" t="s">
        <v>127</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216007</v>
      </c>
      <c r="CS12" s="631"/>
      <c r="CT12" s="631"/>
      <c r="CU12" s="631"/>
      <c r="CV12" s="631"/>
      <c r="CW12" s="631"/>
      <c r="CX12" s="631"/>
      <c r="CY12" s="632"/>
      <c r="CZ12" s="633">
        <v>2.1</v>
      </c>
      <c r="DA12" s="633"/>
      <c r="DB12" s="633"/>
      <c r="DC12" s="633"/>
      <c r="DD12" s="639">
        <v>3383</v>
      </c>
      <c r="DE12" s="631"/>
      <c r="DF12" s="631"/>
      <c r="DG12" s="631"/>
      <c r="DH12" s="631"/>
      <c r="DI12" s="631"/>
      <c r="DJ12" s="631"/>
      <c r="DK12" s="631"/>
      <c r="DL12" s="631"/>
      <c r="DM12" s="631"/>
      <c r="DN12" s="631"/>
      <c r="DO12" s="631"/>
      <c r="DP12" s="632"/>
      <c r="DQ12" s="639">
        <v>199216</v>
      </c>
      <c r="DR12" s="631"/>
      <c r="DS12" s="631"/>
      <c r="DT12" s="631"/>
      <c r="DU12" s="631"/>
      <c r="DV12" s="631"/>
      <c r="DW12" s="631"/>
      <c r="DX12" s="631"/>
      <c r="DY12" s="631"/>
      <c r="DZ12" s="631"/>
      <c r="EA12" s="631"/>
      <c r="EB12" s="631"/>
      <c r="EC12" s="640"/>
    </row>
    <row r="13" spans="2:143" ht="11.25" customHeight="1" x14ac:dyDescent="0.2">
      <c r="B13" s="627" t="s">
        <v>253</v>
      </c>
      <c r="C13" s="628"/>
      <c r="D13" s="628"/>
      <c r="E13" s="628"/>
      <c r="F13" s="628"/>
      <c r="G13" s="628"/>
      <c r="H13" s="628"/>
      <c r="I13" s="628"/>
      <c r="J13" s="628"/>
      <c r="K13" s="628"/>
      <c r="L13" s="628"/>
      <c r="M13" s="628"/>
      <c r="N13" s="628"/>
      <c r="O13" s="628"/>
      <c r="P13" s="628"/>
      <c r="Q13" s="629"/>
      <c r="R13" s="630" t="s">
        <v>127</v>
      </c>
      <c r="S13" s="631"/>
      <c r="T13" s="631"/>
      <c r="U13" s="631"/>
      <c r="V13" s="631"/>
      <c r="W13" s="631"/>
      <c r="X13" s="631"/>
      <c r="Y13" s="632"/>
      <c r="Z13" s="633" t="s">
        <v>127</v>
      </c>
      <c r="AA13" s="633"/>
      <c r="AB13" s="633"/>
      <c r="AC13" s="633"/>
      <c r="AD13" s="634" t="s">
        <v>127</v>
      </c>
      <c r="AE13" s="634"/>
      <c r="AF13" s="634"/>
      <c r="AG13" s="634"/>
      <c r="AH13" s="634"/>
      <c r="AI13" s="634"/>
      <c r="AJ13" s="634"/>
      <c r="AK13" s="634"/>
      <c r="AL13" s="635" t="s">
        <v>227</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1938284</v>
      </c>
      <c r="BH13" s="631"/>
      <c r="BI13" s="631"/>
      <c r="BJ13" s="631"/>
      <c r="BK13" s="631"/>
      <c r="BL13" s="631"/>
      <c r="BM13" s="631"/>
      <c r="BN13" s="632"/>
      <c r="BO13" s="633">
        <v>50.7</v>
      </c>
      <c r="BP13" s="633"/>
      <c r="BQ13" s="633"/>
      <c r="BR13" s="633"/>
      <c r="BS13" s="634" t="s">
        <v>127</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868626</v>
      </c>
      <c r="CS13" s="631"/>
      <c r="CT13" s="631"/>
      <c r="CU13" s="631"/>
      <c r="CV13" s="631"/>
      <c r="CW13" s="631"/>
      <c r="CX13" s="631"/>
      <c r="CY13" s="632"/>
      <c r="CZ13" s="633">
        <v>8.3000000000000007</v>
      </c>
      <c r="DA13" s="633"/>
      <c r="DB13" s="633"/>
      <c r="DC13" s="633"/>
      <c r="DD13" s="639">
        <v>163511</v>
      </c>
      <c r="DE13" s="631"/>
      <c r="DF13" s="631"/>
      <c r="DG13" s="631"/>
      <c r="DH13" s="631"/>
      <c r="DI13" s="631"/>
      <c r="DJ13" s="631"/>
      <c r="DK13" s="631"/>
      <c r="DL13" s="631"/>
      <c r="DM13" s="631"/>
      <c r="DN13" s="631"/>
      <c r="DO13" s="631"/>
      <c r="DP13" s="632"/>
      <c r="DQ13" s="639">
        <v>755804</v>
      </c>
      <c r="DR13" s="631"/>
      <c r="DS13" s="631"/>
      <c r="DT13" s="631"/>
      <c r="DU13" s="631"/>
      <c r="DV13" s="631"/>
      <c r="DW13" s="631"/>
      <c r="DX13" s="631"/>
      <c r="DY13" s="631"/>
      <c r="DZ13" s="631"/>
      <c r="EA13" s="631"/>
      <c r="EB13" s="631"/>
      <c r="EC13" s="640"/>
    </row>
    <row r="14" spans="2:143" ht="11.25" customHeight="1" x14ac:dyDescent="0.2">
      <c r="B14" s="627" t="s">
        <v>256</v>
      </c>
      <c r="C14" s="628"/>
      <c r="D14" s="628"/>
      <c r="E14" s="628"/>
      <c r="F14" s="628"/>
      <c r="G14" s="628"/>
      <c r="H14" s="628"/>
      <c r="I14" s="628"/>
      <c r="J14" s="628"/>
      <c r="K14" s="628"/>
      <c r="L14" s="628"/>
      <c r="M14" s="628"/>
      <c r="N14" s="628"/>
      <c r="O14" s="628"/>
      <c r="P14" s="628"/>
      <c r="Q14" s="629"/>
      <c r="R14" s="630" t="s">
        <v>244</v>
      </c>
      <c r="S14" s="631"/>
      <c r="T14" s="631"/>
      <c r="U14" s="631"/>
      <c r="V14" s="631"/>
      <c r="W14" s="631"/>
      <c r="X14" s="631"/>
      <c r="Y14" s="632"/>
      <c r="Z14" s="633" t="s">
        <v>127</v>
      </c>
      <c r="AA14" s="633"/>
      <c r="AB14" s="633"/>
      <c r="AC14" s="633"/>
      <c r="AD14" s="634" t="s">
        <v>127</v>
      </c>
      <c r="AE14" s="634"/>
      <c r="AF14" s="634"/>
      <c r="AG14" s="634"/>
      <c r="AH14" s="634"/>
      <c r="AI14" s="634"/>
      <c r="AJ14" s="634"/>
      <c r="AK14" s="634"/>
      <c r="AL14" s="635" t="s">
        <v>127</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85980</v>
      </c>
      <c r="BH14" s="631"/>
      <c r="BI14" s="631"/>
      <c r="BJ14" s="631"/>
      <c r="BK14" s="631"/>
      <c r="BL14" s="631"/>
      <c r="BM14" s="631"/>
      <c r="BN14" s="632"/>
      <c r="BO14" s="633">
        <v>2.2000000000000002</v>
      </c>
      <c r="BP14" s="633"/>
      <c r="BQ14" s="633"/>
      <c r="BR14" s="633"/>
      <c r="BS14" s="634" t="s">
        <v>127</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491141</v>
      </c>
      <c r="CS14" s="631"/>
      <c r="CT14" s="631"/>
      <c r="CU14" s="631"/>
      <c r="CV14" s="631"/>
      <c r="CW14" s="631"/>
      <c r="CX14" s="631"/>
      <c r="CY14" s="632"/>
      <c r="CZ14" s="633">
        <v>4.7</v>
      </c>
      <c r="DA14" s="633"/>
      <c r="DB14" s="633"/>
      <c r="DC14" s="633"/>
      <c r="DD14" s="639">
        <v>2473</v>
      </c>
      <c r="DE14" s="631"/>
      <c r="DF14" s="631"/>
      <c r="DG14" s="631"/>
      <c r="DH14" s="631"/>
      <c r="DI14" s="631"/>
      <c r="DJ14" s="631"/>
      <c r="DK14" s="631"/>
      <c r="DL14" s="631"/>
      <c r="DM14" s="631"/>
      <c r="DN14" s="631"/>
      <c r="DO14" s="631"/>
      <c r="DP14" s="632"/>
      <c r="DQ14" s="639">
        <v>487341</v>
      </c>
      <c r="DR14" s="631"/>
      <c r="DS14" s="631"/>
      <c r="DT14" s="631"/>
      <c r="DU14" s="631"/>
      <c r="DV14" s="631"/>
      <c r="DW14" s="631"/>
      <c r="DX14" s="631"/>
      <c r="DY14" s="631"/>
      <c r="DZ14" s="631"/>
      <c r="EA14" s="631"/>
      <c r="EB14" s="631"/>
      <c r="EC14" s="640"/>
    </row>
    <row r="15" spans="2:143" ht="11.25" customHeight="1" x14ac:dyDescent="0.2">
      <c r="B15" s="627" t="s">
        <v>259</v>
      </c>
      <c r="C15" s="628"/>
      <c r="D15" s="628"/>
      <c r="E15" s="628"/>
      <c r="F15" s="628"/>
      <c r="G15" s="628"/>
      <c r="H15" s="628"/>
      <c r="I15" s="628"/>
      <c r="J15" s="628"/>
      <c r="K15" s="628"/>
      <c r="L15" s="628"/>
      <c r="M15" s="628"/>
      <c r="N15" s="628"/>
      <c r="O15" s="628"/>
      <c r="P15" s="628"/>
      <c r="Q15" s="629"/>
      <c r="R15" s="630" t="s">
        <v>127</v>
      </c>
      <c r="S15" s="631"/>
      <c r="T15" s="631"/>
      <c r="U15" s="631"/>
      <c r="V15" s="631"/>
      <c r="W15" s="631"/>
      <c r="X15" s="631"/>
      <c r="Y15" s="632"/>
      <c r="Z15" s="633" t="s">
        <v>127</v>
      </c>
      <c r="AA15" s="633"/>
      <c r="AB15" s="633"/>
      <c r="AC15" s="633"/>
      <c r="AD15" s="634" t="s">
        <v>127</v>
      </c>
      <c r="AE15" s="634"/>
      <c r="AF15" s="634"/>
      <c r="AG15" s="634"/>
      <c r="AH15" s="634"/>
      <c r="AI15" s="634"/>
      <c r="AJ15" s="634"/>
      <c r="AK15" s="634"/>
      <c r="AL15" s="635" t="s">
        <v>127</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148837</v>
      </c>
      <c r="BH15" s="631"/>
      <c r="BI15" s="631"/>
      <c r="BJ15" s="631"/>
      <c r="BK15" s="631"/>
      <c r="BL15" s="631"/>
      <c r="BM15" s="631"/>
      <c r="BN15" s="632"/>
      <c r="BO15" s="633">
        <v>3.9</v>
      </c>
      <c r="BP15" s="633"/>
      <c r="BQ15" s="633"/>
      <c r="BR15" s="633"/>
      <c r="BS15" s="634" t="s">
        <v>244</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1195518</v>
      </c>
      <c r="CS15" s="631"/>
      <c r="CT15" s="631"/>
      <c r="CU15" s="631"/>
      <c r="CV15" s="631"/>
      <c r="CW15" s="631"/>
      <c r="CX15" s="631"/>
      <c r="CY15" s="632"/>
      <c r="CZ15" s="633">
        <v>11.5</v>
      </c>
      <c r="DA15" s="633"/>
      <c r="DB15" s="633"/>
      <c r="DC15" s="633"/>
      <c r="DD15" s="639">
        <v>304831</v>
      </c>
      <c r="DE15" s="631"/>
      <c r="DF15" s="631"/>
      <c r="DG15" s="631"/>
      <c r="DH15" s="631"/>
      <c r="DI15" s="631"/>
      <c r="DJ15" s="631"/>
      <c r="DK15" s="631"/>
      <c r="DL15" s="631"/>
      <c r="DM15" s="631"/>
      <c r="DN15" s="631"/>
      <c r="DO15" s="631"/>
      <c r="DP15" s="632"/>
      <c r="DQ15" s="639">
        <v>916482</v>
      </c>
      <c r="DR15" s="631"/>
      <c r="DS15" s="631"/>
      <c r="DT15" s="631"/>
      <c r="DU15" s="631"/>
      <c r="DV15" s="631"/>
      <c r="DW15" s="631"/>
      <c r="DX15" s="631"/>
      <c r="DY15" s="631"/>
      <c r="DZ15" s="631"/>
      <c r="EA15" s="631"/>
      <c r="EB15" s="631"/>
      <c r="EC15" s="640"/>
    </row>
    <row r="16" spans="2:143" ht="11.25" customHeight="1" x14ac:dyDescent="0.2">
      <c r="B16" s="627" t="s">
        <v>262</v>
      </c>
      <c r="C16" s="628"/>
      <c r="D16" s="628"/>
      <c r="E16" s="628"/>
      <c r="F16" s="628"/>
      <c r="G16" s="628"/>
      <c r="H16" s="628"/>
      <c r="I16" s="628"/>
      <c r="J16" s="628"/>
      <c r="K16" s="628"/>
      <c r="L16" s="628"/>
      <c r="M16" s="628"/>
      <c r="N16" s="628"/>
      <c r="O16" s="628"/>
      <c r="P16" s="628"/>
      <c r="Q16" s="629"/>
      <c r="R16" s="630">
        <v>9787</v>
      </c>
      <c r="S16" s="631"/>
      <c r="T16" s="631"/>
      <c r="U16" s="631"/>
      <c r="V16" s="631"/>
      <c r="W16" s="631"/>
      <c r="X16" s="631"/>
      <c r="Y16" s="632"/>
      <c r="Z16" s="633">
        <v>0.1</v>
      </c>
      <c r="AA16" s="633"/>
      <c r="AB16" s="633"/>
      <c r="AC16" s="633"/>
      <c r="AD16" s="634">
        <v>9787</v>
      </c>
      <c r="AE16" s="634"/>
      <c r="AF16" s="634"/>
      <c r="AG16" s="634"/>
      <c r="AH16" s="634"/>
      <c r="AI16" s="634"/>
      <c r="AJ16" s="634"/>
      <c r="AK16" s="634"/>
      <c r="AL16" s="635">
        <v>0.2</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127</v>
      </c>
      <c r="BH16" s="631"/>
      <c r="BI16" s="631"/>
      <c r="BJ16" s="631"/>
      <c r="BK16" s="631"/>
      <c r="BL16" s="631"/>
      <c r="BM16" s="631"/>
      <c r="BN16" s="632"/>
      <c r="BO16" s="633" t="s">
        <v>127</v>
      </c>
      <c r="BP16" s="633"/>
      <c r="BQ16" s="633"/>
      <c r="BR16" s="633"/>
      <c r="BS16" s="634" t="s">
        <v>227</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4938</v>
      </c>
      <c r="CS16" s="631"/>
      <c r="CT16" s="631"/>
      <c r="CU16" s="631"/>
      <c r="CV16" s="631"/>
      <c r="CW16" s="631"/>
      <c r="CX16" s="631"/>
      <c r="CY16" s="632"/>
      <c r="CZ16" s="633">
        <v>0</v>
      </c>
      <c r="DA16" s="633"/>
      <c r="DB16" s="633"/>
      <c r="DC16" s="633"/>
      <c r="DD16" s="639" t="s">
        <v>227</v>
      </c>
      <c r="DE16" s="631"/>
      <c r="DF16" s="631"/>
      <c r="DG16" s="631"/>
      <c r="DH16" s="631"/>
      <c r="DI16" s="631"/>
      <c r="DJ16" s="631"/>
      <c r="DK16" s="631"/>
      <c r="DL16" s="631"/>
      <c r="DM16" s="631"/>
      <c r="DN16" s="631"/>
      <c r="DO16" s="631"/>
      <c r="DP16" s="632"/>
      <c r="DQ16" s="639" t="s">
        <v>127</v>
      </c>
      <c r="DR16" s="631"/>
      <c r="DS16" s="631"/>
      <c r="DT16" s="631"/>
      <c r="DU16" s="631"/>
      <c r="DV16" s="631"/>
      <c r="DW16" s="631"/>
      <c r="DX16" s="631"/>
      <c r="DY16" s="631"/>
      <c r="DZ16" s="631"/>
      <c r="EA16" s="631"/>
      <c r="EB16" s="631"/>
      <c r="EC16" s="640"/>
    </row>
    <row r="17" spans="2:133" ht="11.25" customHeight="1" x14ac:dyDescent="0.2">
      <c r="B17" s="627" t="s">
        <v>265</v>
      </c>
      <c r="C17" s="628"/>
      <c r="D17" s="628"/>
      <c r="E17" s="628"/>
      <c r="F17" s="628"/>
      <c r="G17" s="628"/>
      <c r="H17" s="628"/>
      <c r="I17" s="628"/>
      <c r="J17" s="628"/>
      <c r="K17" s="628"/>
      <c r="L17" s="628"/>
      <c r="M17" s="628"/>
      <c r="N17" s="628"/>
      <c r="O17" s="628"/>
      <c r="P17" s="628"/>
      <c r="Q17" s="629"/>
      <c r="R17" s="630">
        <v>51651</v>
      </c>
      <c r="S17" s="631"/>
      <c r="T17" s="631"/>
      <c r="U17" s="631"/>
      <c r="V17" s="631"/>
      <c r="W17" s="631"/>
      <c r="X17" s="631"/>
      <c r="Y17" s="632"/>
      <c r="Z17" s="633">
        <v>0.5</v>
      </c>
      <c r="AA17" s="633"/>
      <c r="AB17" s="633"/>
      <c r="AC17" s="633"/>
      <c r="AD17" s="634">
        <v>51651</v>
      </c>
      <c r="AE17" s="634"/>
      <c r="AF17" s="634"/>
      <c r="AG17" s="634"/>
      <c r="AH17" s="634"/>
      <c r="AI17" s="634"/>
      <c r="AJ17" s="634"/>
      <c r="AK17" s="634"/>
      <c r="AL17" s="635">
        <v>0.8</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127</v>
      </c>
      <c r="BH17" s="631"/>
      <c r="BI17" s="631"/>
      <c r="BJ17" s="631"/>
      <c r="BK17" s="631"/>
      <c r="BL17" s="631"/>
      <c r="BM17" s="631"/>
      <c r="BN17" s="632"/>
      <c r="BO17" s="633" t="s">
        <v>127</v>
      </c>
      <c r="BP17" s="633"/>
      <c r="BQ17" s="633"/>
      <c r="BR17" s="633"/>
      <c r="BS17" s="634" t="s">
        <v>127</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458161</v>
      </c>
      <c r="CS17" s="631"/>
      <c r="CT17" s="631"/>
      <c r="CU17" s="631"/>
      <c r="CV17" s="631"/>
      <c r="CW17" s="631"/>
      <c r="CX17" s="631"/>
      <c r="CY17" s="632"/>
      <c r="CZ17" s="633">
        <v>4.4000000000000004</v>
      </c>
      <c r="DA17" s="633"/>
      <c r="DB17" s="633"/>
      <c r="DC17" s="633"/>
      <c r="DD17" s="639" t="s">
        <v>227</v>
      </c>
      <c r="DE17" s="631"/>
      <c r="DF17" s="631"/>
      <c r="DG17" s="631"/>
      <c r="DH17" s="631"/>
      <c r="DI17" s="631"/>
      <c r="DJ17" s="631"/>
      <c r="DK17" s="631"/>
      <c r="DL17" s="631"/>
      <c r="DM17" s="631"/>
      <c r="DN17" s="631"/>
      <c r="DO17" s="631"/>
      <c r="DP17" s="632"/>
      <c r="DQ17" s="639">
        <v>458161</v>
      </c>
      <c r="DR17" s="631"/>
      <c r="DS17" s="631"/>
      <c r="DT17" s="631"/>
      <c r="DU17" s="631"/>
      <c r="DV17" s="631"/>
      <c r="DW17" s="631"/>
      <c r="DX17" s="631"/>
      <c r="DY17" s="631"/>
      <c r="DZ17" s="631"/>
      <c r="EA17" s="631"/>
      <c r="EB17" s="631"/>
      <c r="EC17" s="640"/>
    </row>
    <row r="18" spans="2:133" ht="11.25" customHeight="1" x14ac:dyDescent="0.2">
      <c r="B18" s="627" t="s">
        <v>268</v>
      </c>
      <c r="C18" s="628"/>
      <c r="D18" s="628"/>
      <c r="E18" s="628"/>
      <c r="F18" s="628"/>
      <c r="G18" s="628"/>
      <c r="H18" s="628"/>
      <c r="I18" s="628"/>
      <c r="J18" s="628"/>
      <c r="K18" s="628"/>
      <c r="L18" s="628"/>
      <c r="M18" s="628"/>
      <c r="N18" s="628"/>
      <c r="O18" s="628"/>
      <c r="P18" s="628"/>
      <c r="Q18" s="629"/>
      <c r="R18" s="630">
        <v>47047</v>
      </c>
      <c r="S18" s="631"/>
      <c r="T18" s="631"/>
      <c r="U18" s="631"/>
      <c r="V18" s="631"/>
      <c r="W18" s="631"/>
      <c r="X18" s="631"/>
      <c r="Y18" s="632"/>
      <c r="Z18" s="633">
        <v>0.4</v>
      </c>
      <c r="AA18" s="633"/>
      <c r="AB18" s="633"/>
      <c r="AC18" s="633"/>
      <c r="AD18" s="634">
        <v>47047</v>
      </c>
      <c r="AE18" s="634"/>
      <c r="AF18" s="634"/>
      <c r="AG18" s="634"/>
      <c r="AH18" s="634"/>
      <c r="AI18" s="634"/>
      <c r="AJ18" s="634"/>
      <c r="AK18" s="634"/>
      <c r="AL18" s="635">
        <v>0.7</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227</v>
      </c>
      <c r="BH18" s="631"/>
      <c r="BI18" s="631"/>
      <c r="BJ18" s="631"/>
      <c r="BK18" s="631"/>
      <c r="BL18" s="631"/>
      <c r="BM18" s="631"/>
      <c r="BN18" s="632"/>
      <c r="BO18" s="633" t="s">
        <v>127</v>
      </c>
      <c r="BP18" s="633"/>
      <c r="BQ18" s="633"/>
      <c r="BR18" s="633"/>
      <c r="BS18" s="634" t="s">
        <v>127</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v>1050</v>
      </c>
      <c r="CS18" s="631"/>
      <c r="CT18" s="631"/>
      <c r="CU18" s="631"/>
      <c r="CV18" s="631"/>
      <c r="CW18" s="631"/>
      <c r="CX18" s="631"/>
      <c r="CY18" s="632"/>
      <c r="CZ18" s="633">
        <v>0</v>
      </c>
      <c r="DA18" s="633"/>
      <c r="DB18" s="633"/>
      <c r="DC18" s="633"/>
      <c r="DD18" s="639">
        <v>1050</v>
      </c>
      <c r="DE18" s="631"/>
      <c r="DF18" s="631"/>
      <c r="DG18" s="631"/>
      <c r="DH18" s="631"/>
      <c r="DI18" s="631"/>
      <c r="DJ18" s="631"/>
      <c r="DK18" s="631"/>
      <c r="DL18" s="631"/>
      <c r="DM18" s="631"/>
      <c r="DN18" s="631"/>
      <c r="DO18" s="631"/>
      <c r="DP18" s="632"/>
      <c r="DQ18" s="639" t="s">
        <v>244</v>
      </c>
      <c r="DR18" s="631"/>
      <c r="DS18" s="631"/>
      <c r="DT18" s="631"/>
      <c r="DU18" s="631"/>
      <c r="DV18" s="631"/>
      <c r="DW18" s="631"/>
      <c r="DX18" s="631"/>
      <c r="DY18" s="631"/>
      <c r="DZ18" s="631"/>
      <c r="EA18" s="631"/>
      <c r="EB18" s="631"/>
      <c r="EC18" s="640"/>
    </row>
    <row r="19" spans="2:133" ht="11.25" customHeight="1" x14ac:dyDescent="0.2">
      <c r="B19" s="627" t="s">
        <v>271</v>
      </c>
      <c r="C19" s="628"/>
      <c r="D19" s="628"/>
      <c r="E19" s="628"/>
      <c r="F19" s="628"/>
      <c r="G19" s="628"/>
      <c r="H19" s="628"/>
      <c r="I19" s="628"/>
      <c r="J19" s="628"/>
      <c r="K19" s="628"/>
      <c r="L19" s="628"/>
      <c r="M19" s="628"/>
      <c r="N19" s="628"/>
      <c r="O19" s="628"/>
      <c r="P19" s="628"/>
      <c r="Q19" s="629"/>
      <c r="R19" s="630">
        <v>25143</v>
      </c>
      <c r="S19" s="631"/>
      <c r="T19" s="631"/>
      <c r="U19" s="631"/>
      <c r="V19" s="631"/>
      <c r="W19" s="631"/>
      <c r="X19" s="631"/>
      <c r="Y19" s="632"/>
      <c r="Z19" s="633">
        <v>0.2</v>
      </c>
      <c r="AA19" s="633"/>
      <c r="AB19" s="633"/>
      <c r="AC19" s="633"/>
      <c r="AD19" s="634">
        <v>25143</v>
      </c>
      <c r="AE19" s="634"/>
      <c r="AF19" s="634"/>
      <c r="AG19" s="634"/>
      <c r="AH19" s="634"/>
      <c r="AI19" s="634"/>
      <c r="AJ19" s="634"/>
      <c r="AK19" s="634"/>
      <c r="AL19" s="635">
        <v>0.4</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t="s">
        <v>127</v>
      </c>
      <c r="BH19" s="631"/>
      <c r="BI19" s="631"/>
      <c r="BJ19" s="631"/>
      <c r="BK19" s="631"/>
      <c r="BL19" s="631"/>
      <c r="BM19" s="631"/>
      <c r="BN19" s="632"/>
      <c r="BO19" s="633" t="s">
        <v>175</v>
      </c>
      <c r="BP19" s="633"/>
      <c r="BQ19" s="633"/>
      <c r="BR19" s="633"/>
      <c r="BS19" s="634" t="s">
        <v>127</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244</v>
      </c>
      <c r="CS19" s="631"/>
      <c r="CT19" s="631"/>
      <c r="CU19" s="631"/>
      <c r="CV19" s="631"/>
      <c r="CW19" s="631"/>
      <c r="CX19" s="631"/>
      <c r="CY19" s="632"/>
      <c r="CZ19" s="633" t="s">
        <v>227</v>
      </c>
      <c r="DA19" s="633"/>
      <c r="DB19" s="633"/>
      <c r="DC19" s="633"/>
      <c r="DD19" s="639" t="s">
        <v>227</v>
      </c>
      <c r="DE19" s="631"/>
      <c r="DF19" s="631"/>
      <c r="DG19" s="631"/>
      <c r="DH19" s="631"/>
      <c r="DI19" s="631"/>
      <c r="DJ19" s="631"/>
      <c r="DK19" s="631"/>
      <c r="DL19" s="631"/>
      <c r="DM19" s="631"/>
      <c r="DN19" s="631"/>
      <c r="DO19" s="631"/>
      <c r="DP19" s="632"/>
      <c r="DQ19" s="639" t="s">
        <v>127</v>
      </c>
      <c r="DR19" s="631"/>
      <c r="DS19" s="631"/>
      <c r="DT19" s="631"/>
      <c r="DU19" s="631"/>
      <c r="DV19" s="631"/>
      <c r="DW19" s="631"/>
      <c r="DX19" s="631"/>
      <c r="DY19" s="631"/>
      <c r="DZ19" s="631"/>
      <c r="EA19" s="631"/>
      <c r="EB19" s="631"/>
      <c r="EC19" s="640"/>
    </row>
    <row r="20" spans="2:133" ht="11.25" customHeight="1" x14ac:dyDescent="0.2">
      <c r="B20" s="627" t="s">
        <v>274</v>
      </c>
      <c r="C20" s="628"/>
      <c r="D20" s="628"/>
      <c r="E20" s="628"/>
      <c r="F20" s="628"/>
      <c r="G20" s="628"/>
      <c r="H20" s="628"/>
      <c r="I20" s="628"/>
      <c r="J20" s="628"/>
      <c r="K20" s="628"/>
      <c r="L20" s="628"/>
      <c r="M20" s="628"/>
      <c r="N20" s="628"/>
      <c r="O20" s="628"/>
      <c r="P20" s="628"/>
      <c r="Q20" s="629"/>
      <c r="R20" s="630">
        <v>3061</v>
      </c>
      <c r="S20" s="631"/>
      <c r="T20" s="631"/>
      <c r="U20" s="631"/>
      <c r="V20" s="631"/>
      <c r="W20" s="631"/>
      <c r="X20" s="631"/>
      <c r="Y20" s="632"/>
      <c r="Z20" s="633">
        <v>0</v>
      </c>
      <c r="AA20" s="633"/>
      <c r="AB20" s="633"/>
      <c r="AC20" s="633"/>
      <c r="AD20" s="634">
        <v>3061</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t="s">
        <v>175</v>
      </c>
      <c r="BH20" s="631"/>
      <c r="BI20" s="631"/>
      <c r="BJ20" s="631"/>
      <c r="BK20" s="631"/>
      <c r="BL20" s="631"/>
      <c r="BM20" s="631"/>
      <c r="BN20" s="632"/>
      <c r="BO20" s="633" t="s">
        <v>227</v>
      </c>
      <c r="BP20" s="633"/>
      <c r="BQ20" s="633"/>
      <c r="BR20" s="633"/>
      <c r="BS20" s="634" t="s">
        <v>127</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10412309</v>
      </c>
      <c r="CS20" s="631"/>
      <c r="CT20" s="631"/>
      <c r="CU20" s="631"/>
      <c r="CV20" s="631"/>
      <c r="CW20" s="631"/>
      <c r="CX20" s="631"/>
      <c r="CY20" s="632"/>
      <c r="CZ20" s="633">
        <v>100</v>
      </c>
      <c r="DA20" s="633"/>
      <c r="DB20" s="633"/>
      <c r="DC20" s="633"/>
      <c r="DD20" s="639">
        <v>872195</v>
      </c>
      <c r="DE20" s="631"/>
      <c r="DF20" s="631"/>
      <c r="DG20" s="631"/>
      <c r="DH20" s="631"/>
      <c r="DI20" s="631"/>
      <c r="DJ20" s="631"/>
      <c r="DK20" s="631"/>
      <c r="DL20" s="631"/>
      <c r="DM20" s="631"/>
      <c r="DN20" s="631"/>
      <c r="DO20" s="631"/>
      <c r="DP20" s="632"/>
      <c r="DQ20" s="639">
        <v>7227848</v>
      </c>
      <c r="DR20" s="631"/>
      <c r="DS20" s="631"/>
      <c r="DT20" s="631"/>
      <c r="DU20" s="631"/>
      <c r="DV20" s="631"/>
      <c r="DW20" s="631"/>
      <c r="DX20" s="631"/>
      <c r="DY20" s="631"/>
      <c r="DZ20" s="631"/>
      <c r="EA20" s="631"/>
      <c r="EB20" s="631"/>
      <c r="EC20" s="640"/>
    </row>
    <row r="21" spans="2:133" ht="11.25" customHeight="1" x14ac:dyDescent="0.2">
      <c r="B21" s="627" t="s">
        <v>277</v>
      </c>
      <c r="C21" s="628"/>
      <c r="D21" s="628"/>
      <c r="E21" s="628"/>
      <c r="F21" s="628"/>
      <c r="G21" s="628"/>
      <c r="H21" s="628"/>
      <c r="I21" s="628"/>
      <c r="J21" s="628"/>
      <c r="K21" s="628"/>
      <c r="L21" s="628"/>
      <c r="M21" s="628"/>
      <c r="N21" s="628"/>
      <c r="O21" s="628"/>
      <c r="P21" s="628"/>
      <c r="Q21" s="629"/>
      <c r="R21" s="630">
        <v>1933</v>
      </c>
      <c r="S21" s="631"/>
      <c r="T21" s="631"/>
      <c r="U21" s="631"/>
      <c r="V21" s="631"/>
      <c r="W21" s="631"/>
      <c r="X21" s="631"/>
      <c r="Y21" s="632"/>
      <c r="Z21" s="633">
        <v>0</v>
      </c>
      <c r="AA21" s="633"/>
      <c r="AB21" s="633"/>
      <c r="AC21" s="633"/>
      <c r="AD21" s="634">
        <v>1933</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t="s">
        <v>127</v>
      </c>
      <c r="BH21" s="631"/>
      <c r="BI21" s="631"/>
      <c r="BJ21" s="631"/>
      <c r="BK21" s="631"/>
      <c r="BL21" s="631"/>
      <c r="BM21" s="631"/>
      <c r="BN21" s="632"/>
      <c r="BO21" s="633" t="s">
        <v>175</v>
      </c>
      <c r="BP21" s="633"/>
      <c r="BQ21" s="633"/>
      <c r="BR21" s="633"/>
      <c r="BS21" s="634" t="s">
        <v>127</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4" t="s">
        <v>279</v>
      </c>
      <c r="C22" s="665"/>
      <c r="D22" s="665"/>
      <c r="E22" s="665"/>
      <c r="F22" s="665"/>
      <c r="G22" s="665"/>
      <c r="H22" s="665"/>
      <c r="I22" s="665"/>
      <c r="J22" s="665"/>
      <c r="K22" s="665"/>
      <c r="L22" s="665"/>
      <c r="M22" s="665"/>
      <c r="N22" s="665"/>
      <c r="O22" s="665"/>
      <c r="P22" s="665"/>
      <c r="Q22" s="666"/>
      <c r="R22" s="630">
        <v>16910</v>
      </c>
      <c r="S22" s="631"/>
      <c r="T22" s="631"/>
      <c r="U22" s="631"/>
      <c r="V22" s="631"/>
      <c r="W22" s="631"/>
      <c r="X22" s="631"/>
      <c r="Y22" s="632"/>
      <c r="Z22" s="633">
        <v>0.2</v>
      </c>
      <c r="AA22" s="633"/>
      <c r="AB22" s="633"/>
      <c r="AC22" s="633"/>
      <c r="AD22" s="634">
        <v>16910</v>
      </c>
      <c r="AE22" s="634"/>
      <c r="AF22" s="634"/>
      <c r="AG22" s="634"/>
      <c r="AH22" s="634"/>
      <c r="AI22" s="634"/>
      <c r="AJ22" s="634"/>
      <c r="AK22" s="634"/>
      <c r="AL22" s="635">
        <v>0.3</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175</v>
      </c>
      <c r="BH22" s="631"/>
      <c r="BI22" s="631"/>
      <c r="BJ22" s="631"/>
      <c r="BK22" s="631"/>
      <c r="BL22" s="631"/>
      <c r="BM22" s="631"/>
      <c r="BN22" s="632"/>
      <c r="BO22" s="633" t="s">
        <v>127</v>
      </c>
      <c r="BP22" s="633"/>
      <c r="BQ22" s="633"/>
      <c r="BR22" s="633"/>
      <c r="BS22" s="634" t="s">
        <v>127</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282</v>
      </c>
      <c r="C23" s="628"/>
      <c r="D23" s="628"/>
      <c r="E23" s="628"/>
      <c r="F23" s="628"/>
      <c r="G23" s="628"/>
      <c r="H23" s="628"/>
      <c r="I23" s="628"/>
      <c r="J23" s="628"/>
      <c r="K23" s="628"/>
      <c r="L23" s="628"/>
      <c r="M23" s="628"/>
      <c r="N23" s="628"/>
      <c r="O23" s="628"/>
      <c r="P23" s="628"/>
      <c r="Q23" s="629"/>
      <c r="R23" s="630">
        <v>1885971</v>
      </c>
      <c r="S23" s="631"/>
      <c r="T23" s="631"/>
      <c r="U23" s="631"/>
      <c r="V23" s="631"/>
      <c r="W23" s="631"/>
      <c r="X23" s="631"/>
      <c r="Y23" s="632"/>
      <c r="Z23" s="633">
        <v>17.100000000000001</v>
      </c>
      <c r="AA23" s="633"/>
      <c r="AB23" s="633"/>
      <c r="AC23" s="633"/>
      <c r="AD23" s="634">
        <v>1776919</v>
      </c>
      <c r="AE23" s="634"/>
      <c r="AF23" s="634"/>
      <c r="AG23" s="634"/>
      <c r="AH23" s="634"/>
      <c r="AI23" s="634"/>
      <c r="AJ23" s="634"/>
      <c r="AK23" s="634"/>
      <c r="AL23" s="635">
        <v>27.3</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127</v>
      </c>
      <c r="BH23" s="631"/>
      <c r="BI23" s="631"/>
      <c r="BJ23" s="631"/>
      <c r="BK23" s="631"/>
      <c r="BL23" s="631"/>
      <c r="BM23" s="631"/>
      <c r="BN23" s="632"/>
      <c r="BO23" s="633" t="s">
        <v>127</v>
      </c>
      <c r="BP23" s="633"/>
      <c r="BQ23" s="633"/>
      <c r="BR23" s="633"/>
      <c r="BS23" s="634" t="s">
        <v>244</v>
      </c>
      <c r="BT23" s="634"/>
      <c r="BU23" s="634"/>
      <c r="BV23" s="634"/>
      <c r="BW23" s="634"/>
      <c r="BX23" s="634"/>
      <c r="BY23" s="634"/>
      <c r="BZ23" s="634"/>
      <c r="CA23" s="634"/>
      <c r="CB23" s="638"/>
      <c r="CD23" s="612" t="s">
        <v>221</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x14ac:dyDescent="0.2">
      <c r="B24" s="627" t="s">
        <v>289</v>
      </c>
      <c r="C24" s="628"/>
      <c r="D24" s="628"/>
      <c r="E24" s="628"/>
      <c r="F24" s="628"/>
      <c r="G24" s="628"/>
      <c r="H24" s="628"/>
      <c r="I24" s="628"/>
      <c r="J24" s="628"/>
      <c r="K24" s="628"/>
      <c r="L24" s="628"/>
      <c r="M24" s="628"/>
      <c r="N24" s="628"/>
      <c r="O24" s="628"/>
      <c r="P24" s="628"/>
      <c r="Q24" s="629"/>
      <c r="R24" s="630">
        <v>1776919</v>
      </c>
      <c r="S24" s="631"/>
      <c r="T24" s="631"/>
      <c r="U24" s="631"/>
      <c r="V24" s="631"/>
      <c r="W24" s="631"/>
      <c r="X24" s="631"/>
      <c r="Y24" s="632"/>
      <c r="Z24" s="633">
        <v>16.100000000000001</v>
      </c>
      <c r="AA24" s="633"/>
      <c r="AB24" s="633"/>
      <c r="AC24" s="633"/>
      <c r="AD24" s="634">
        <v>1776919</v>
      </c>
      <c r="AE24" s="634"/>
      <c r="AF24" s="634"/>
      <c r="AG24" s="634"/>
      <c r="AH24" s="634"/>
      <c r="AI24" s="634"/>
      <c r="AJ24" s="634"/>
      <c r="AK24" s="634"/>
      <c r="AL24" s="635">
        <v>27.3</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127</v>
      </c>
      <c r="BH24" s="631"/>
      <c r="BI24" s="631"/>
      <c r="BJ24" s="631"/>
      <c r="BK24" s="631"/>
      <c r="BL24" s="631"/>
      <c r="BM24" s="631"/>
      <c r="BN24" s="632"/>
      <c r="BO24" s="633" t="s">
        <v>127</v>
      </c>
      <c r="BP24" s="633"/>
      <c r="BQ24" s="633"/>
      <c r="BR24" s="633"/>
      <c r="BS24" s="634" t="s">
        <v>227</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4477838</v>
      </c>
      <c r="CS24" s="620"/>
      <c r="CT24" s="620"/>
      <c r="CU24" s="620"/>
      <c r="CV24" s="620"/>
      <c r="CW24" s="620"/>
      <c r="CX24" s="620"/>
      <c r="CY24" s="621"/>
      <c r="CZ24" s="624">
        <v>43</v>
      </c>
      <c r="DA24" s="625"/>
      <c r="DB24" s="625"/>
      <c r="DC24" s="644"/>
      <c r="DD24" s="667">
        <v>2720181</v>
      </c>
      <c r="DE24" s="620"/>
      <c r="DF24" s="620"/>
      <c r="DG24" s="620"/>
      <c r="DH24" s="620"/>
      <c r="DI24" s="620"/>
      <c r="DJ24" s="620"/>
      <c r="DK24" s="621"/>
      <c r="DL24" s="667">
        <v>2531306</v>
      </c>
      <c r="DM24" s="620"/>
      <c r="DN24" s="620"/>
      <c r="DO24" s="620"/>
      <c r="DP24" s="620"/>
      <c r="DQ24" s="620"/>
      <c r="DR24" s="620"/>
      <c r="DS24" s="620"/>
      <c r="DT24" s="620"/>
      <c r="DU24" s="620"/>
      <c r="DV24" s="621"/>
      <c r="DW24" s="624">
        <v>37.1</v>
      </c>
      <c r="DX24" s="625"/>
      <c r="DY24" s="625"/>
      <c r="DZ24" s="625"/>
      <c r="EA24" s="625"/>
      <c r="EB24" s="625"/>
      <c r="EC24" s="626"/>
    </row>
    <row r="25" spans="2:133" ht="11.25" customHeight="1" x14ac:dyDescent="0.2">
      <c r="B25" s="627" t="s">
        <v>292</v>
      </c>
      <c r="C25" s="628"/>
      <c r="D25" s="628"/>
      <c r="E25" s="628"/>
      <c r="F25" s="628"/>
      <c r="G25" s="628"/>
      <c r="H25" s="628"/>
      <c r="I25" s="628"/>
      <c r="J25" s="628"/>
      <c r="K25" s="628"/>
      <c r="L25" s="628"/>
      <c r="M25" s="628"/>
      <c r="N25" s="628"/>
      <c r="O25" s="628"/>
      <c r="P25" s="628"/>
      <c r="Q25" s="629"/>
      <c r="R25" s="630">
        <v>109052</v>
      </c>
      <c r="S25" s="631"/>
      <c r="T25" s="631"/>
      <c r="U25" s="631"/>
      <c r="V25" s="631"/>
      <c r="W25" s="631"/>
      <c r="X25" s="631"/>
      <c r="Y25" s="632"/>
      <c r="Z25" s="633">
        <v>1</v>
      </c>
      <c r="AA25" s="633"/>
      <c r="AB25" s="633"/>
      <c r="AC25" s="633"/>
      <c r="AD25" s="634" t="s">
        <v>244</v>
      </c>
      <c r="AE25" s="634"/>
      <c r="AF25" s="634"/>
      <c r="AG25" s="634"/>
      <c r="AH25" s="634"/>
      <c r="AI25" s="634"/>
      <c r="AJ25" s="634"/>
      <c r="AK25" s="634"/>
      <c r="AL25" s="635" t="s">
        <v>127</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127</v>
      </c>
      <c r="BH25" s="631"/>
      <c r="BI25" s="631"/>
      <c r="BJ25" s="631"/>
      <c r="BK25" s="631"/>
      <c r="BL25" s="631"/>
      <c r="BM25" s="631"/>
      <c r="BN25" s="632"/>
      <c r="BO25" s="633" t="s">
        <v>127</v>
      </c>
      <c r="BP25" s="633"/>
      <c r="BQ25" s="633"/>
      <c r="BR25" s="633"/>
      <c r="BS25" s="634" t="s">
        <v>227</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1977498</v>
      </c>
      <c r="CS25" s="670"/>
      <c r="CT25" s="670"/>
      <c r="CU25" s="670"/>
      <c r="CV25" s="670"/>
      <c r="CW25" s="670"/>
      <c r="CX25" s="670"/>
      <c r="CY25" s="671"/>
      <c r="CZ25" s="635">
        <v>19</v>
      </c>
      <c r="DA25" s="668"/>
      <c r="DB25" s="668"/>
      <c r="DC25" s="672"/>
      <c r="DD25" s="639">
        <v>1757898</v>
      </c>
      <c r="DE25" s="670"/>
      <c r="DF25" s="670"/>
      <c r="DG25" s="670"/>
      <c r="DH25" s="670"/>
      <c r="DI25" s="670"/>
      <c r="DJ25" s="670"/>
      <c r="DK25" s="671"/>
      <c r="DL25" s="639">
        <v>1569046</v>
      </c>
      <c r="DM25" s="670"/>
      <c r="DN25" s="670"/>
      <c r="DO25" s="670"/>
      <c r="DP25" s="670"/>
      <c r="DQ25" s="670"/>
      <c r="DR25" s="670"/>
      <c r="DS25" s="670"/>
      <c r="DT25" s="670"/>
      <c r="DU25" s="670"/>
      <c r="DV25" s="671"/>
      <c r="DW25" s="635">
        <v>23</v>
      </c>
      <c r="DX25" s="668"/>
      <c r="DY25" s="668"/>
      <c r="DZ25" s="668"/>
      <c r="EA25" s="668"/>
      <c r="EB25" s="668"/>
      <c r="EC25" s="669"/>
    </row>
    <row r="26" spans="2:133" ht="11.25" customHeight="1" x14ac:dyDescent="0.2">
      <c r="B26" s="627" t="s">
        <v>295</v>
      </c>
      <c r="C26" s="628"/>
      <c r="D26" s="628"/>
      <c r="E26" s="628"/>
      <c r="F26" s="628"/>
      <c r="G26" s="628"/>
      <c r="H26" s="628"/>
      <c r="I26" s="628"/>
      <c r="J26" s="628"/>
      <c r="K26" s="628"/>
      <c r="L26" s="628"/>
      <c r="M26" s="628"/>
      <c r="N26" s="628"/>
      <c r="O26" s="628"/>
      <c r="P26" s="628"/>
      <c r="Q26" s="629"/>
      <c r="R26" s="630" t="s">
        <v>244</v>
      </c>
      <c r="S26" s="631"/>
      <c r="T26" s="631"/>
      <c r="U26" s="631"/>
      <c r="V26" s="631"/>
      <c r="W26" s="631"/>
      <c r="X26" s="631"/>
      <c r="Y26" s="632"/>
      <c r="Z26" s="633" t="s">
        <v>127</v>
      </c>
      <c r="AA26" s="633"/>
      <c r="AB26" s="633"/>
      <c r="AC26" s="633"/>
      <c r="AD26" s="634" t="s">
        <v>175</v>
      </c>
      <c r="AE26" s="634"/>
      <c r="AF26" s="634"/>
      <c r="AG26" s="634"/>
      <c r="AH26" s="634"/>
      <c r="AI26" s="634"/>
      <c r="AJ26" s="634"/>
      <c r="AK26" s="634"/>
      <c r="AL26" s="635" t="s">
        <v>227</v>
      </c>
      <c r="AM26" s="636"/>
      <c r="AN26" s="636"/>
      <c r="AO26" s="637"/>
      <c r="AP26" s="649" t="s">
        <v>296</v>
      </c>
      <c r="AQ26" s="679"/>
      <c r="AR26" s="679"/>
      <c r="AS26" s="679"/>
      <c r="AT26" s="679"/>
      <c r="AU26" s="679"/>
      <c r="AV26" s="679"/>
      <c r="AW26" s="679"/>
      <c r="AX26" s="679"/>
      <c r="AY26" s="679"/>
      <c r="AZ26" s="679"/>
      <c r="BA26" s="679"/>
      <c r="BB26" s="679"/>
      <c r="BC26" s="679"/>
      <c r="BD26" s="679"/>
      <c r="BE26" s="679"/>
      <c r="BF26" s="651"/>
      <c r="BG26" s="630" t="s">
        <v>127</v>
      </c>
      <c r="BH26" s="631"/>
      <c r="BI26" s="631"/>
      <c r="BJ26" s="631"/>
      <c r="BK26" s="631"/>
      <c r="BL26" s="631"/>
      <c r="BM26" s="631"/>
      <c r="BN26" s="632"/>
      <c r="BO26" s="633" t="s">
        <v>127</v>
      </c>
      <c r="BP26" s="633"/>
      <c r="BQ26" s="633"/>
      <c r="BR26" s="633"/>
      <c r="BS26" s="634" t="s">
        <v>127</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980535</v>
      </c>
      <c r="CS26" s="631"/>
      <c r="CT26" s="631"/>
      <c r="CU26" s="631"/>
      <c r="CV26" s="631"/>
      <c r="CW26" s="631"/>
      <c r="CX26" s="631"/>
      <c r="CY26" s="632"/>
      <c r="CZ26" s="635">
        <v>9.4</v>
      </c>
      <c r="DA26" s="668"/>
      <c r="DB26" s="668"/>
      <c r="DC26" s="672"/>
      <c r="DD26" s="639">
        <v>863048</v>
      </c>
      <c r="DE26" s="631"/>
      <c r="DF26" s="631"/>
      <c r="DG26" s="631"/>
      <c r="DH26" s="631"/>
      <c r="DI26" s="631"/>
      <c r="DJ26" s="631"/>
      <c r="DK26" s="632"/>
      <c r="DL26" s="639" t="s">
        <v>127</v>
      </c>
      <c r="DM26" s="631"/>
      <c r="DN26" s="631"/>
      <c r="DO26" s="631"/>
      <c r="DP26" s="631"/>
      <c r="DQ26" s="631"/>
      <c r="DR26" s="631"/>
      <c r="DS26" s="631"/>
      <c r="DT26" s="631"/>
      <c r="DU26" s="631"/>
      <c r="DV26" s="632"/>
      <c r="DW26" s="635" t="s">
        <v>127</v>
      </c>
      <c r="DX26" s="668"/>
      <c r="DY26" s="668"/>
      <c r="DZ26" s="668"/>
      <c r="EA26" s="668"/>
      <c r="EB26" s="668"/>
      <c r="EC26" s="669"/>
    </row>
    <row r="27" spans="2:133" ht="11.25" customHeight="1" x14ac:dyDescent="0.2">
      <c r="B27" s="627" t="s">
        <v>298</v>
      </c>
      <c r="C27" s="628"/>
      <c r="D27" s="628"/>
      <c r="E27" s="628"/>
      <c r="F27" s="628"/>
      <c r="G27" s="628"/>
      <c r="H27" s="628"/>
      <c r="I27" s="628"/>
      <c r="J27" s="628"/>
      <c r="K27" s="628"/>
      <c r="L27" s="628"/>
      <c r="M27" s="628"/>
      <c r="N27" s="628"/>
      <c r="O27" s="628"/>
      <c r="P27" s="628"/>
      <c r="Q27" s="629"/>
      <c r="R27" s="630">
        <v>6602380</v>
      </c>
      <c r="S27" s="631"/>
      <c r="T27" s="631"/>
      <c r="U27" s="631"/>
      <c r="V27" s="631"/>
      <c r="W27" s="631"/>
      <c r="X27" s="631"/>
      <c r="Y27" s="632"/>
      <c r="Z27" s="633">
        <v>59.8</v>
      </c>
      <c r="AA27" s="633"/>
      <c r="AB27" s="633"/>
      <c r="AC27" s="633"/>
      <c r="AD27" s="634">
        <v>6493328</v>
      </c>
      <c r="AE27" s="634"/>
      <c r="AF27" s="634"/>
      <c r="AG27" s="634"/>
      <c r="AH27" s="634"/>
      <c r="AI27" s="634"/>
      <c r="AJ27" s="634"/>
      <c r="AK27" s="634"/>
      <c r="AL27" s="635">
        <v>99.8</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3826385</v>
      </c>
      <c r="BH27" s="631"/>
      <c r="BI27" s="631"/>
      <c r="BJ27" s="631"/>
      <c r="BK27" s="631"/>
      <c r="BL27" s="631"/>
      <c r="BM27" s="631"/>
      <c r="BN27" s="632"/>
      <c r="BO27" s="633">
        <v>100</v>
      </c>
      <c r="BP27" s="633"/>
      <c r="BQ27" s="633"/>
      <c r="BR27" s="633"/>
      <c r="BS27" s="634" t="s">
        <v>127</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2042179</v>
      </c>
      <c r="CS27" s="670"/>
      <c r="CT27" s="670"/>
      <c r="CU27" s="670"/>
      <c r="CV27" s="670"/>
      <c r="CW27" s="670"/>
      <c r="CX27" s="670"/>
      <c r="CY27" s="671"/>
      <c r="CZ27" s="635">
        <v>19.600000000000001</v>
      </c>
      <c r="DA27" s="668"/>
      <c r="DB27" s="668"/>
      <c r="DC27" s="672"/>
      <c r="DD27" s="639">
        <v>504122</v>
      </c>
      <c r="DE27" s="670"/>
      <c r="DF27" s="670"/>
      <c r="DG27" s="670"/>
      <c r="DH27" s="670"/>
      <c r="DI27" s="670"/>
      <c r="DJ27" s="670"/>
      <c r="DK27" s="671"/>
      <c r="DL27" s="639">
        <v>504099</v>
      </c>
      <c r="DM27" s="670"/>
      <c r="DN27" s="670"/>
      <c r="DO27" s="670"/>
      <c r="DP27" s="670"/>
      <c r="DQ27" s="670"/>
      <c r="DR27" s="670"/>
      <c r="DS27" s="670"/>
      <c r="DT27" s="670"/>
      <c r="DU27" s="670"/>
      <c r="DV27" s="671"/>
      <c r="DW27" s="635">
        <v>7.4</v>
      </c>
      <c r="DX27" s="668"/>
      <c r="DY27" s="668"/>
      <c r="DZ27" s="668"/>
      <c r="EA27" s="668"/>
      <c r="EB27" s="668"/>
      <c r="EC27" s="669"/>
    </row>
    <row r="28" spans="2:133" ht="11.25" customHeight="1" x14ac:dyDescent="0.2">
      <c r="B28" s="627" t="s">
        <v>301</v>
      </c>
      <c r="C28" s="628"/>
      <c r="D28" s="628"/>
      <c r="E28" s="628"/>
      <c r="F28" s="628"/>
      <c r="G28" s="628"/>
      <c r="H28" s="628"/>
      <c r="I28" s="628"/>
      <c r="J28" s="628"/>
      <c r="K28" s="628"/>
      <c r="L28" s="628"/>
      <c r="M28" s="628"/>
      <c r="N28" s="628"/>
      <c r="O28" s="628"/>
      <c r="P28" s="628"/>
      <c r="Q28" s="629"/>
      <c r="R28" s="630">
        <v>2499</v>
      </c>
      <c r="S28" s="631"/>
      <c r="T28" s="631"/>
      <c r="U28" s="631"/>
      <c r="V28" s="631"/>
      <c r="W28" s="631"/>
      <c r="X28" s="631"/>
      <c r="Y28" s="632"/>
      <c r="Z28" s="633">
        <v>0</v>
      </c>
      <c r="AA28" s="633"/>
      <c r="AB28" s="633"/>
      <c r="AC28" s="633"/>
      <c r="AD28" s="634">
        <v>2499</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458161</v>
      </c>
      <c r="CS28" s="631"/>
      <c r="CT28" s="631"/>
      <c r="CU28" s="631"/>
      <c r="CV28" s="631"/>
      <c r="CW28" s="631"/>
      <c r="CX28" s="631"/>
      <c r="CY28" s="632"/>
      <c r="CZ28" s="635">
        <v>4.4000000000000004</v>
      </c>
      <c r="DA28" s="668"/>
      <c r="DB28" s="668"/>
      <c r="DC28" s="672"/>
      <c r="DD28" s="639">
        <v>458161</v>
      </c>
      <c r="DE28" s="631"/>
      <c r="DF28" s="631"/>
      <c r="DG28" s="631"/>
      <c r="DH28" s="631"/>
      <c r="DI28" s="631"/>
      <c r="DJ28" s="631"/>
      <c r="DK28" s="632"/>
      <c r="DL28" s="639">
        <v>458161</v>
      </c>
      <c r="DM28" s="631"/>
      <c r="DN28" s="631"/>
      <c r="DO28" s="631"/>
      <c r="DP28" s="631"/>
      <c r="DQ28" s="631"/>
      <c r="DR28" s="631"/>
      <c r="DS28" s="631"/>
      <c r="DT28" s="631"/>
      <c r="DU28" s="631"/>
      <c r="DV28" s="632"/>
      <c r="DW28" s="635">
        <v>6.7</v>
      </c>
      <c r="DX28" s="668"/>
      <c r="DY28" s="668"/>
      <c r="DZ28" s="668"/>
      <c r="EA28" s="668"/>
      <c r="EB28" s="668"/>
      <c r="EC28" s="669"/>
    </row>
    <row r="29" spans="2:133" ht="11.25" customHeight="1" x14ac:dyDescent="0.2">
      <c r="B29" s="627" t="s">
        <v>303</v>
      </c>
      <c r="C29" s="628"/>
      <c r="D29" s="628"/>
      <c r="E29" s="628"/>
      <c r="F29" s="628"/>
      <c r="G29" s="628"/>
      <c r="H29" s="628"/>
      <c r="I29" s="628"/>
      <c r="J29" s="628"/>
      <c r="K29" s="628"/>
      <c r="L29" s="628"/>
      <c r="M29" s="628"/>
      <c r="N29" s="628"/>
      <c r="O29" s="628"/>
      <c r="P29" s="628"/>
      <c r="Q29" s="629"/>
      <c r="R29" s="630">
        <v>17622</v>
      </c>
      <c r="S29" s="631"/>
      <c r="T29" s="631"/>
      <c r="U29" s="631"/>
      <c r="V29" s="631"/>
      <c r="W29" s="631"/>
      <c r="X29" s="631"/>
      <c r="Y29" s="632"/>
      <c r="Z29" s="633">
        <v>0.2</v>
      </c>
      <c r="AA29" s="633"/>
      <c r="AB29" s="633"/>
      <c r="AC29" s="633"/>
      <c r="AD29" s="634" t="s">
        <v>227</v>
      </c>
      <c r="AE29" s="634"/>
      <c r="AF29" s="634"/>
      <c r="AG29" s="634"/>
      <c r="AH29" s="634"/>
      <c r="AI29" s="634"/>
      <c r="AJ29" s="634"/>
      <c r="AK29" s="634"/>
      <c r="AL29" s="635" t="s">
        <v>127</v>
      </c>
      <c r="AM29" s="636"/>
      <c r="AN29" s="636"/>
      <c r="AO29" s="637"/>
      <c r="AP29" s="682"/>
      <c r="AQ29" s="683"/>
      <c r="AR29" s="683"/>
      <c r="AS29" s="683"/>
      <c r="AT29" s="683"/>
      <c r="AU29" s="683"/>
      <c r="AV29" s="683"/>
      <c r="AW29" s="683"/>
      <c r="AX29" s="683"/>
      <c r="AY29" s="683"/>
      <c r="AZ29" s="683"/>
      <c r="BA29" s="683"/>
      <c r="BB29" s="683"/>
      <c r="BC29" s="683"/>
      <c r="BD29" s="683"/>
      <c r="BE29" s="683"/>
      <c r="BF29" s="684"/>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304</v>
      </c>
      <c r="CE29" s="674"/>
      <c r="CF29" s="645" t="s">
        <v>69</v>
      </c>
      <c r="CG29" s="646"/>
      <c r="CH29" s="646"/>
      <c r="CI29" s="646"/>
      <c r="CJ29" s="646"/>
      <c r="CK29" s="646"/>
      <c r="CL29" s="646"/>
      <c r="CM29" s="646"/>
      <c r="CN29" s="646"/>
      <c r="CO29" s="646"/>
      <c r="CP29" s="646"/>
      <c r="CQ29" s="647"/>
      <c r="CR29" s="630">
        <v>458161</v>
      </c>
      <c r="CS29" s="670"/>
      <c r="CT29" s="670"/>
      <c r="CU29" s="670"/>
      <c r="CV29" s="670"/>
      <c r="CW29" s="670"/>
      <c r="CX29" s="670"/>
      <c r="CY29" s="671"/>
      <c r="CZ29" s="635">
        <v>4.4000000000000004</v>
      </c>
      <c r="DA29" s="668"/>
      <c r="DB29" s="668"/>
      <c r="DC29" s="672"/>
      <c r="DD29" s="639">
        <v>458161</v>
      </c>
      <c r="DE29" s="670"/>
      <c r="DF29" s="670"/>
      <c r="DG29" s="670"/>
      <c r="DH29" s="670"/>
      <c r="DI29" s="670"/>
      <c r="DJ29" s="670"/>
      <c r="DK29" s="671"/>
      <c r="DL29" s="639">
        <v>458161</v>
      </c>
      <c r="DM29" s="670"/>
      <c r="DN29" s="670"/>
      <c r="DO29" s="670"/>
      <c r="DP29" s="670"/>
      <c r="DQ29" s="670"/>
      <c r="DR29" s="670"/>
      <c r="DS29" s="670"/>
      <c r="DT29" s="670"/>
      <c r="DU29" s="670"/>
      <c r="DV29" s="671"/>
      <c r="DW29" s="635">
        <v>6.7</v>
      </c>
      <c r="DX29" s="668"/>
      <c r="DY29" s="668"/>
      <c r="DZ29" s="668"/>
      <c r="EA29" s="668"/>
      <c r="EB29" s="668"/>
      <c r="EC29" s="669"/>
    </row>
    <row r="30" spans="2:133" ht="11.25" customHeight="1" x14ac:dyDescent="0.2">
      <c r="B30" s="627" t="s">
        <v>305</v>
      </c>
      <c r="C30" s="628"/>
      <c r="D30" s="628"/>
      <c r="E30" s="628"/>
      <c r="F30" s="628"/>
      <c r="G30" s="628"/>
      <c r="H30" s="628"/>
      <c r="I30" s="628"/>
      <c r="J30" s="628"/>
      <c r="K30" s="628"/>
      <c r="L30" s="628"/>
      <c r="M30" s="628"/>
      <c r="N30" s="628"/>
      <c r="O30" s="628"/>
      <c r="P30" s="628"/>
      <c r="Q30" s="629"/>
      <c r="R30" s="630">
        <v>118931</v>
      </c>
      <c r="S30" s="631"/>
      <c r="T30" s="631"/>
      <c r="U30" s="631"/>
      <c r="V30" s="631"/>
      <c r="W30" s="631"/>
      <c r="X30" s="631"/>
      <c r="Y30" s="632"/>
      <c r="Z30" s="633">
        <v>1.1000000000000001</v>
      </c>
      <c r="AA30" s="633"/>
      <c r="AB30" s="633"/>
      <c r="AC30" s="633"/>
      <c r="AD30" s="634">
        <v>3287</v>
      </c>
      <c r="AE30" s="634"/>
      <c r="AF30" s="634"/>
      <c r="AG30" s="634"/>
      <c r="AH30" s="634"/>
      <c r="AI30" s="634"/>
      <c r="AJ30" s="634"/>
      <c r="AK30" s="634"/>
      <c r="AL30" s="635">
        <v>0.1</v>
      </c>
      <c r="AM30" s="636"/>
      <c r="AN30" s="636"/>
      <c r="AO30" s="637"/>
      <c r="AP30" s="609" t="s">
        <v>221</v>
      </c>
      <c r="AQ30" s="610"/>
      <c r="AR30" s="610"/>
      <c r="AS30" s="610"/>
      <c r="AT30" s="610"/>
      <c r="AU30" s="610"/>
      <c r="AV30" s="610"/>
      <c r="AW30" s="610"/>
      <c r="AX30" s="610"/>
      <c r="AY30" s="610"/>
      <c r="AZ30" s="610"/>
      <c r="BA30" s="610"/>
      <c r="BB30" s="610"/>
      <c r="BC30" s="610"/>
      <c r="BD30" s="610"/>
      <c r="BE30" s="610"/>
      <c r="BF30" s="611"/>
      <c r="BG30" s="609" t="s">
        <v>306</v>
      </c>
      <c r="BH30" s="680"/>
      <c r="BI30" s="680"/>
      <c r="BJ30" s="680"/>
      <c r="BK30" s="680"/>
      <c r="BL30" s="680"/>
      <c r="BM30" s="680"/>
      <c r="BN30" s="680"/>
      <c r="BO30" s="680"/>
      <c r="BP30" s="680"/>
      <c r="BQ30" s="681"/>
      <c r="BR30" s="609" t="s">
        <v>307</v>
      </c>
      <c r="BS30" s="680"/>
      <c r="BT30" s="680"/>
      <c r="BU30" s="680"/>
      <c r="BV30" s="680"/>
      <c r="BW30" s="680"/>
      <c r="BX30" s="680"/>
      <c r="BY30" s="680"/>
      <c r="BZ30" s="680"/>
      <c r="CA30" s="680"/>
      <c r="CB30" s="681"/>
      <c r="CD30" s="675"/>
      <c r="CE30" s="676"/>
      <c r="CF30" s="645" t="s">
        <v>308</v>
      </c>
      <c r="CG30" s="646"/>
      <c r="CH30" s="646"/>
      <c r="CI30" s="646"/>
      <c r="CJ30" s="646"/>
      <c r="CK30" s="646"/>
      <c r="CL30" s="646"/>
      <c r="CM30" s="646"/>
      <c r="CN30" s="646"/>
      <c r="CO30" s="646"/>
      <c r="CP30" s="646"/>
      <c r="CQ30" s="647"/>
      <c r="CR30" s="630">
        <v>438757</v>
      </c>
      <c r="CS30" s="631"/>
      <c r="CT30" s="631"/>
      <c r="CU30" s="631"/>
      <c r="CV30" s="631"/>
      <c r="CW30" s="631"/>
      <c r="CX30" s="631"/>
      <c r="CY30" s="632"/>
      <c r="CZ30" s="635">
        <v>4.2</v>
      </c>
      <c r="DA30" s="668"/>
      <c r="DB30" s="668"/>
      <c r="DC30" s="672"/>
      <c r="DD30" s="639">
        <v>438757</v>
      </c>
      <c r="DE30" s="631"/>
      <c r="DF30" s="631"/>
      <c r="DG30" s="631"/>
      <c r="DH30" s="631"/>
      <c r="DI30" s="631"/>
      <c r="DJ30" s="631"/>
      <c r="DK30" s="632"/>
      <c r="DL30" s="639">
        <v>438757</v>
      </c>
      <c r="DM30" s="631"/>
      <c r="DN30" s="631"/>
      <c r="DO30" s="631"/>
      <c r="DP30" s="631"/>
      <c r="DQ30" s="631"/>
      <c r="DR30" s="631"/>
      <c r="DS30" s="631"/>
      <c r="DT30" s="631"/>
      <c r="DU30" s="631"/>
      <c r="DV30" s="632"/>
      <c r="DW30" s="635">
        <v>6.4</v>
      </c>
      <c r="DX30" s="668"/>
      <c r="DY30" s="668"/>
      <c r="DZ30" s="668"/>
      <c r="EA30" s="668"/>
      <c r="EB30" s="668"/>
      <c r="EC30" s="669"/>
    </row>
    <row r="31" spans="2:133" ht="11.25" customHeight="1" x14ac:dyDescent="0.2">
      <c r="B31" s="627" t="s">
        <v>309</v>
      </c>
      <c r="C31" s="628"/>
      <c r="D31" s="628"/>
      <c r="E31" s="628"/>
      <c r="F31" s="628"/>
      <c r="G31" s="628"/>
      <c r="H31" s="628"/>
      <c r="I31" s="628"/>
      <c r="J31" s="628"/>
      <c r="K31" s="628"/>
      <c r="L31" s="628"/>
      <c r="M31" s="628"/>
      <c r="N31" s="628"/>
      <c r="O31" s="628"/>
      <c r="P31" s="628"/>
      <c r="Q31" s="629"/>
      <c r="R31" s="630">
        <v>105332</v>
      </c>
      <c r="S31" s="631"/>
      <c r="T31" s="631"/>
      <c r="U31" s="631"/>
      <c r="V31" s="631"/>
      <c r="W31" s="631"/>
      <c r="X31" s="631"/>
      <c r="Y31" s="632"/>
      <c r="Z31" s="633">
        <v>1</v>
      </c>
      <c r="AA31" s="633"/>
      <c r="AB31" s="633"/>
      <c r="AC31" s="633"/>
      <c r="AD31" s="634" t="s">
        <v>127</v>
      </c>
      <c r="AE31" s="634"/>
      <c r="AF31" s="634"/>
      <c r="AG31" s="634"/>
      <c r="AH31" s="634"/>
      <c r="AI31" s="634"/>
      <c r="AJ31" s="634"/>
      <c r="AK31" s="634"/>
      <c r="AL31" s="635" t="s">
        <v>127</v>
      </c>
      <c r="AM31" s="636"/>
      <c r="AN31" s="636"/>
      <c r="AO31" s="637"/>
      <c r="AP31" s="687" t="s">
        <v>310</v>
      </c>
      <c r="AQ31" s="688"/>
      <c r="AR31" s="688"/>
      <c r="AS31" s="688"/>
      <c r="AT31" s="693" t="s">
        <v>311</v>
      </c>
      <c r="AU31" s="217"/>
      <c r="AV31" s="217"/>
      <c r="AW31" s="217"/>
      <c r="AX31" s="616" t="s">
        <v>187</v>
      </c>
      <c r="AY31" s="617"/>
      <c r="AZ31" s="617"/>
      <c r="BA31" s="617"/>
      <c r="BB31" s="617"/>
      <c r="BC31" s="617"/>
      <c r="BD31" s="617"/>
      <c r="BE31" s="617"/>
      <c r="BF31" s="618"/>
      <c r="BG31" s="698">
        <v>99.3</v>
      </c>
      <c r="BH31" s="685"/>
      <c r="BI31" s="685"/>
      <c r="BJ31" s="685"/>
      <c r="BK31" s="685"/>
      <c r="BL31" s="685"/>
      <c r="BM31" s="625">
        <v>97.1</v>
      </c>
      <c r="BN31" s="685"/>
      <c r="BO31" s="685"/>
      <c r="BP31" s="685"/>
      <c r="BQ31" s="686"/>
      <c r="BR31" s="698">
        <v>98.8</v>
      </c>
      <c r="BS31" s="685"/>
      <c r="BT31" s="685"/>
      <c r="BU31" s="685"/>
      <c r="BV31" s="685"/>
      <c r="BW31" s="685"/>
      <c r="BX31" s="625">
        <v>96.4</v>
      </c>
      <c r="BY31" s="685"/>
      <c r="BZ31" s="685"/>
      <c r="CA31" s="685"/>
      <c r="CB31" s="686"/>
      <c r="CD31" s="675"/>
      <c r="CE31" s="676"/>
      <c r="CF31" s="645" t="s">
        <v>312</v>
      </c>
      <c r="CG31" s="646"/>
      <c r="CH31" s="646"/>
      <c r="CI31" s="646"/>
      <c r="CJ31" s="646"/>
      <c r="CK31" s="646"/>
      <c r="CL31" s="646"/>
      <c r="CM31" s="646"/>
      <c r="CN31" s="646"/>
      <c r="CO31" s="646"/>
      <c r="CP31" s="646"/>
      <c r="CQ31" s="647"/>
      <c r="CR31" s="630">
        <v>19404</v>
      </c>
      <c r="CS31" s="670"/>
      <c r="CT31" s="670"/>
      <c r="CU31" s="670"/>
      <c r="CV31" s="670"/>
      <c r="CW31" s="670"/>
      <c r="CX31" s="670"/>
      <c r="CY31" s="671"/>
      <c r="CZ31" s="635">
        <v>0.2</v>
      </c>
      <c r="DA31" s="668"/>
      <c r="DB31" s="668"/>
      <c r="DC31" s="672"/>
      <c r="DD31" s="639">
        <v>19404</v>
      </c>
      <c r="DE31" s="670"/>
      <c r="DF31" s="670"/>
      <c r="DG31" s="670"/>
      <c r="DH31" s="670"/>
      <c r="DI31" s="670"/>
      <c r="DJ31" s="670"/>
      <c r="DK31" s="671"/>
      <c r="DL31" s="639">
        <v>19404</v>
      </c>
      <c r="DM31" s="670"/>
      <c r="DN31" s="670"/>
      <c r="DO31" s="670"/>
      <c r="DP31" s="670"/>
      <c r="DQ31" s="670"/>
      <c r="DR31" s="670"/>
      <c r="DS31" s="670"/>
      <c r="DT31" s="670"/>
      <c r="DU31" s="670"/>
      <c r="DV31" s="671"/>
      <c r="DW31" s="635">
        <v>0.3</v>
      </c>
      <c r="DX31" s="668"/>
      <c r="DY31" s="668"/>
      <c r="DZ31" s="668"/>
      <c r="EA31" s="668"/>
      <c r="EB31" s="668"/>
      <c r="EC31" s="669"/>
    </row>
    <row r="32" spans="2:133" ht="11.25" customHeight="1" x14ac:dyDescent="0.2">
      <c r="B32" s="627" t="s">
        <v>313</v>
      </c>
      <c r="C32" s="628"/>
      <c r="D32" s="628"/>
      <c r="E32" s="628"/>
      <c r="F32" s="628"/>
      <c r="G32" s="628"/>
      <c r="H32" s="628"/>
      <c r="I32" s="628"/>
      <c r="J32" s="628"/>
      <c r="K32" s="628"/>
      <c r="L32" s="628"/>
      <c r="M32" s="628"/>
      <c r="N32" s="628"/>
      <c r="O32" s="628"/>
      <c r="P32" s="628"/>
      <c r="Q32" s="629"/>
      <c r="R32" s="630">
        <v>1974066</v>
      </c>
      <c r="S32" s="631"/>
      <c r="T32" s="631"/>
      <c r="U32" s="631"/>
      <c r="V32" s="631"/>
      <c r="W32" s="631"/>
      <c r="X32" s="631"/>
      <c r="Y32" s="632"/>
      <c r="Z32" s="633">
        <v>17.899999999999999</v>
      </c>
      <c r="AA32" s="633"/>
      <c r="AB32" s="633"/>
      <c r="AC32" s="633"/>
      <c r="AD32" s="634" t="s">
        <v>127</v>
      </c>
      <c r="AE32" s="634"/>
      <c r="AF32" s="634"/>
      <c r="AG32" s="634"/>
      <c r="AH32" s="634"/>
      <c r="AI32" s="634"/>
      <c r="AJ32" s="634"/>
      <c r="AK32" s="634"/>
      <c r="AL32" s="635" t="s">
        <v>127</v>
      </c>
      <c r="AM32" s="636"/>
      <c r="AN32" s="636"/>
      <c r="AO32" s="637"/>
      <c r="AP32" s="689"/>
      <c r="AQ32" s="690"/>
      <c r="AR32" s="690"/>
      <c r="AS32" s="690"/>
      <c r="AT32" s="694"/>
      <c r="AU32" s="216" t="s">
        <v>314</v>
      </c>
      <c r="AV32" s="216"/>
      <c r="AW32" s="216"/>
      <c r="AX32" s="627" t="s">
        <v>315</v>
      </c>
      <c r="AY32" s="628"/>
      <c r="AZ32" s="628"/>
      <c r="BA32" s="628"/>
      <c r="BB32" s="628"/>
      <c r="BC32" s="628"/>
      <c r="BD32" s="628"/>
      <c r="BE32" s="628"/>
      <c r="BF32" s="629"/>
      <c r="BG32" s="699">
        <v>99.3</v>
      </c>
      <c r="BH32" s="670"/>
      <c r="BI32" s="670"/>
      <c r="BJ32" s="670"/>
      <c r="BK32" s="670"/>
      <c r="BL32" s="670"/>
      <c r="BM32" s="636">
        <v>96.9</v>
      </c>
      <c r="BN32" s="696"/>
      <c r="BO32" s="696"/>
      <c r="BP32" s="696"/>
      <c r="BQ32" s="697"/>
      <c r="BR32" s="699">
        <v>98.8</v>
      </c>
      <c r="BS32" s="670"/>
      <c r="BT32" s="670"/>
      <c r="BU32" s="670"/>
      <c r="BV32" s="670"/>
      <c r="BW32" s="670"/>
      <c r="BX32" s="636">
        <v>96.2</v>
      </c>
      <c r="BY32" s="696"/>
      <c r="BZ32" s="696"/>
      <c r="CA32" s="696"/>
      <c r="CB32" s="697"/>
      <c r="CD32" s="677"/>
      <c r="CE32" s="678"/>
      <c r="CF32" s="645" t="s">
        <v>316</v>
      </c>
      <c r="CG32" s="646"/>
      <c r="CH32" s="646"/>
      <c r="CI32" s="646"/>
      <c r="CJ32" s="646"/>
      <c r="CK32" s="646"/>
      <c r="CL32" s="646"/>
      <c r="CM32" s="646"/>
      <c r="CN32" s="646"/>
      <c r="CO32" s="646"/>
      <c r="CP32" s="646"/>
      <c r="CQ32" s="647"/>
      <c r="CR32" s="630" t="s">
        <v>127</v>
      </c>
      <c r="CS32" s="631"/>
      <c r="CT32" s="631"/>
      <c r="CU32" s="631"/>
      <c r="CV32" s="631"/>
      <c r="CW32" s="631"/>
      <c r="CX32" s="631"/>
      <c r="CY32" s="632"/>
      <c r="CZ32" s="635" t="s">
        <v>244</v>
      </c>
      <c r="DA32" s="668"/>
      <c r="DB32" s="668"/>
      <c r="DC32" s="672"/>
      <c r="DD32" s="639" t="s">
        <v>175</v>
      </c>
      <c r="DE32" s="631"/>
      <c r="DF32" s="631"/>
      <c r="DG32" s="631"/>
      <c r="DH32" s="631"/>
      <c r="DI32" s="631"/>
      <c r="DJ32" s="631"/>
      <c r="DK32" s="632"/>
      <c r="DL32" s="639" t="s">
        <v>175</v>
      </c>
      <c r="DM32" s="631"/>
      <c r="DN32" s="631"/>
      <c r="DO32" s="631"/>
      <c r="DP32" s="631"/>
      <c r="DQ32" s="631"/>
      <c r="DR32" s="631"/>
      <c r="DS32" s="631"/>
      <c r="DT32" s="631"/>
      <c r="DU32" s="631"/>
      <c r="DV32" s="632"/>
      <c r="DW32" s="635" t="s">
        <v>127</v>
      </c>
      <c r="DX32" s="668"/>
      <c r="DY32" s="668"/>
      <c r="DZ32" s="668"/>
      <c r="EA32" s="668"/>
      <c r="EB32" s="668"/>
      <c r="EC32" s="669"/>
    </row>
    <row r="33" spans="2:133" ht="11.25" customHeight="1" x14ac:dyDescent="0.2">
      <c r="B33" s="664" t="s">
        <v>317</v>
      </c>
      <c r="C33" s="665"/>
      <c r="D33" s="665"/>
      <c r="E33" s="665"/>
      <c r="F33" s="665"/>
      <c r="G33" s="665"/>
      <c r="H33" s="665"/>
      <c r="I33" s="665"/>
      <c r="J33" s="665"/>
      <c r="K33" s="665"/>
      <c r="L33" s="665"/>
      <c r="M33" s="665"/>
      <c r="N33" s="665"/>
      <c r="O33" s="665"/>
      <c r="P33" s="665"/>
      <c r="Q33" s="666"/>
      <c r="R33" s="630" t="s">
        <v>127</v>
      </c>
      <c r="S33" s="631"/>
      <c r="T33" s="631"/>
      <c r="U33" s="631"/>
      <c r="V33" s="631"/>
      <c r="W33" s="631"/>
      <c r="X33" s="631"/>
      <c r="Y33" s="632"/>
      <c r="Z33" s="633" t="s">
        <v>127</v>
      </c>
      <c r="AA33" s="633"/>
      <c r="AB33" s="633"/>
      <c r="AC33" s="633"/>
      <c r="AD33" s="634" t="s">
        <v>127</v>
      </c>
      <c r="AE33" s="634"/>
      <c r="AF33" s="634"/>
      <c r="AG33" s="634"/>
      <c r="AH33" s="634"/>
      <c r="AI33" s="634"/>
      <c r="AJ33" s="634"/>
      <c r="AK33" s="634"/>
      <c r="AL33" s="635" t="s">
        <v>244</v>
      </c>
      <c r="AM33" s="636"/>
      <c r="AN33" s="636"/>
      <c r="AO33" s="637"/>
      <c r="AP33" s="691"/>
      <c r="AQ33" s="692"/>
      <c r="AR33" s="692"/>
      <c r="AS33" s="692"/>
      <c r="AT33" s="695"/>
      <c r="AU33" s="218"/>
      <c r="AV33" s="218"/>
      <c r="AW33" s="218"/>
      <c r="AX33" s="682" t="s">
        <v>318</v>
      </c>
      <c r="AY33" s="683"/>
      <c r="AZ33" s="683"/>
      <c r="BA33" s="683"/>
      <c r="BB33" s="683"/>
      <c r="BC33" s="683"/>
      <c r="BD33" s="683"/>
      <c r="BE33" s="683"/>
      <c r="BF33" s="684"/>
      <c r="BG33" s="700">
        <v>99.3</v>
      </c>
      <c r="BH33" s="701"/>
      <c r="BI33" s="701"/>
      <c r="BJ33" s="701"/>
      <c r="BK33" s="701"/>
      <c r="BL33" s="701"/>
      <c r="BM33" s="702">
        <v>97.2</v>
      </c>
      <c r="BN33" s="701"/>
      <c r="BO33" s="701"/>
      <c r="BP33" s="701"/>
      <c r="BQ33" s="703"/>
      <c r="BR33" s="700">
        <v>98.8</v>
      </c>
      <c r="BS33" s="701"/>
      <c r="BT33" s="701"/>
      <c r="BU33" s="701"/>
      <c r="BV33" s="701"/>
      <c r="BW33" s="701"/>
      <c r="BX33" s="702">
        <v>96.3</v>
      </c>
      <c r="BY33" s="701"/>
      <c r="BZ33" s="701"/>
      <c r="CA33" s="701"/>
      <c r="CB33" s="703"/>
      <c r="CD33" s="645" t="s">
        <v>319</v>
      </c>
      <c r="CE33" s="646"/>
      <c r="CF33" s="646"/>
      <c r="CG33" s="646"/>
      <c r="CH33" s="646"/>
      <c r="CI33" s="646"/>
      <c r="CJ33" s="646"/>
      <c r="CK33" s="646"/>
      <c r="CL33" s="646"/>
      <c r="CM33" s="646"/>
      <c r="CN33" s="646"/>
      <c r="CO33" s="646"/>
      <c r="CP33" s="646"/>
      <c r="CQ33" s="647"/>
      <c r="CR33" s="630">
        <v>5057338</v>
      </c>
      <c r="CS33" s="670"/>
      <c r="CT33" s="670"/>
      <c r="CU33" s="670"/>
      <c r="CV33" s="670"/>
      <c r="CW33" s="670"/>
      <c r="CX33" s="670"/>
      <c r="CY33" s="671"/>
      <c r="CZ33" s="635">
        <v>48.6</v>
      </c>
      <c r="DA33" s="668"/>
      <c r="DB33" s="668"/>
      <c r="DC33" s="672"/>
      <c r="DD33" s="639">
        <v>4109317</v>
      </c>
      <c r="DE33" s="670"/>
      <c r="DF33" s="670"/>
      <c r="DG33" s="670"/>
      <c r="DH33" s="670"/>
      <c r="DI33" s="670"/>
      <c r="DJ33" s="670"/>
      <c r="DK33" s="671"/>
      <c r="DL33" s="639">
        <v>2875212</v>
      </c>
      <c r="DM33" s="670"/>
      <c r="DN33" s="670"/>
      <c r="DO33" s="670"/>
      <c r="DP33" s="670"/>
      <c r="DQ33" s="670"/>
      <c r="DR33" s="670"/>
      <c r="DS33" s="670"/>
      <c r="DT33" s="670"/>
      <c r="DU33" s="670"/>
      <c r="DV33" s="671"/>
      <c r="DW33" s="635">
        <v>42.1</v>
      </c>
      <c r="DX33" s="668"/>
      <c r="DY33" s="668"/>
      <c r="DZ33" s="668"/>
      <c r="EA33" s="668"/>
      <c r="EB33" s="668"/>
      <c r="EC33" s="669"/>
    </row>
    <row r="34" spans="2:133" ht="11.25" customHeight="1" x14ac:dyDescent="0.2">
      <c r="B34" s="627" t="s">
        <v>320</v>
      </c>
      <c r="C34" s="628"/>
      <c r="D34" s="628"/>
      <c r="E34" s="628"/>
      <c r="F34" s="628"/>
      <c r="G34" s="628"/>
      <c r="H34" s="628"/>
      <c r="I34" s="628"/>
      <c r="J34" s="628"/>
      <c r="K34" s="628"/>
      <c r="L34" s="628"/>
      <c r="M34" s="628"/>
      <c r="N34" s="628"/>
      <c r="O34" s="628"/>
      <c r="P34" s="628"/>
      <c r="Q34" s="629"/>
      <c r="R34" s="630">
        <v>769408</v>
      </c>
      <c r="S34" s="631"/>
      <c r="T34" s="631"/>
      <c r="U34" s="631"/>
      <c r="V34" s="631"/>
      <c r="W34" s="631"/>
      <c r="X34" s="631"/>
      <c r="Y34" s="632"/>
      <c r="Z34" s="633">
        <v>7</v>
      </c>
      <c r="AA34" s="633"/>
      <c r="AB34" s="633"/>
      <c r="AC34" s="633"/>
      <c r="AD34" s="634" t="s">
        <v>127</v>
      </c>
      <c r="AE34" s="634"/>
      <c r="AF34" s="634"/>
      <c r="AG34" s="634"/>
      <c r="AH34" s="634"/>
      <c r="AI34" s="634"/>
      <c r="AJ34" s="634"/>
      <c r="AK34" s="634"/>
      <c r="AL34" s="635" t="s">
        <v>227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321</v>
      </c>
      <c r="CE34" s="646"/>
      <c r="CF34" s="646"/>
      <c r="CG34" s="646"/>
      <c r="CH34" s="646"/>
      <c r="CI34" s="646"/>
      <c r="CJ34" s="646"/>
      <c r="CK34" s="646"/>
      <c r="CL34" s="646"/>
      <c r="CM34" s="646"/>
      <c r="CN34" s="646"/>
      <c r="CO34" s="646"/>
      <c r="CP34" s="646"/>
      <c r="CQ34" s="647"/>
      <c r="CR34" s="630">
        <v>1597769</v>
      </c>
      <c r="CS34" s="631"/>
      <c r="CT34" s="631"/>
      <c r="CU34" s="631"/>
      <c r="CV34" s="631"/>
      <c r="CW34" s="631"/>
      <c r="CX34" s="631"/>
      <c r="CY34" s="632"/>
      <c r="CZ34" s="635">
        <v>15.3</v>
      </c>
      <c r="DA34" s="668"/>
      <c r="DB34" s="668"/>
      <c r="DC34" s="672"/>
      <c r="DD34" s="639">
        <v>1057716</v>
      </c>
      <c r="DE34" s="631"/>
      <c r="DF34" s="631"/>
      <c r="DG34" s="631"/>
      <c r="DH34" s="631"/>
      <c r="DI34" s="631"/>
      <c r="DJ34" s="631"/>
      <c r="DK34" s="632"/>
      <c r="DL34" s="639">
        <v>908432</v>
      </c>
      <c r="DM34" s="631"/>
      <c r="DN34" s="631"/>
      <c r="DO34" s="631"/>
      <c r="DP34" s="631"/>
      <c r="DQ34" s="631"/>
      <c r="DR34" s="631"/>
      <c r="DS34" s="631"/>
      <c r="DT34" s="631"/>
      <c r="DU34" s="631"/>
      <c r="DV34" s="632"/>
      <c r="DW34" s="635">
        <v>13.3</v>
      </c>
      <c r="DX34" s="668"/>
      <c r="DY34" s="668"/>
      <c r="DZ34" s="668"/>
      <c r="EA34" s="668"/>
      <c r="EB34" s="668"/>
      <c r="EC34" s="669"/>
    </row>
    <row r="35" spans="2:133" ht="11.25" customHeight="1" x14ac:dyDescent="0.2">
      <c r="B35" s="627" t="s">
        <v>322</v>
      </c>
      <c r="C35" s="628"/>
      <c r="D35" s="628"/>
      <c r="E35" s="628"/>
      <c r="F35" s="628"/>
      <c r="G35" s="628"/>
      <c r="H35" s="628"/>
      <c r="I35" s="628"/>
      <c r="J35" s="628"/>
      <c r="K35" s="628"/>
      <c r="L35" s="628"/>
      <c r="M35" s="628"/>
      <c r="N35" s="628"/>
      <c r="O35" s="628"/>
      <c r="P35" s="628"/>
      <c r="Q35" s="629"/>
      <c r="R35" s="630">
        <v>8733</v>
      </c>
      <c r="S35" s="631"/>
      <c r="T35" s="631"/>
      <c r="U35" s="631"/>
      <c r="V35" s="631"/>
      <c r="W35" s="631"/>
      <c r="X35" s="631"/>
      <c r="Y35" s="632"/>
      <c r="Z35" s="633">
        <v>0.1</v>
      </c>
      <c r="AA35" s="633"/>
      <c r="AB35" s="633"/>
      <c r="AC35" s="633"/>
      <c r="AD35" s="634" t="s">
        <v>227</v>
      </c>
      <c r="AE35" s="634"/>
      <c r="AF35" s="634"/>
      <c r="AG35" s="634"/>
      <c r="AH35" s="634"/>
      <c r="AI35" s="634"/>
      <c r="AJ35" s="634"/>
      <c r="AK35" s="634"/>
      <c r="AL35" s="635" t="s">
        <v>227</v>
      </c>
      <c r="AM35" s="636"/>
      <c r="AN35" s="636"/>
      <c r="AO35" s="637"/>
      <c r="AP35" s="221"/>
      <c r="AQ35" s="609" t="s">
        <v>323</v>
      </c>
      <c r="AR35" s="610"/>
      <c r="AS35" s="610"/>
      <c r="AT35" s="610"/>
      <c r="AU35" s="610"/>
      <c r="AV35" s="610"/>
      <c r="AW35" s="610"/>
      <c r="AX35" s="610"/>
      <c r="AY35" s="610"/>
      <c r="AZ35" s="610"/>
      <c r="BA35" s="610"/>
      <c r="BB35" s="610"/>
      <c r="BC35" s="610"/>
      <c r="BD35" s="610"/>
      <c r="BE35" s="610"/>
      <c r="BF35" s="611"/>
      <c r="BG35" s="609" t="s">
        <v>324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325</v>
      </c>
      <c r="CE35" s="646"/>
      <c r="CF35" s="646"/>
      <c r="CG35" s="646"/>
      <c r="CH35" s="646"/>
      <c r="CI35" s="646"/>
      <c r="CJ35" s="646"/>
      <c r="CK35" s="646"/>
      <c r="CL35" s="646"/>
      <c r="CM35" s="646"/>
      <c r="CN35" s="646"/>
      <c r="CO35" s="646"/>
      <c r="CP35" s="646"/>
      <c r="CQ35" s="647"/>
      <c r="CR35" s="630">
        <v>136164</v>
      </c>
      <c r="CS35" s="670"/>
      <c r="CT35" s="670"/>
      <c r="CU35" s="670"/>
      <c r="CV35" s="670"/>
      <c r="CW35" s="670"/>
      <c r="CX35" s="670"/>
      <c r="CY35" s="671"/>
      <c r="CZ35" s="635">
        <v>1.3</v>
      </c>
      <c r="DA35" s="668"/>
      <c r="DB35" s="668"/>
      <c r="DC35" s="672"/>
      <c r="DD35" s="639">
        <v>102582</v>
      </c>
      <c r="DE35" s="670"/>
      <c r="DF35" s="670"/>
      <c r="DG35" s="670"/>
      <c r="DH35" s="670"/>
      <c r="DI35" s="670"/>
      <c r="DJ35" s="670"/>
      <c r="DK35" s="671"/>
      <c r="DL35" s="639">
        <v>102582</v>
      </c>
      <c r="DM35" s="670"/>
      <c r="DN35" s="670"/>
      <c r="DO35" s="670"/>
      <c r="DP35" s="670"/>
      <c r="DQ35" s="670"/>
      <c r="DR35" s="670"/>
      <c r="DS35" s="670"/>
      <c r="DT35" s="670"/>
      <c r="DU35" s="670"/>
      <c r="DV35" s="671"/>
      <c r="DW35" s="635">
        <v>1.5</v>
      </c>
      <c r="DX35" s="668"/>
      <c r="DY35" s="668"/>
      <c r="DZ35" s="668"/>
      <c r="EA35" s="668"/>
      <c r="EB35" s="668"/>
      <c r="EC35" s="669"/>
    </row>
    <row r="36" spans="2:133" ht="11.25" customHeight="1" x14ac:dyDescent="0.2">
      <c r="B36" s="627" t="s">
        <v>326</v>
      </c>
      <c r="C36" s="628"/>
      <c r="D36" s="628"/>
      <c r="E36" s="628"/>
      <c r="F36" s="628"/>
      <c r="G36" s="628"/>
      <c r="H36" s="628"/>
      <c r="I36" s="628"/>
      <c r="J36" s="628"/>
      <c r="K36" s="628"/>
      <c r="L36" s="628"/>
      <c r="M36" s="628"/>
      <c r="N36" s="628"/>
      <c r="O36" s="628"/>
      <c r="P36" s="628"/>
      <c r="Q36" s="629"/>
      <c r="R36" s="630">
        <v>105732</v>
      </c>
      <c r="S36" s="631"/>
      <c r="T36" s="631"/>
      <c r="U36" s="631"/>
      <c r="V36" s="631"/>
      <c r="W36" s="631"/>
      <c r="X36" s="631"/>
      <c r="Y36" s="632"/>
      <c r="Z36" s="633">
        <v>1</v>
      </c>
      <c r="AA36" s="633"/>
      <c r="AB36" s="633"/>
      <c r="AC36" s="633"/>
      <c r="AD36" s="634" t="s">
        <v>127</v>
      </c>
      <c r="AE36" s="634"/>
      <c r="AF36" s="634"/>
      <c r="AG36" s="634"/>
      <c r="AH36" s="634"/>
      <c r="AI36" s="634"/>
      <c r="AJ36" s="634"/>
      <c r="AK36" s="634"/>
      <c r="AL36" s="635" t="s">
        <v>244</v>
      </c>
      <c r="AM36" s="636"/>
      <c r="AN36" s="636"/>
      <c r="AO36" s="637"/>
      <c r="AP36" s="221"/>
      <c r="AQ36" s="704" t="s">
        <v>327</v>
      </c>
      <c r="AR36" s="705"/>
      <c r="AS36" s="705"/>
      <c r="AT36" s="705"/>
      <c r="AU36" s="705"/>
      <c r="AV36" s="705"/>
      <c r="AW36" s="705"/>
      <c r="AX36" s="705"/>
      <c r="AY36" s="706"/>
      <c r="AZ36" s="619">
        <v>1408752</v>
      </c>
      <c r="BA36" s="620"/>
      <c r="BB36" s="620"/>
      <c r="BC36" s="620"/>
      <c r="BD36" s="620"/>
      <c r="BE36" s="620"/>
      <c r="BF36" s="707"/>
      <c r="BG36" s="641" t="s">
        <v>328</v>
      </c>
      <c r="BH36" s="642"/>
      <c r="BI36" s="642"/>
      <c r="BJ36" s="642"/>
      <c r="BK36" s="642"/>
      <c r="BL36" s="642"/>
      <c r="BM36" s="642"/>
      <c r="BN36" s="642"/>
      <c r="BO36" s="642"/>
      <c r="BP36" s="642"/>
      <c r="BQ36" s="642"/>
      <c r="BR36" s="642"/>
      <c r="BS36" s="642"/>
      <c r="BT36" s="642"/>
      <c r="BU36" s="643"/>
      <c r="BV36" s="619">
        <v>343148</v>
      </c>
      <c r="BW36" s="620"/>
      <c r="BX36" s="620"/>
      <c r="BY36" s="620"/>
      <c r="BZ36" s="620"/>
      <c r="CA36" s="620"/>
      <c r="CB36" s="707"/>
      <c r="CD36" s="645" t="s">
        <v>329</v>
      </c>
      <c r="CE36" s="646"/>
      <c r="CF36" s="646"/>
      <c r="CG36" s="646"/>
      <c r="CH36" s="646"/>
      <c r="CI36" s="646"/>
      <c r="CJ36" s="646"/>
      <c r="CK36" s="646"/>
      <c r="CL36" s="646"/>
      <c r="CM36" s="646"/>
      <c r="CN36" s="646"/>
      <c r="CO36" s="646"/>
      <c r="CP36" s="646"/>
      <c r="CQ36" s="647"/>
      <c r="CR36" s="630">
        <v>1247978</v>
      </c>
      <c r="CS36" s="631"/>
      <c r="CT36" s="631"/>
      <c r="CU36" s="631"/>
      <c r="CV36" s="631"/>
      <c r="CW36" s="631"/>
      <c r="CX36" s="631"/>
      <c r="CY36" s="632"/>
      <c r="CZ36" s="635">
        <v>12</v>
      </c>
      <c r="DA36" s="668"/>
      <c r="DB36" s="668"/>
      <c r="DC36" s="672"/>
      <c r="DD36" s="639">
        <v>1043840</v>
      </c>
      <c r="DE36" s="631"/>
      <c r="DF36" s="631"/>
      <c r="DG36" s="631"/>
      <c r="DH36" s="631"/>
      <c r="DI36" s="631"/>
      <c r="DJ36" s="631"/>
      <c r="DK36" s="632"/>
      <c r="DL36" s="639">
        <v>721115</v>
      </c>
      <c r="DM36" s="631"/>
      <c r="DN36" s="631"/>
      <c r="DO36" s="631"/>
      <c r="DP36" s="631"/>
      <c r="DQ36" s="631"/>
      <c r="DR36" s="631"/>
      <c r="DS36" s="631"/>
      <c r="DT36" s="631"/>
      <c r="DU36" s="631"/>
      <c r="DV36" s="632"/>
      <c r="DW36" s="635">
        <v>10.6</v>
      </c>
      <c r="DX36" s="668"/>
      <c r="DY36" s="668"/>
      <c r="DZ36" s="668"/>
      <c r="EA36" s="668"/>
      <c r="EB36" s="668"/>
      <c r="EC36" s="669"/>
    </row>
    <row r="37" spans="2:133" ht="11.25" customHeight="1" x14ac:dyDescent="0.2">
      <c r="B37" s="627" t="s">
        <v>330</v>
      </c>
      <c r="C37" s="628"/>
      <c r="D37" s="628"/>
      <c r="E37" s="628"/>
      <c r="F37" s="628"/>
      <c r="G37" s="628"/>
      <c r="H37" s="628"/>
      <c r="I37" s="628"/>
      <c r="J37" s="628"/>
      <c r="K37" s="628"/>
      <c r="L37" s="628"/>
      <c r="M37" s="628"/>
      <c r="N37" s="628"/>
      <c r="O37" s="628"/>
      <c r="P37" s="628"/>
      <c r="Q37" s="629"/>
      <c r="R37" s="630">
        <v>26835</v>
      </c>
      <c r="S37" s="631"/>
      <c r="T37" s="631"/>
      <c r="U37" s="631"/>
      <c r="V37" s="631"/>
      <c r="W37" s="631"/>
      <c r="X37" s="631"/>
      <c r="Y37" s="632"/>
      <c r="Z37" s="633">
        <v>0.2</v>
      </c>
      <c r="AA37" s="633"/>
      <c r="AB37" s="633"/>
      <c r="AC37" s="633"/>
      <c r="AD37" s="634" t="s">
        <v>127</v>
      </c>
      <c r="AE37" s="634"/>
      <c r="AF37" s="634"/>
      <c r="AG37" s="634"/>
      <c r="AH37" s="634"/>
      <c r="AI37" s="634"/>
      <c r="AJ37" s="634"/>
      <c r="AK37" s="634"/>
      <c r="AL37" s="635" t="s">
        <v>127</v>
      </c>
      <c r="AM37" s="636"/>
      <c r="AN37" s="636"/>
      <c r="AO37" s="637"/>
      <c r="AQ37" s="708" t="s">
        <v>331</v>
      </c>
      <c r="AR37" s="709"/>
      <c r="AS37" s="709"/>
      <c r="AT37" s="709"/>
      <c r="AU37" s="709"/>
      <c r="AV37" s="709"/>
      <c r="AW37" s="709"/>
      <c r="AX37" s="709"/>
      <c r="AY37" s="710"/>
      <c r="AZ37" s="630">
        <v>468899</v>
      </c>
      <c r="BA37" s="631"/>
      <c r="BB37" s="631"/>
      <c r="BC37" s="631"/>
      <c r="BD37" s="670"/>
      <c r="BE37" s="670"/>
      <c r="BF37" s="697"/>
      <c r="BG37" s="645" t="s">
        <v>332</v>
      </c>
      <c r="BH37" s="646"/>
      <c r="BI37" s="646"/>
      <c r="BJ37" s="646"/>
      <c r="BK37" s="646"/>
      <c r="BL37" s="646"/>
      <c r="BM37" s="646"/>
      <c r="BN37" s="646"/>
      <c r="BO37" s="646"/>
      <c r="BP37" s="646"/>
      <c r="BQ37" s="646"/>
      <c r="BR37" s="646"/>
      <c r="BS37" s="646"/>
      <c r="BT37" s="646"/>
      <c r="BU37" s="647"/>
      <c r="BV37" s="630">
        <v>327254</v>
      </c>
      <c r="BW37" s="631"/>
      <c r="BX37" s="631"/>
      <c r="BY37" s="631"/>
      <c r="BZ37" s="631"/>
      <c r="CA37" s="631"/>
      <c r="CB37" s="640"/>
      <c r="CD37" s="645" t="s">
        <v>333</v>
      </c>
      <c r="CE37" s="646"/>
      <c r="CF37" s="646"/>
      <c r="CG37" s="646"/>
      <c r="CH37" s="646"/>
      <c r="CI37" s="646"/>
      <c r="CJ37" s="646"/>
      <c r="CK37" s="646"/>
      <c r="CL37" s="646"/>
      <c r="CM37" s="646"/>
      <c r="CN37" s="646"/>
      <c r="CO37" s="646"/>
      <c r="CP37" s="646"/>
      <c r="CQ37" s="647"/>
      <c r="CR37" s="630">
        <v>547508</v>
      </c>
      <c r="CS37" s="670"/>
      <c r="CT37" s="670"/>
      <c r="CU37" s="670"/>
      <c r="CV37" s="670"/>
      <c r="CW37" s="670"/>
      <c r="CX37" s="670"/>
      <c r="CY37" s="671"/>
      <c r="CZ37" s="635">
        <v>5.3</v>
      </c>
      <c r="DA37" s="668"/>
      <c r="DB37" s="668"/>
      <c r="DC37" s="672"/>
      <c r="DD37" s="639">
        <v>547258</v>
      </c>
      <c r="DE37" s="670"/>
      <c r="DF37" s="670"/>
      <c r="DG37" s="670"/>
      <c r="DH37" s="670"/>
      <c r="DI37" s="670"/>
      <c r="DJ37" s="670"/>
      <c r="DK37" s="671"/>
      <c r="DL37" s="639">
        <v>480061</v>
      </c>
      <c r="DM37" s="670"/>
      <c r="DN37" s="670"/>
      <c r="DO37" s="670"/>
      <c r="DP37" s="670"/>
      <c r="DQ37" s="670"/>
      <c r="DR37" s="670"/>
      <c r="DS37" s="670"/>
      <c r="DT37" s="670"/>
      <c r="DU37" s="670"/>
      <c r="DV37" s="671"/>
      <c r="DW37" s="635">
        <v>7</v>
      </c>
      <c r="DX37" s="668"/>
      <c r="DY37" s="668"/>
      <c r="DZ37" s="668"/>
      <c r="EA37" s="668"/>
      <c r="EB37" s="668"/>
      <c r="EC37" s="669"/>
    </row>
    <row r="38" spans="2:133" ht="11.25" customHeight="1" x14ac:dyDescent="0.2">
      <c r="B38" s="627" t="s">
        <v>334</v>
      </c>
      <c r="C38" s="628"/>
      <c r="D38" s="628"/>
      <c r="E38" s="628"/>
      <c r="F38" s="628"/>
      <c r="G38" s="628"/>
      <c r="H38" s="628"/>
      <c r="I38" s="628"/>
      <c r="J38" s="628"/>
      <c r="K38" s="628"/>
      <c r="L38" s="628"/>
      <c r="M38" s="628"/>
      <c r="N38" s="628"/>
      <c r="O38" s="628"/>
      <c r="P38" s="628"/>
      <c r="Q38" s="629"/>
      <c r="R38" s="630">
        <v>585662</v>
      </c>
      <c r="S38" s="631"/>
      <c r="T38" s="631"/>
      <c r="U38" s="631"/>
      <c r="V38" s="631"/>
      <c r="W38" s="631"/>
      <c r="X38" s="631"/>
      <c r="Y38" s="632"/>
      <c r="Z38" s="633">
        <v>5.3</v>
      </c>
      <c r="AA38" s="633"/>
      <c r="AB38" s="633"/>
      <c r="AC38" s="633"/>
      <c r="AD38" s="634" t="s">
        <v>244</v>
      </c>
      <c r="AE38" s="634"/>
      <c r="AF38" s="634"/>
      <c r="AG38" s="634"/>
      <c r="AH38" s="634"/>
      <c r="AI38" s="634"/>
      <c r="AJ38" s="634"/>
      <c r="AK38" s="634"/>
      <c r="AL38" s="635" t="s">
        <v>127</v>
      </c>
      <c r="AM38" s="636"/>
      <c r="AN38" s="636"/>
      <c r="AO38" s="637"/>
      <c r="AQ38" s="708" t="s">
        <v>335</v>
      </c>
      <c r="AR38" s="709"/>
      <c r="AS38" s="709"/>
      <c r="AT38" s="709"/>
      <c r="AU38" s="709"/>
      <c r="AV38" s="709"/>
      <c r="AW38" s="709"/>
      <c r="AX38" s="709"/>
      <c r="AY38" s="710"/>
      <c r="AZ38" s="630">
        <v>1572</v>
      </c>
      <c r="BA38" s="631"/>
      <c r="BB38" s="631"/>
      <c r="BC38" s="631"/>
      <c r="BD38" s="670"/>
      <c r="BE38" s="670"/>
      <c r="BF38" s="697"/>
      <c r="BG38" s="645" t="s">
        <v>336</v>
      </c>
      <c r="BH38" s="646"/>
      <c r="BI38" s="646"/>
      <c r="BJ38" s="646"/>
      <c r="BK38" s="646"/>
      <c r="BL38" s="646"/>
      <c r="BM38" s="646"/>
      <c r="BN38" s="646"/>
      <c r="BO38" s="646"/>
      <c r="BP38" s="646"/>
      <c r="BQ38" s="646"/>
      <c r="BR38" s="646"/>
      <c r="BS38" s="646"/>
      <c r="BT38" s="646"/>
      <c r="BU38" s="647"/>
      <c r="BV38" s="630">
        <v>3352</v>
      </c>
      <c r="BW38" s="631"/>
      <c r="BX38" s="631"/>
      <c r="BY38" s="631"/>
      <c r="BZ38" s="631"/>
      <c r="CA38" s="631"/>
      <c r="CB38" s="640"/>
      <c r="CD38" s="645" t="s">
        <v>337</v>
      </c>
      <c r="CE38" s="646"/>
      <c r="CF38" s="646"/>
      <c r="CG38" s="646"/>
      <c r="CH38" s="646"/>
      <c r="CI38" s="646"/>
      <c r="CJ38" s="646"/>
      <c r="CK38" s="646"/>
      <c r="CL38" s="646"/>
      <c r="CM38" s="646"/>
      <c r="CN38" s="646"/>
      <c r="CO38" s="646"/>
      <c r="CP38" s="646"/>
      <c r="CQ38" s="647"/>
      <c r="CR38" s="630">
        <v>1407180</v>
      </c>
      <c r="CS38" s="631"/>
      <c r="CT38" s="631"/>
      <c r="CU38" s="631"/>
      <c r="CV38" s="631"/>
      <c r="CW38" s="631"/>
      <c r="CX38" s="631"/>
      <c r="CY38" s="632"/>
      <c r="CZ38" s="635">
        <v>13.5</v>
      </c>
      <c r="DA38" s="668"/>
      <c r="DB38" s="668"/>
      <c r="DC38" s="672"/>
      <c r="DD38" s="639">
        <v>1237179</v>
      </c>
      <c r="DE38" s="631"/>
      <c r="DF38" s="631"/>
      <c r="DG38" s="631"/>
      <c r="DH38" s="631"/>
      <c r="DI38" s="631"/>
      <c r="DJ38" s="631"/>
      <c r="DK38" s="632"/>
      <c r="DL38" s="639">
        <v>1143083</v>
      </c>
      <c r="DM38" s="631"/>
      <c r="DN38" s="631"/>
      <c r="DO38" s="631"/>
      <c r="DP38" s="631"/>
      <c r="DQ38" s="631"/>
      <c r="DR38" s="631"/>
      <c r="DS38" s="631"/>
      <c r="DT38" s="631"/>
      <c r="DU38" s="631"/>
      <c r="DV38" s="632"/>
      <c r="DW38" s="635">
        <v>16.8</v>
      </c>
      <c r="DX38" s="668"/>
      <c r="DY38" s="668"/>
      <c r="DZ38" s="668"/>
      <c r="EA38" s="668"/>
      <c r="EB38" s="668"/>
      <c r="EC38" s="669"/>
    </row>
    <row r="39" spans="2:133" ht="11.25" customHeight="1" x14ac:dyDescent="0.2">
      <c r="B39" s="627" t="s">
        <v>338</v>
      </c>
      <c r="C39" s="628"/>
      <c r="D39" s="628"/>
      <c r="E39" s="628"/>
      <c r="F39" s="628"/>
      <c r="G39" s="628"/>
      <c r="H39" s="628"/>
      <c r="I39" s="628"/>
      <c r="J39" s="628"/>
      <c r="K39" s="628"/>
      <c r="L39" s="628"/>
      <c r="M39" s="628"/>
      <c r="N39" s="628"/>
      <c r="O39" s="628"/>
      <c r="P39" s="628"/>
      <c r="Q39" s="629"/>
      <c r="R39" s="630">
        <v>141274</v>
      </c>
      <c r="S39" s="631"/>
      <c r="T39" s="631"/>
      <c r="U39" s="631"/>
      <c r="V39" s="631"/>
      <c r="W39" s="631"/>
      <c r="X39" s="631"/>
      <c r="Y39" s="632"/>
      <c r="Z39" s="633">
        <v>1.3</v>
      </c>
      <c r="AA39" s="633"/>
      <c r="AB39" s="633"/>
      <c r="AC39" s="633"/>
      <c r="AD39" s="634">
        <v>4330</v>
      </c>
      <c r="AE39" s="634"/>
      <c r="AF39" s="634"/>
      <c r="AG39" s="634"/>
      <c r="AH39" s="634"/>
      <c r="AI39" s="634"/>
      <c r="AJ39" s="634"/>
      <c r="AK39" s="634"/>
      <c r="AL39" s="635">
        <v>0.1</v>
      </c>
      <c r="AM39" s="636"/>
      <c r="AN39" s="636"/>
      <c r="AO39" s="637"/>
      <c r="AQ39" s="708" t="s">
        <v>339</v>
      </c>
      <c r="AR39" s="709"/>
      <c r="AS39" s="709"/>
      <c r="AT39" s="709"/>
      <c r="AU39" s="709"/>
      <c r="AV39" s="709"/>
      <c r="AW39" s="709"/>
      <c r="AX39" s="709"/>
      <c r="AY39" s="710"/>
      <c r="AZ39" s="630" t="s">
        <v>127</v>
      </c>
      <c r="BA39" s="631"/>
      <c r="BB39" s="631"/>
      <c r="BC39" s="631"/>
      <c r="BD39" s="670"/>
      <c r="BE39" s="670"/>
      <c r="BF39" s="697"/>
      <c r="BG39" s="645" t="s">
        <v>340</v>
      </c>
      <c r="BH39" s="646"/>
      <c r="BI39" s="646"/>
      <c r="BJ39" s="646"/>
      <c r="BK39" s="646"/>
      <c r="BL39" s="646"/>
      <c r="BM39" s="646"/>
      <c r="BN39" s="646"/>
      <c r="BO39" s="646"/>
      <c r="BP39" s="646"/>
      <c r="BQ39" s="646"/>
      <c r="BR39" s="646"/>
      <c r="BS39" s="646"/>
      <c r="BT39" s="646"/>
      <c r="BU39" s="647"/>
      <c r="BV39" s="630">
        <v>5194</v>
      </c>
      <c r="BW39" s="631"/>
      <c r="BX39" s="631"/>
      <c r="BY39" s="631"/>
      <c r="BZ39" s="631"/>
      <c r="CA39" s="631"/>
      <c r="CB39" s="640"/>
      <c r="CD39" s="645" t="s">
        <v>341</v>
      </c>
      <c r="CE39" s="646"/>
      <c r="CF39" s="646"/>
      <c r="CG39" s="646"/>
      <c r="CH39" s="646"/>
      <c r="CI39" s="646"/>
      <c r="CJ39" s="646"/>
      <c r="CK39" s="646"/>
      <c r="CL39" s="646"/>
      <c r="CM39" s="646"/>
      <c r="CN39" s="646"/>
      <c r="CO39" s="646"/>
      <c r="CP39" s="646"/>
      <c r="CQ39" s="647"/>
      <c r="CR39" s="630">
        <v>668247</v>
      </c>
      <c r="CS39" s="670"/>
      <c r="CT39" s="670"/>
      <c r="CU39" s="670"/>
      <c r="CV39" s="670"/>
      <c r="CW39" s="670"/>
      <c r="CX39" s="670"/>
      <c r="CY39" s="671"/>
      <c r="CZ39" s="635">
        <v>6.4</v>
      </c>
      <c r="DA39" s="668"/>
      <c r="DB39" s="668"/>
      <c r="DC39" s="672"/>
      <c r="DD39" s="639">
        <v>668000</v>
      </c>
      <c r="DE39" s="670"/>
      <c r="DF39" s="670"/>
      <c r="DG39" s="670"/>
      <c r="DH39" s="670"/>
      <c r="DI39" s="670"/>
      <c r="DJ39" s="670"/>
      <c r="DK39" s="671"/>
      <c r="DL39" s="639" t="s">
        <v>127</v>
      </c>
      <c r="DM39" s="670"/>
      <c r="DN39" s="670"/>
      <c r="DO39" s="670"/>
      <c r="DP39" s="670"/>
      <c r="DQ39" s="670"/>
      <c r="DR39" s="670"/>
      <c r="DS39" s="670"/>
      <c r="DT39" s="670"/>
      <c r="DU39" s="670"/>
      <c r="DV39" s="671"/>
      <c r="DW39" s="635" t="s">
        <v>227</v>
      </c>
      <c r="DX39" s="668"/>
      <c r="DY39" s="668"/>
      <c r="DZ39" s="668"/>
      <c r="EA39" s="668"/>
      <c r="EB39" s="668"/>
      <c r="EC39" s="669"/>
    </row>
    <row r="40" spans="2:133" ht="11.25" customHeight="1" x14ac:dyDescent="0.2">
      <c r="B40" s="627" t="s">
        <v>342</v>
      </c>
      <c r="C40" s="628"/>
      <c r="D40" s="628"/>
      <c r="E40" s="628"/>
      <c r="F40" s="628"/>
      <c r="G40" s="628"/>
      <c r="H40" s="628"/>
      <c r="I40" s="628"/>
      <c r="J40" s="628"/>
      <c r="K40" s="628"/>
      <c r="L40" s="628"/>
      <c r="M40" s="628"/>
      <c r="N40" s="628"/>
      <c r="O40" s="628"/>
      <c r="P40" s="628"/>
      <c r="Q40" s="629"/>
      <c r="R40" s="630">
        <v>587000</v>
      </c>
      <c r="S40" s="631"/>
      <c r="T40" s="631"/>
      <c r="U40" s="631"/>
      <c r="V40" s="631"/>
      <c r="W40" s="631"/>
      <c r="X40" s="631"/>
      <c r="Y40" s="632"/>
      <c r="Z40" s="633">
        <v>5.3</v>
      </c>
      <c r="AA40" s="633"/>
      <c r="AB40" s="633"/>
      <c r="AC40" s="633"/>
      <c r="AD40" s="634" t="s">
        <v>244</v>
      </c>
      <c r="AE40" s="634"/>
      <c r="AF40" s="634"/>
      <c r="AG40" s="634"/>
      <c r="AH40" s="634"/>
      <c r="AI40" s="634"/>
      <c r="AJ40" s="634"/>
      <c r="AK40" s="634"/>
      <c r="AL40" s="635" t="s">
        <v>127</v>
      </c>
      <c r="AM40" s="636"/>
      <c r="AN40" s="636"/>
      <c r="AO40" s="637"/>
      <c r="AQ40" s="708" t="s">
        <v>343</v>
      </c>
      <c r="AR40" s="709"/>
      <c r="AS40" s="709"/>
      <c r="AT40" s="709"/>
      <c r="AU40" s="709"/>
      <c r="AV40" s="709"/>
      <c r="AW40" s="709"/>
      <c r="AX40" s="709"/>
      <c r="AY40" s="710"/>
      <c r="AZ40" s="630" t="s">
        <v>127</v>
      </c>
      <c r="BA40" s="631"/>
      <c r="BB40" s="631"/>
      <c r="BC40" s="631"/>
      <c r="BD40" s="670"/>
      <c r="BE40" s="670"/>
      <c r="BF40" s="697"/>
      <c r="BG40" s="711" t="s">
        <v>344</v>
      </c>
      <c r="BH40" s="712"/>
      <c r="BI40" s="712"/>
      <c r="BJ40" s="712"/>
      <c r="BK40" s="712"/>
      <c r="BL40" s="222"/>
      <c r="BM40" s="646" t="s">
        <v>345</v>
      </c>
      <c r="BN40" s="646"/>
      <c r="BO40" s="646"/>
      <c r="BP40" s="646"/>
      <c r="BQ40" s="646"/>
      <c r="BR40" s="646"/>
      <c r="BS40" s="646"/>
      <c r="BT40" s="646"/>
      <c r="BU40" s="647"/>
      <c r="BV40" s="630">
        <v>103</v>
      </c>
      <c r="BW40" s="631"/>
      <c r="BX40" s="631"/>
      <c r="BY40" s="631"/>
      <c r="BZ40" s="631"/>
      <c r="CA40" s="631"/>
      <c r="CB40" s="640"/>
      <c r="CD40" s="645" t="s">
        <v>346</v>
      </c>
      <c r="CE40" s="646"/>
      <c r="CF40" s="646"/>
      <c r="CG40" s="646"/>
      <c r="CH40" s="646"/>
      <c r="CI40" s="646"/>
      <c r="CJ40" s="646"/>
      <c r="CK40" s="646"/>
      <c r="CL40" s="646"/>
      <c r="CM40" s="646"/>
      <c r="CN40" s="646"/>
      <c r="CO40" s="646"/>
      <c r="CP40" s="646"/>
      <c r="CQ40" s="647"/>
      <c r="CR40" s="630" t="s">
        <v>127</v>
      </c>
      <c r="CS40" s="631"/>
      <c r="CT40" s="631"/>
      <c r="CU40" s="631"/>
      <c r="CV40" s="631"/>
      <c r="CW40" s="631"/>
      <c r="CX40" s="631"/>
      <c r="CY40" s="632"/>
      <c r="CZ40" s="635" t="s">
        <v>244</v>
      </c>
      <c r="DA40" s="668"/>
      <c r="DB40" s="668"/>
      <c r="DC40" s="672"/>
      <c r="DD40" s="639" t="s">
        <v>244</v>
      </c>
      <c r="DE40" s="631"/>
      <c r="DF40" s="631"/>
      <c r="DG40" s="631"/>
      <c r="DH40" s="631"/>
      <c r="DI40" s="631"/>
      <c r="DJ40" s="631"/>
      <c r="DK40" s="632"/>
      <c r="DL40" s="639" t="s">
        <v>175</v>
      </c>
      <c r="DM40" s="631"/>
      <c r="DN40" s="631"/>
      <c r="DO40" s="631"/>
      <c r="DP40" s="631"/>
      <c r="DQ40" s="631"/>
      <c r="DR40" s="631"/>
      <c r="DS40" s="631"/>
      <c r="DT40" s="631"/>
      <c r="DU40" s="631"/>
      <c r="DV40" s="632"/>
      <c r="DW40" s="635" t="s">
        <v>127</v>
      </c>
      <c r="DX40" s="668"/>
      <c r="DY40" s="668"/>
      <c r="DZ40" s="668"/>
      <c r="EA40" s="668"/>
      <c r="EB40" s="668"/>
      <c r="EC40" s="669"/>
    </row>
    <row r="41" spans="2:133" ht="11.25" customHeight="1" x14ac:dyDescent="0.2">
      <c r="B41" s="627" t="s">
        <v>347</v>
      </c>
      <c r="C41" s="628"/>
      <c r="D41" s="628"/>
      <c r="E41" s="628"/>
      <c r="F41" s="628"/>
      <c r="G41" s="628"/>
      <c r="H41" s="628"/>
      <c r="I41" s="628"/>
      <c r="J41" s="628"/>
      <c r="K41" s="628"/>
      <c r="L41" s="628"/>
      <c r="M41" s="628"/>
      <c r="N41" s="628"/>
      <c r="O41" s="628"/>
      <c r="P41" s="628"/>
      <c r="Q41" s="629"/>
      <c r="R41" s="630" t="s">
        <v>227</v>
      </c>
      <c r="S41" s="631"/>
      <c r="T41" s="631"/>
      <c r="U41" s="631"/>
      <c r="V41" s="631"/>
      <c r="W41" s="631"/>
      <c r="X41" s="631"/>
      <c r="Y41" s="632"/>
      <c r="Z41" s="633" t="s">
        <v>244</v>
      </c>
      <c r="AA41" s="633"/>
      <c r="AB41" s="633"/>
      <c r="AC41" s="633"/>
      <c r="AD41" s="634" t="s">
        <v>127</v>
      </c>
      <c r="AE41" s="634"/>
      <c r="AF41" s="634"/>
      <c r="AG41" s="634"/>
      <c r="AH41" s="634"/>
      <c r="AI41" s="634"/>
      <c r="AJ41" s="634"/>
      <c r="AK41" s="634"/>
      <c r="AL41" s="635" t="s">
        <v>127</v>
      </c>
      <c r="AM41" s="636"/>
      <c r="AN41" s="636"/>
      <c r="AO41" s="637"/>
      <c r="AQ41" s="708" t="s">
        <v>348</v>
      </c>
      <c r="AR41" s="709"/>
      <c r="AS41" s="709"/>
      <c r="AT41" s="709"/>
      <c r="AU41" s="709"/>
      <c r="AV41" s="709"/>
      <c r="AW41" s="709"/>
      <c r="AX41" s="709"/>
      <c r="AY41" s="710"/>
      <c r="AZ41" s="630">
        <v>190550</v>
      </c>
      <c r="BA41" s="631"/>
      <c r="BB41" s="631"/>
      <c r="BC41" s="631"/>
      <c r="BD41" s="670"/>
      <c r="BE41" s="670"/>
      <c r="BF41" s="697"/>
      <c r="BG41" s="711"/>
      <c r="BH41" s="712"/>
      <c r="BI41" s="712"/>
      <c r="BJ41" s="712"/>
      <c r="BK41" s="712"/>
      <c r="BL41" s="222"/>
      <c r="BM41" s="646" t="s">
        <v>349</v>
      </c>
      <c r="BN41" s="646"/>
      <c r="BO41" s="646"/>
      <c r="BP41" s="646"/>
      <c r="BQ41" s="646"/>
      <c r="BR41" s="646"/>
      <c r="BS41" s="646"/>
      <c r="BT41" s="646"/>
      <c r="BU41" s="647"/>
      <c r="BV41" s="630" t="s">
        <v>127</v>
      </c>
      <c r="BW41" s="631"/>
      <c r="BX41" s="631"/>
      <c r="BY41" s="631"/>
      <c r="BZ41" s="631"/>
      <c r="CA41" s="631"/>
      <c r="CB41" s="640"/>
      <c r="CD41" s="645" t="s">
        <v>350</v>
      </c>
      <c r="CE41" s="646"/>
      <c r="CF41" s="646"/>
      <c r="CG41" s="646"/>
      <c r="CH41" s="646"/>
      <c r="CI41" s="646"/>
      <c r="CJ41" s="646"/>
      <c r="CK41" s="646"/>
      <c r="CL41" s="646"/>
      <c r="CM41" s="646"/>
      <c r="CN41" s="646"/>
      <c r="CO41" s="646"/>
      <c r="CP41" s="646"/>
      <c r="CQ41" s="647"/>
      <c r="CR41" s="630" t="s">
        <v>175</v>
      </c>
      <c r="CS41" s="670"/>
      <c r="CT41" s="670"/>
      <c r="CU41" s="670"/>
      <c r="CV41" s="670"/>
      <c r="CW41" s="670"/>
      <c r="CX41" s="670"/>
      <c r="CY41" s="671"/>
      <c r="CZ41" s="635" t="s">
        <v>127</v>
      </c>
      <c r="DA41" s="668"/>
      <c r="DB41" s="668"/>
      <c r="DC41" s="672"/>
      <c r="DD41" s="639" t="s">
        <v>127</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351</v>
      </c>
      <c r="C42" s="628"/>
      <c r="D42" s="628"/>
      <c r="E42" s="628"/>
      <c r="F42" s="628"/>
      <c r="G42" s="628"/>
      <c r="H42" s="628"/>
      <c r="I42" s="628"/>
      <c r="J42" s="628"/>
      <c r="K42" s="628"/>
      <c r="L42" s="628"/>
      <c r="M42" s="628"/>
      <c r="N42" s="628"/>
      <c r="O42" s="628"/>
      <c r="P42" s="628"/>
      <c r="Q42" s="629"/>
      <c r="R42" s="630" t="s">
        <v>127</v>
      </c>
      <c r="S42" s="631"/>
      <c r="T42" s="631"/>
      <c r="U42" s="631"/>
      <c r="V42" s="631"/>
      <c r="W42" s="631"/>
      <c r="X42" s="631"/>
      <c r="Y42" s="632"/>
      <c r="Z42" s="633" t="s">
        <v>244</v>
      </c>
      <c r="AA42" s="633"/>
      <c r="AB42" s="633"/>
      <c r="AC42" s="633"/>
      <c r="AD42" s="634" t="s">
        <v>127</v>
      </c>
      <c r="AE42" s="634"/>
      <c r="AF42" s="634"/>
      <c r="AG42" s="634"/>
      <c r="AH42" s="634"/>
      <c r="AI42" s="634"/>
      <c r="AJ42" s="634"/>
      <c r="AK42" s="634"/>
      <c r="AL42" s="635" t="s">
        <v>127</v>
      </c>
      <c r="AM42" s="636"/>
      <c r="AN42" s="636"/>
      <c r="AO42" s="637"/>
      <c r="AQ42" s="715" t="s">
        <v>352</v>
      </c>
      <c r="AR42" s="716"/>
      <c r="AS42" s="716"/>
      <c r="AT42" s="716"/>
      <c r="AU42" s="716"/>
      <c r="AV42" s="716"/>
      <c r="AW42" s="716"/>
      <c r="AX42" s="716"/>
      <c r="AY42" s="717"/>
      <c r="AZ42" s="724">
        <v>747731</v>
      </c>
      <c r="BA42" s="725"/>
      <c r="BB42" s="725"/>
      <c r="BC42" s="725"/>
      <c r="BD42" s="701"/>
      <c r="BE42" s="701"/>
      <c r="BF42" s="703"/>
      <c r="BG42" s="713"/>
      <c r="BH42" s="714"/>
      <c r="BI42" s="714"/>
      <c r="BJ42" s="714"/>
      <c r="BK42" s="714"/>
      <c r="BL42" s="223"/>
      <c r="BM42" s="656" t="s">
        <v>353</v>
      </c>
      <c r="BN42" s="656"/>
      <c r="BO42" s="656"/>
      <c r="BP42" s="656"/>
      <c r="BQ42" s="656"/>
      <c r="BR42" s="656"/>
      <c r="BS42" s="656"/>
      <c r="BT42" s="656"/>
      <c r="BU42" s="657"/>
      <c r="BV42" s="724">
        <v>373</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877133</v>
      </c>
      <c r="CS42" s="670"/>
      <c r="CT42" s="670"/>
      <c r="CU42" s="670"/>
      <c r="CV42" s="670"/>
      <c r="CW42" s="670"/>
      <c r="CX42" s="670"/>
      <c r="CY42" s="671"/>
      <c r="CZ42" s="635">
        <v>8.4</v>
      </c>
      <c r="DA42" s="668"/>
      <c r="DB42" s="668"/>
      <c r="DC42" s="672"/>
      <c r="DD42" s="639">
        <v>398350</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355</v>
      </c>
      <c r="C43" s="628"/>
      <c r="D43" s="628"/>
      <c r="E43" s="628"/>
      <c r="F43" s="628"/>
      <c r="G43" s="628"/>
      <c r="H43" s="628"/>
      <c r="I43" s="628"/>
      <c r="J43" s="628"/>
      <c r="K43" s="628"/>
      <c r="L43" s="628"/>
      <c r="M43" s="628"/>
      <c r="N43" s="628"/>
      <c r="O43" s="628"/>
      <c r="P43" s="628"/>
      <c r="Q43" s="629"/>
      <c r="R43" s="630">
        <v>320000</v>
      </c>
      <c r="S43" s="631"/>
      <c r="T43" s="631"/>
      <c r="U43" s="631"/>
      <c r="V43" s="631"/>
      <c r="W43" s="631"/>
      <c r="X43" s="631"/>
      <c r="Y43" s="632"/>
      <c r="Z43" s="633">
        <v>2.9</v>
      </c>
      <c r="AA43" s="633"/>
      <c r="AB43" s="633"/>
      <c r="AC43" s="633"/>
      <c r="AD43" s="634" t="s">
        <v>127</v>
      </c>
      <c r="AE43" s="634"/>
      <c r="AF43" s="634"/>
      <c r="AG43" s="634"/>
      <c r="AH43" s="634"/>
      <c r="AI43" s="634"/>
      <c r="AJ43" s="634"/>
      <c r="AK43" s="634"/>
      <c r="AL43" s="635" t="s">
        <v>127</v>
      </c>
      <c r="AM43" s="636"/>
      <c r="AN43" s="636"/>
      <c r="AO43" s="637"/>
      <c r="BV43" s="224"/>
      <c r="BW43" s="224"/>
      <c r="BX43" s="224"/>
      <c r="BY43" s="224"/>
      <c r="BZ43" s="224"/>
      <c r="CA43" s="224"/>
      <c r="CB43" s="224"/>
      <c r="CD43" s="627" t="s">
        <v>356</v>
      </c>
      <c r="CE43" s="628"/>
      <c r="CF43" s="628"/>
      <c r="CG43" s="628"/>
      <c r="CH43" s="628"/>
      <c r="CI43" s="628"/>
      <c r="CJ43" s="628"/>
      <c r="CK43" s="628"/>
      <c r="CL43" s="628"/>
      <c r="CM43" s="628"/>
      <c r="CN43" s="628"/>
      <c r="CO43" s="628"/>
      <c r="CP43" s="628"/>
      <c r="CQ43" s="629"/>
      <c r="CR43" s="630">
        <v>23564</v>
      </c>
      <c r="CS43" s="670"/>
      <c r="CT43" s="670"/>
      <c r="CU43" s="670"/>
      <c r="CV43" s="670"/>
      <c r="CW43" s="670"/>
      <c r="CX43" s="670"/>
      <c r="CY43" s="671"/>
      <c r="CZ43" s="635">
        <v>0.2</v>
      </c>
      <c r="DA43" s="668"/>
      <c r="DB43" s="668"/>
      <c r="DC43" s="672"/>
      <c r="DD43" s="639">
        <v>23564</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2" t="s">
        <v>357</v>
      </c>
      <c r="C44" s="683"/>
      <c r="D44" s="683"/>
      <c r="E44" s="683"/>
      <c r="F44" s="683"/>
      <c r="G44" s="683"/>
      <c r="H44" s="683"/>
      <c r="I44" s="683"/>
      <c r="J44" s="683"/>
      <c r="K44" s="683"/>
      <c r="L44" s="683"/>
      <c r="M44" s="683"/>
      <c r="N44" s="683"/>
      <c r="O44" s="683"/>
      <c r="P44" s="683"/>
      <c r="Q44" s="684"/>
      <c r="R44" s="724">
        <v>11045474</v>
      </c>
      <c r="S44" s="725"/>
      <c r="T44" s="725"/>
      <c r="U44" s="725"/>
      <c r="V44" s="725"/>
      <c r="W44" s="725"/>
      <c r="X44" s="725"/>
      <c r="Y44" s="726"/>
      <c r="Z44" s="727">
        <v>100</v>
      </c>
      <c r="AA44" s="727"/>
      <c r="AB44" s="727"/>
      <c r="AC44" s="727"/>
      <c r="AD44" s="728">
        <v>6503444</v>
      </c>
      <c r="AE44" s="728"/>
      <c r="AF44" s="728"/>
      <c r="AG44" s="728"/>
      <c r="AH44" s="728"/>
      <c r="AI44" s="728"/>
      <c r="AJ44" s="728"/>
      <c r="AK44" s="728"/>
      <c r="AL44" s="729">
        <v>100</v>
      </c>
      <c r="AM44" s="702"/>
      <c r="AN44" s="702"/>
      <c r="AO44" s="730"/>
      <c r="CD44" s="731" t="s">
        <v>304</v>
      </c>
      <c r="CE44" s="732"/>
      <c r="CF44" s="627" t="s">
        <v>358</v>
      </c>
      <c r="CG44" s="628"/>
      <c r="CH44" s="628"/>
      <c r="CI44" s="628"/>
      <c r="CJ44" s="628"/>
      <c r="CK44" s="628"/>
      <c r="CL44" s="628"/>
      <c r="CM44" s="628"/>
      <c r="CN44" s="628"/>
      <c r="CO44" s="628"/>
      <c r="CP44" s="628"/>
      <c r="CQ44" s="629"/>
      <c r="CR44" s="630">
        <v>872195</v>
      </c>
      <c r="CS44" s="631"/>
      <c r="CT44" s="631"/>
      <c r="CU44" s="631"/>
      <c r="CV44" s="631"/>
      <c r="CW44" s="631"/>
      <c r="CX44" s="631"/>
      <c r="CY44" s="632"/>
      <c r="CZ44" s="635">
        <v>8.4</v>
      </c>
      <c r="DA44" s="636"/>
      <c r="DB44" s="636"/>
      <c r="DC44" s="648"/>
      <c r="DD44" s="639">
        <v>398350</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359</v>
      </c>
      <c r="CG45" s="628"/>
      <c r="CH45" s="628"/>
      <c r="CI45" s="628"/>
      <c r="CJ45" s="628"/>
      <c r="CK45" s="628"/>
      <c r="CL45" s="628"/>
      <c r="CM45" s="628"/>
      <c r="CN45" s="628"/>
      <c r="CO45" s="628"/>
      <c r="CP45" s="628"/>
      <c r="CQ45" s="629"/>
      <c r="CR45" s="630">
        <v>273945</v>
      </c>
      <c r="CS45" s="670"/>
      <c r="CT45" s="670"/>
      <c r="CU45" s="670"/>
      <c r="CV45" s="670"/>
      <c r="CW45" s="670"/>
      <c r="CX45" s="670"/>
      <c r="CY45" s="671"/>
      <c r="CZ45" s="635">
        <v>2.6</v>
      </c>
      <c r="DA45" s="668"/>
      <c r="DB45" s="668"/>
      <c r="DC45" s="672"/>
      <c r="DD45" s="639">
        <v>56638</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361</v>
      </c>
      <c r="CG46" s="628"/>
      <c r="CH46" s="628"/>
      <c r="CI46" s="628"/>
      <c r="CJ46" s="628"/>
      <c r="CK46" s="628"/>
      <c r="CL46" s="628"/>
      <c r="CM46" s="628"/>
      <c r="CN46" s="628"/>
      <c r="CO46" s="628"/>
      <c r="CP46" s="628"/>
      <c r="CQ46" s="629"/>
      <c r="CR46" s="630">
        <v>589641</v>
      </c>
      <c r="CS46" s="631"/>
      <c r="CT46" s="631"/>
      <c r="CU46" s="631"/>
      <c r="CV46" s="631"/>
      <c r="CW46" s="631"/>
      <c r="CX46" s="631"/>
      <c r="CY46" s="632"/>
      <c r="CZ46" s="635">
        <v>5.7</v>
      </c>
      <c r="DA46" s="636"/>
      <c r="DB46" s="636"/>
      <c r="DC46" s="648"/>
      <c r="DD46" s="639">
        <v>333103</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4938</v>
      </c>
      <c r="CS47" s="670"/>
      <c r="CT47" s="670"/>
      <c r="CU47" s="670"/>
      <c r="CV47" s="670"/>
      <c r="CW47" s="670"/>
      <c r="CX47" s="670"/>
      <c r="CY47" s="671"/>
      <c r="CZ47" s="635">
        <v>0</v>
      </c>
      <c r="DA47" s="668"/>
      <c r="DB47" s="668"/>
      <c r="DC47" s="672"/>
      <c r="DD47" s="639" t="s">
        <v>227</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175</v>
      </c>
      <c r="CS48" s="631"/>
      <c r="CT48" s="631"/>
      <c r="CU48" s="631"/>
      <c r="CV48" s="631"/>
      <c r="CW48" s="631"/>
      <c r="CX48" s="631"/>
      <c r="CY48" s="632"/>
      <c r="CZ48" s="635" t="s">
        <v>244</v>
      </c>
      <c r="DA48" s="636"/>
      <c r="DB48" s="636"/>
      <c r="DC48" s="648"/>
      <c r="DD48" s="639" t="s">
        <v>244</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2" t="s">
        <v>366</v>
      </c>
      <c r="CE49" s="683"/>
      <c r="CF49" s="683"/>
      <c r="CG49" s="683"/>
      <c r="CH49" s="683"/>
      <c r="CI49" s="683"/>
      <c r="CJ49" s="683"/>
      <c r="CK49" s="683"/>
      <c r="CL49" s="683"/>
      <c r="CM49" s="683"/>
      <c r="CN49" s="683"/>
      <c r="CO49" s="683"/>
      <c r="CP49" s="683"/>
      <c r="CQ49" s="684"/>
      <c r="CR49" s="724">
        <v>10412309</v>
      </c>
      <c r="CS49" s="701"/>
      <c r="CT49" s="701"/>
      <c r="CU49" s="701"/>
      <c r="CV49" s="701"/>
      <c r="CW49" s="701"/>
      <c r="CX49" s="701"/>
      <c r="CY49" s="738"/>
      <c r="CZ49" s="729">
        <v>100</v>
      </c>
      <c r="DA49" s="739"/>
      <c r="DB49" s="739"/>
      <c r="DC49" s="740"/>
      <c r="DD49" s="741">
        <v>7227848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368</v>
      </c>
      <c r="DK2" s="752"/>
      <c r="DL2" s="752"/>
      <c r="DM2" s="752"/>
      <c r="DN2" s="752"/>
      <c r="DO2" s="753"/>
      <c r="DP2" s="231"/>
      <c r="DQ2" s="751" t="s">
        <v>369</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35"/>
      <c r="BA5" s="235"/>
      <c r="BB5" s="235"/>
      <c r="BC5" s="235"/>
      <c r="BD5" s="235"/>
      <c r="BE5" s="236"/>
      <c r="BF5" s="236"/>
      <c r="BG5" s="236"/>
      <c r="BH5" s="236"/>
      <c r="BI5" s="236"/>
      <c r="BJ5" s="236"/>
      <c r="BK5" s="236"/>
      <c r="BL5" s="236"/>
      <c r="BM5" s="236"/>
      <c r="BN5" s="236"/>
      <c r="BO5" s="236"/>
      <c r="BP5" s="236"/>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389</v>
      </c>
      <c r="C7" s="779"/>
      <c r="D7" s="779"/>
      <c r="E7" s="779"/>
      <c r="F7" s="779"/>
      <c r="G7" s="779"/>
      <c r="H7" s="779"/>
      <c r="I7" s="779"/>
      <c r="J7" s="779"/>
      <c r="K7" s="779"/>
      <c r="L7" s="779"/>
      <c r="M7" s="779"/>
      <c r="N7" s="779"/>
      <c r="O7" s="779"/>
      <c r="P7" s="780"/>
      <c r="Q7" s="781">
        <v>11048</v>
      </c>
      <c r="R7" s="782"/>
      <c r="S7" s="782"/>
      <c r="T7" s="782"/>
      <c r="U7" s="782"/>
      <c r="V7" s="782">
        <v>10412</v>
      </c>
      <c r="W7" s="782"/>
      <c r="X7" s="782"/>
      <c r="Y7" s="782"/>
      <c r="Z7" s="782"/>
      <c r="AA7" s="782">
        <v>636</v>
      </c>
      <c r="AB7" s="782"/>
      <c r="AC7" s="782"/>
      <c r="AD7" s="782"/>
      <c r="AE7" s="783"/>
      <c r="AF7" s="784">
        <v>621</v>
      </c>
      <c r="AG7" s="785"/>
      <c r="AH7" s="785"/>
      <c r="AI7" s="785"/>
      <c r="AJ7" s="786"/>
      <c r="AK7" s="787">
        <v>34</v>
      </c>
      <c r="AL7" s="788"/>
      <c r="AM7" s="788"/>
      <c r="AN7" s="788"/>
      <c r="AO7" s="788"/>
      <c r="AP7" s="788">
        <v>8171</v>
      </c>
      <c r="AQ7" s="788"/>
      <c r="AR7" s="788"/>
      <c r="AS7" s="788"/>
      <c r="AT7" s="788"/>
      <c r="AU7" s="789" t="s">
        <v>608</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t="s">
        <v>605</v>
      </c>
      <c r="BS7" s="775" t="s">
        <v>606</v>
      </c>
      <c r="BT7" s="776"/>
      <c r="BU7" s="776"/>
      <c r="BV7" s="776"/>
      <c r="BW7" s="776"/>
      <c r="BX7" s="776"/>
      <c r="BY7" s="776"/>
      <c r="BZ7" s="776"/>
      <c r="CA7" s="776"/>
      <c r="CB7" s="776"/>
      <c r="CC7" s="776"/>
      <c r="CD7" s="776"/>
      <c r="CE7" s="776"/>
      <c r="CF7" s="776"/>
      <c r="CG7" s="791"/>
      <c r="CH7" s="772">
        <v>0</v>
      </c>
      <c r="CI7" s="773"/>
      <c r="CJ7" s="773"/>
      <c r="CK7" s="773"/>
      <c r="CL7" s="774"/>
      <c r="CM7" s="772">
        <v>15</v>
      </c>
      <c r="CN7" s="773"/>
      <c r="CO7" s="773"/>
      <c r="CP7" s="773"/>
      <c r="CQ7" s="774"/>
      <c r="CR7" s="772">
        <v>5</v>
      </c>
      <c r="CS7" s="773"/>
      <c r="CT7" s="773"/>
      <c r="CU7" s="773"/>
      <c r="CV7" s="774"/>
      <c r="CW7" s="772" t="s">
        <v>610</v>
      </c>
      <c r="CX7" s="773"/>
      <c r="CY7" s="773"/>
      <c r="CZ7" s="773"/>
      <c r="DA7" s="774"/>
      <c r="DB7" s="772" t="s">
        <v>610</v>
      </c>
      <c r="DC7" s="773"/>
      <c r="DD7" s="773"/>
      <c r="DE7" s="773"/>
      <c r="DF7" s="774"/>
      <c r="DG7" s="772" t="s">
        <v>610</v>
      </c>
      <c r="DH7" s="773"/>
      <c r="DI7" s="773"/>
      <c r="DJ7" s="773"/>
      <c r="DK7" s="774"/>
      <c r="DL7" s="772" t="s">
        <v>610</v>
      </c>
      <c r="DM7" s="773"/>
      <c r="DN7" s="773"/>
      <c r="DO7" s="773"/>
      <c r="DP7" s="774"/>
      <c r="DQ7" s="772" t="s">
        <v>610</v>
      </c>
      <c r="DR7" s="773"/>
      <c r="DS7" s="773"/>
      <c r="DT7" s="773"/>
      <c r="DU7" s="774"/>
      <c r="DV7" s="775"/>
      <c r="DW7" s="776"/>
      <c r="DX7" s="776"/>
      <c r="DY7" s="776"/>
      <c r="DZ7" s="777"/>
      <c r="EA7" s="237"/>
    </row>
    <row r="8" spans="1:131" s="238" customFormat="1" ht="26.25" customHeight="1" x14ac:dyDescent="0.2">
      <c r="A8" s="241">
        <v>2</v>
      </c>
      <c r="B8" s="809" t="s">
        <v>390</v>
      </c>
      <c r="C8" s="810"/>
      <c r="D8" s="810"/>
      <c r="E8" s="810"/>
      <c r="F8" s="810"/>
      <c r="G8" s="810"/>
      <c r="H8" s="810"/>
      <c r="I8" s="810"/>
      <c r="J8" s="810"/>
      <c r="K8" s="810"/>
      <c r="L8" s="810"/>
      <c r="M8" s="810"/>
      <c r="N8" s="810"/>
      <c r="O8" s="810"/>
      <c r="P8" s="811"/>
      <c r="Q8" s="812">
        <v>1</v>
      </c>
      <c r="R8" s="813"/>
      <c r="S8" s="813"/>
      <c r="T8" s="813"/>
      <c r="U8" s="813"/>
      <c r="V8" s="813">
        <v>1</v>
      </c>
      <c r="W8" s="813"/>
      <c r="X8" s="813"/>
      <c r="Y8" s="813"/>
      <c r="Z8" s="813"/>
      <c r="AA8" s="813">
        <v>0</v>
      </c>
      <c r="AB8" s="813"/>
      <c r="AC8" s="813"/>
      <c r="AD8" s="813"/>
      <c r="AE8" s="814"/>
      <c r="AF8" s="815">
        <v>0</v>
      </c>
      <c r="AG8" s="816"/>
      <c r="AH8" s="816"/>
      <c r="AI8" s="816"/>
      <c r="AJ8" s="817"/>
      <c r="AK8" s="798">
        <v>0</v>
      </c>
      <c r="AL8" s="799"/>
      <c r="AM8" s="799"/>
      <c r="AN8" s="799"/>
      <c r="AO8" s="799"/>
      <c r="AP8" s="799">
        <v>0</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392</v>
      </c>
      <c r="B23" s="818" t="s">
        <v>393</v>
      </c>
      <c r="C23" s="819"/>
      <c r="D23" s="819"/>
      <c r="E23" s="819"/>
      <c r="F23" s="819"/>
      <c r="G23" s="819"/>
      <c r="H23" s="819"/>
      <c r="I23" s="819"/>
      <c r="J23" s="819"/>
      <c r="K23" s="819"/>
      <c r="L23" s="819"/>
      <c r="M23" s="819"/>
      <c r="N23" s="819"/>
      <c r="O23" s="819"/>
      <c r="P23" s="820"/>
      <c r="Q23" s="821">
        <v>11048</v>
      </c>
      <c r="R23" s="822"/>
      <c r="S23" s="822"/>
      <c r="T23" s="822"/>
      <c r="U23" s="822"/>
      <c r="V23" s="822">
        <v>10412</v>
      </c>
      <c r="W23" s="822"/>
      <c r="X23" s="822"/>
      <c r="Y23" s="822"/>
      <c r="Z23" s="822"/>
      <c r="AA23" s="822">
        <v>636</v>
      </c>
      <c r="AB23" s="822"/>
      <c r="AC23" s="822"/>
      <c r="AD23" s="822"/>
      <c r="AE23" s="823"/>
      <c r="AF23" s="824">
        <v>621</v>
      </c>
      <c r="AG23" s="822"/>
      <c r="AH23" s="822"/>
      <c r="AI23" s="822"/>
      <c r="AJ23" s="825"/>
      <c r="AK23" s="826"/>
      <c r="AL23" s="827"/>
      <c r="AM23" s="827"/>
      <c r="AN23" s="827"/>
      <c r="AO23" s="827"/>
      <c r="AP23" s="822">
        <v>8171</v>
      </c>
      <c r="AQ23" s="822"/>
      <c r="AR23" s="822"/>
      <c r="AS23" s="822"/>
      <c r="AT23" s="822"/>
      <c r="AU23" s="838"/>
      <c r="AV23" s="838"/>
      <c r="AW23" s="838"/>
      <c r="AX23" s="838"/>
      <c r="AY23" s="839"/>
      <c r="AZ23" s="840" t="s">
        <v>394</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372</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379</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405</v>
      </c>
      <c r="C28" s="779"/>
      <c r="D28" s="779"/>
      <c r="E28" s="779"/>
      <c r="F28" s="779"/>
      <c r="G28" s="779"/>
      <c r="H28" s="779"/>
      <c r="I28" s="779"/>
      <c r="J28" s="779"/>
      <c r="K28" s="779"/>
      <c r="L28" s="779"/>
      <c r="M28" s="779"/>
      <c r="N28" s="779"/>
      <c r="O28" s="779"/>
      <c r="P28" s="780"/>
      <c r="Q28" s="851">
        <v>3035</v>
      </c>
      <c r="R28" s="852"/>
      <c r="S28" s="852"/>
      <c r="T28" s="852"/>
      <c r="U28" s="852"/>
      <c r="V28" s="852">
        <v>2692</v>
      </c>
      <c r="W28" s="852"/>
      <c r="X28" s="852"/>
      <c r="Y28" s="852"/>
      <c r="Z28" s="852"/>
      <c r="AA28" s="852">
        <v>343</v>
      </c>
      <c r="AB28" s="852"/>
      <c r="AC28" s="852"/>
      <c r="AD28" s="852"/>
      <c r="AE28" s="853"/>
      <c r="AF28" s="854">
        <v>343</v>
      </c>
      <c r="AG28" s="852"/>
      <c r="AH28" s="852"/>
      <c r="AI28" s="852"/>
      <c r="AJ28" s="855"/>
      <c r="AK28" s="856">
        <v>191</v>
      </c>
      <c r="AL28" s="857"/>
      <c r="AM28" s="857"/>
      <c r="AN28" s="857"/>
      <c r="AO28" s="857"/>
      <c r="AP28" s="857" t="s">
        <v>609</v>
      </c>
      <c r="AQ28" s="857"/>
      <c r="AR28" s="857"/>
      <c r="AS28" s="857"/>
      <c r="AT28" s="857"/>
      <c r="AU28" s="857" t="s">
        <v>609</v>
      </c>
      <c r="AV28" s="857"/>
      <c r="AW28" s="857"/>
      <c r="AX28" s="857"/>
      <c r="AY28" s="857"/>
      <c r="AZ28" s="858" t="s">
        <v>609</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406</v>
      </c>
      <c r="C29" s="810"/>
      <c r="D29" s="810"/>
      <c r="E29" s="810"/>
      <c r="F29" s="810"/>
      <c r="G29" s="810"/>
      <c r="H29" s="810"/>
      <c r="I29" s="810"/>
      <c r="J29" s="810"/>
      <c r="K29" s="810"/>
      <c r="L29" s="810"/>
      <c r="M29" s="810"/>
      <c r="N29" s="810"/>
      <c r="O29" s="810"/>
      <c r="P29" s="811"/>
      <c r="Q29" s="812">
        <v>2785</v>
      </c>
      <c r="R29" s="813"/>
      <c r="S29" s="813"/>
      <c r="T29" s="813"/>
      <c r="U29" s="813"/>
      <c r="V29" s="813">
        <v>2504</v>
      </c>
      <c r="W29" s="813"/>
      <c r="X29" s="813"/>
      <c r="Y29" s="813"/>
      <c r="Z29" s="813"/>
      <c r="AA29" s="813">
        <v>281</v>
      </c>
      <c r="AB29" s="813"/>
      <c r="AC29" s="813"/>
      <c r="AD29" s="813"/>
      <c r="AE29" s="814"/>
      <c r="AF29" s="815">
        <v>281</v>
      </c>
      <c r="AG29" s="816"/>
      <c r="AH29" s="816"/>
      <c r="AI29" s="816"/>
      <c r="AJ29" s="817"/>
      <c r="AK29" s="863">
        <v>360</v>
      </c>
      <c r="AL29" s="859"/>
      <c r="AM29" s="859"/>
      <c r="AN29" s="859"/>
      <c r="AO29" s="859"/>
      <c r="AP29" s="859" t="s">
        <v>609</v>
      </c>
      <c r="AQ29" s="859"/>
      <c r="AR29" s="859"/>
      <c r="AS29" s="859"/>
      <c r="AT29" s="859"/>
      <c r="AU29" s="859" t="s">
        <v>609</v>
      </c>
      <c r="AV29" s="859"/>
      <c r="AW29" s="859"/>
      <c r="AX29" s="859"/>
      <c r="AY29" s="859"/>
      <c r="AZ29" s="860" t="s">
        <v>609</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407</v>
      </c>
      <c r="C30" s="810"/>
      <c r="D30" s="810"/>
      <c r="E30" s="810"/>
      <c r="F30" s="810"/>
      <c r="G30" s="810"/>
      <c r="H30" s="810"/>
      <c r="I30" s="810"/>
      <c r="J30" s="810"/>
      <c r="K30" s="810"/>
      <c r="L30" s="810"/>
      <c r="M30" s="810"/>
      <c r="N30" s="810"/>
      <c r="O30" s="810"/>
      <c r="P30" s="811"/>
      <c r="Q30" s="812">
        <v>11</v>
      </c>
      <c r="R30" s="813"/>
      <c r="S30" s="813"/>
      <c r="T30" s="813"/>
      <c r="U30" s="813"/>
      <c r="V30" s="813">
        <v>11</v>
      </c>
      <c r="W30" s="813"/>
      <c r="X30" s="813"/>
      <c r="Y30" s="813"/>
      <c r="Z30" s="813"/>
      <c r="AA30" s="813">
        <v>0</v>
      </c>
      <c r="AB30" s="813"/>
      <c r="AC30" s="813"/>
      <c r="AD30" s="813"/>
      <c r="AE30" s="814"/>
      <c r="AF30" s="815">
        <v>0</v>
      </c>
      <c r="AG30" s="816"/>
      <c r="AH30" s="816"/>
      <c r="AI30" s="816"/>
      <c r="AJ30" s="817"/>
      <c r="AK30" s="863">
        <v>7</v>
      </c>
      <c r="AL30" s="859"/>
      <c r="AM30" s="859"/>
      <c r="AN30" s="859"/>
      <c r="AO30" s="859"/>
      <c r="AP30" s="859" t="s">
        <v>609</v>
      </c>
      <c r="AQ30" s="859"/>
      <c r="AR30" s="859"/>
      <c r="AS30" s="859"/>
      <c r="AT30" s="859"/>
      <c r="AU30" s="859" t="s">
        <v>609</v>
      </c>
      <c r="AV30" s="859"/>
      <c r="AW30" s="859"/>
      <c r="AX30" s="859"/>
      <c r="AY30" s="859"/>
      <c r="AZ30" s="860" t="s">
        <v>609</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408</v>
      </c>
      <c r="C31" s="810"/>
      <c r="D31" s="810"/>
      <c r="E31" s="810"/>
      <c r="F31" s="810"/>
      <c r="G31" s="810"/>
      <c r="H31" s="810"/>
      <c r="I31" s="810"/>
      <c r="J31" s="810"/>
      <c r="K31" s="810"/>
      <c r="L31" s="810"/>
      <c r="M31" s="810"/>
      <c r="N31" s="810"/>
      <c r="O31" s="810"/>
      <c r="P31" s="811"/>
      <c r="Q31" s="812">
        <v>392</v>
      </c>
      <c r="R31" s="813"/>
      <c r="S31" s="813"/>
      <c r="T31" s="813"/>
      <c r="U31" s="813"/>
      <c r="V31" s="813">
        <v>382</v>
      </c>
      <c r="W31" s="813"/>
      <c r="X31" s="813"/>
      <c r="Y31" s="813"/>
      <c r="Z31" s="813"/>
      <c r="AA31" s="813">
        <v>10</v>
      </c>
      <c r="AB31" s="813"/>
      <c r="AC31" s="813"/>
      <c r="AD31" s="813"/>
      <c r="AE31" s="814"/>
      <c r="AF31" s="815">
        <v>10</v>
      </c>
      <c r="AG31" s="816"/>
      <c r="AH31" s="816"/>
      <c r="AI31" s="816"/>
      <c r="AJ31" s="817"/>
      <c r="AK31" s="863">
        <v>86</v>
      </c>
      <c r="AL31" s="859"/>
      <c r="AM31" s="859"/>
      <c r="AN31" s="859"/>
      <c r="AO31" s="859"/>
      <c r="AP31" s="859" t="s">
        <v>609</v>
      </c>
      <c r="AQ31" s="859"/>
      <c r="AR31" s="859"/>
      <c r="AS31" s="859"/>
      <c r="AT31" s="859"/>
      <c r="AU31" s="859" t="s">
        <v>609</v>
      </c>
      <c r="AV31" s="859"/>
      <c r="AW31" s="859"/>
      <c r="AX31" s="859"/>
      <c r="AY31" s="859"/>
      <c r="AZ31" s="860" t="s">
        <v>609</v>
      </c>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409</v>
      </c>
      <c r="C32" s="810"/>
      <c r="D32" s="810"/>
      <c r="E32" s="810"/>
      <c r="F32" s="810"/>
      <c r="G32" s="810"/>
      <c r="H32" s="810"/>
      <c r="I32" s="810"/>
      <c r="J32" s="810"/>
      <c r="K32" s="810"/>
      <c r="L32" s="810"/>
      <c r="M32" s="810"/>
      <c r="N32" s="810"/>
      <c r="O32" s="810"/>
      <c r="P32" s="811"/>
      <c r="Q32" s="812">
        <v>411</v>
      </c>
      <c r="R32" s="813"/>
      <c r="S32" s="813"/>
      <c r="T32" s="813"/>
      <c r="U32" s="813"/>
      <c r="V32" s="813">
        <v>379</v>
      </c>
      <c r="W32" s="813"/>
      <c r="X32" s="813"/>
      <c r="Y32" s="813"/>
      <c r="Z32" s="813"/>
      <c r="AA32" s="813">
        <v>32</v>
      </c>
      <c r="AB32" s="813"/>
      <c r="AC32" s="813"/>
      <c r="AD32" s="813"/>
      <c r="AE32" s="814"/>
      <c r="AF32" s="815">
        <v>703</v>
      </c>
      <c r="AG32" s="816"/>
      <c r="AH32" s="816"/>
      <c r="AI32" s="816"/>
      <c r="AJ32" s="817"/>
      <c r="AK32" s="863" t="s">
        <v>607</v>
      </c>
      <c r="AL32" s="859"/>
      <c r="AM32" s="859"/>
      <c r="AN32" s="859"/>
      <c r="AO32" s="859"/>
      <c r="AP32" s="859">
        <v>2454</v>
      </c>
      <c r="AQ32" s="859"/>
      <c r="AR32" s="859"/>
      <c r="AS32" s="859"/>
      <c r="AT32" s="859"/>
      <c r="AU32" s="859">
        <v>15</v>
      </c>
      <c r="AV32" s="859"/>
      <c r="AW32" s="859"/>
      <c r="AX32" s="859"/>
      <c r="AY32" s="859"/>
      <c r="AZ32" s="860" t="s">
        <v>618</v>
      </c>
      <c r="BA32" s="860"/>
      <c r="BB32" s="860"/>
      <c r="BC32" s="860"/>
      <c r="BD32" s="860"/>
      <c r="BE32" s="861" t="s">
        <v>410</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411</v>
      </c>
      <c r="C33" s="810"/>
      <c r="D33" s="810"/>
      <c r="E33" s="810"/>
      <c r="F33" s="810"/>
      <c r="G33" s="810"/>
      <c r="H33" s="810"/>
      <c r="I33" s="810"/>
      <c r="J33" s="810"/>
      <c r="K33" s="810"/>
      <c r="L33" s="810"/>
      <c r="M33" s="810"/>
      <c r="N33" s="810"/>
      <c r="O33" s="810"/>
      <c r="P33" s="811"/>
      <c r="Q33" s="812">
        <v>1216</v>
      </c>
      <c r="R33" s="813"/>
      <c r="S33" s="813"/>
      <c r="T33" s="813"/>
      <c r="U33" s="813"/>
      <c r="V33" s="813">
        <v>1176</v>
      </c>
      <c r="W33" s="813"/>
      <c r="X33" s="813"/>
      <c r="Y33" s="813"/>
      <c r="Z33" s="813"/>
      <c r="AA33" s="813">
        <v>40</v>
      </c>
      <c r="AB33" s="813"/>
      <c r="AC33" s="813"/>
      <c r="AD33" s="813"/>
      <c r="AE33" s="814"/>
      <c r="AF33" s="815">
        <v>29</v>
      </c>
      <c r="AG33" s="816"/>
      <c r="AH33" s="816"/>
      <c r="AI33" s="816"/>
      <c r="AJ33" s="817"/>
      <c r="AK33" s="863">
        <v>451</v>
      </c>
      <c r="AL33" s="859"/>
      <c r="AM33" s="859"/>
      <c r="AN33" s="859"/>
      <c r="AO33" s="859"/>
      <c r="AP33" s="859">
        <v>5292</v>
      </c>
      <c r="AQ33" s="859"/>
      <c r="AR33" s="859"/>
      <c r="AS33" s="859"/>
      <c r="AT33" s="859"/>
      <c r="AU33" s="859">
        <v>4964</v>
      </c>
      <c r="AV33" s="859"/>
      <c r="AW33" s="859"/>
      <c r="AX33" s="859"/>
      <c r="AY33" s="859"/>
      <c r="AZ33" s="860" t="s">
        <v>618</v>
      </c>
      <c r="BA33" s="860"/>
      <c r="BB33" s="860"/>
      <c r="BC33" s="860"/>
      <c r="BD33" s="860"/>
      <c r="BE33" s="861" t="s">
        <v>412</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413</v>
      </c>
      <c r="C34" s="810"/>
      <c r="D34" s="810"/>
      <c r="E34" s="810"/>
      <c r="F34" s="810"/>
      <c r="G34" s="810"/>
      <c r="H34" s="810"/>
      <c r="I34" s="810"/>
      <c r="J34" s="810"/>
      <c r="K34" s="810"/>
      <c r="L34" s="810"/>
      <c r="M34" s="810"/>
      <c r="N34" s="810"/>
      <c r="O34" s="810"/>
      <c r="P34" s="811"/>
      <c r="Q34" s="812">
        <v>31</v>
      </c>
      <c r="R34" s="813"/>
      <c r="S34" s="813"/>
      <c r="T34" s="813"/>
      <c r="U34" s="813"/>
      <c r="V34" s="813">
        <v>29</v>
      </c>
      <c r="W34" s="813"/>
      <c r="X34" s="813"/>
      <c r="Y34" s="813"/>
      <c r="Z34" s="813"/>
      <c r="AA34" s="813">
        <v>2</v>
      </c>
      <c r="AB34" s="813"/>
      <c r="AC34" s="813"/>
      <c r="AD34" s="813"/>
      <c r="AE34" s="814"/>
      <c r="AF34" s="815">
        <v>2</v>
      </c>
      <c r="AG34" s="816"/>
      <c r="AH34" s="816"/>
      <c r="AI34" s="816"/>
      <c r="AJ34" s="817"/>
      <c r="AK34" s="863">
        <v>17</v>
      </c>
      <c r="AL34" s="859"/>
      <c r="AM34" s="859"/>
      <c r="AN34" s="859"/>
      <c r="AO34" s="859"/>
      <c r="AP34" s="859">
        <v>50</v>
      </c>
      <c r="AQ34" s="859"/>
      <c r="AR34" s="859"/>
      <c r="AS34" s="859"/>
      <c r="AT34" s="859"/>
      <c r="AU34" s="859">
        <v>50</v>
      </c>
      <c r="AV34" s="859"/>
      <c r="AW34" s="859"/>
      <c r="AX34" s="859"/>
      <c r="AY34" s="859"/>
      <c r="AZ34" s="860" t="s">
        <v>618</v>
      </c>
      <c r="BA34" s="860"/>
      <c r="BB34" s="860"/>
      <c r="BC34" s="860"/>
      <c r="BD34" s="860"/>
      <c r="BE34" s="861" t="s">
        <v>412</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t="s">
        <v>414</v>
      </c>
      <c r="C35" s="810"/>
      <c r="D35" s="810"/>
      <c r="E35" s="810"/>
      <c r="F35" s="810"/>
      <c r="G35" s="810"/>
      <c r="H35" s="810"/>
      <c r="I35" s="810"/>
      <c r="J35" s="810"/>
      <c r="K35" s="810"/>
      <c r="L35" s="810"/>
      <c r="M35" s="810"/>
      <c r="N35" s="810"/>
      <c r="O35" s="810"/>
      <c r="P35" s="811"/>
      <c r="Q35" s="812">
        <v>66</v>
      </c>
      <c r="R35" s="813"/>
      <c r="S35" s="813"/>
      <c r="T35" s="813"/>
      <c r="U35" s="813"/>
      <c r="V35" s="813">
        <v>60</v>
      </c>
      <c r="W35" s="813"/>
      <c r="X35" s="813"/>
      <c r="Y35" s="813"/>
      <c r="Z35" s="813"/>
      <c r="AA35" s="813">
        <v>6</v>
      </c>
      <c r="AB35" s="813"/>
      <c r="AC35" s="813"/>
      <c r="AD35" s="813"/>
      <c r="AE35" s="814"/>
      <c r="AF35" s="815">
        <v>6</v>
      </c>
      <c r="AG35" s="816"/>
      <c r="AH35" s="816"/>
      <c r="AI35" s="816"/>
      <c r="AJ35" s="817"/>
      <c r="AK35" s="863">
        <v>3</v>
      </c>
      <c r="AL35" s="859"/>
      <c r="AM35" s="859"/>
      <c r="AN35" s="859"/>
      <c r="AO35" s="859"/>
      <c r="AP35" s="859" t="s">
        <v>607</v>
      </c>
      <c r="AQ35" s="859"/>
      <c r="AR35" s="859"/>
      <c r="AS35" s="859"/>
      <c r="AT35" s="859"/>
      <c r="AU35" s="859" t="s">
        <v>618</v>
      </c>
      <c r="AV35" s="859"/>
      <c r="AW35" s="859"/>
      <c r="AX35" s="859"/>
      <c r="AY35" s="859"/>
      <c r="AZ35" s="860" t="s">
        <v>618</v>
      </c>
      <c r="BA35" s="860"/>
      <c r="BB35" s="860"/>
      <c r="BC35" s="860"/>
      <c r="BD35" s="860"/>
      <c r="BE35" s="861" t="s">
        <v>617</v>
      </c>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415</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392</v>
      </c>
      <c r="B63" s="818" t="s">
        <v>416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1374</v>
      </c>
      <c r="AG63" s="873"/>
      <c r="AH63" s="873"/>
      <c r="AI63" s="873"/>
      <c r="AJ63" s="874"/>
      <c r="AK63" s="875"/>
      <c r="AL63" s="870"/>
      <c r="AM63" s="870"/>
      <c r="AN63" s="870"/>
      <c r="AO63" s="870"/>
      <c r="AP63" s="873">
        <f>SUM(AP28:AT35)</f>
        <v>7796</v>
      </c>
      <c r="AQ63" s="873"/>
      <c r="AR63" s="873"/>
      <c r="AS63" s="873"/>
      <c r="AT63" s="873"/>
      <c r="AU63" s="873">
        <f>SUM(AU28:AY35)</f>
        <v>5029</v>
      </c>
      <c r="AV63" s="873"/>
      <c r="AW63" s="873"/>
      <c r="AX63" s="873"/>
      <c r="AY63" s="873"/>
      <c r="AZ63" s="877"/>
      <c r="BA63" s="877"/>
      <c r="BB63" s="877"/>
      <c r="BC63" s="877"/>
      <c r="BD63" s="877"/>
      <c r="BE63" s="873"/>
      <c r="BF63" s="873"/>
      <c r="BG63" s="873"/>
      <c r="BH63" s="873"/>
      <c r="BI63" s="873"/>
      <c r="BJ63" s="878" t="s">
        <v>417</v>
      </c>
      <c r="BK63" s="879"/>
      <c r="BL63" s="879"/>
      <c r="BM63" s="879"/>
      <c r="BN63" s="880"/>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419</v>
      </c>
      <c r="B66" s="757"/>
      <c r="C66" s="757"/>
      <c r="D66" s="757"/>
      <c r="E66" s="757"/>
      <c r="F66" s="757"/>
      <c r="G66" s="757"/>
      <c r="H66" s="757"/>
      <c r="I66" s="757"/>
      <c r="J66" s="757"/>
      <c r="K66" s="757"/>
      <c r="L66" s="757"/>
      <c r="M66" s="757"/>
      <c r="N66" s="757"/>
      <c r="O66" s="757"/>
      <c r="P66" s="758"/>
      <c r="Q66" s="762" t="s">
        <v>420</v>
      </c>
      <c r="R66" s="763"/>
      <c r="S66" s="763"/>
      <c r="T66" s="763"/>
      <c r="U66" s="764"/>
      <c r="V66" s="762" t="s">
        <v>421</v>
      </c>
      <c r="W66" s="763"/>
      <c r="X66" s="763"/>
      <c r="Y66" s="763"/>
      <c r="Z66" s="764"/>
      <c r="AA66" s="762" t="s">
        <v>422</v>
      </c>
      <c r="AB66" s="763"/>
      <c r="AC66" s="763"/>
      <c r="AD66" s="763"/>
      <c r="AE66" s="764"/>
      <c r="AF66" s="881" t="s">
        <v>423</v>
      </c>
      <c r="AG66" s="844"/>
      <c r="AH66" s="844"/>
      <c r="AI66" s="844"/>
      <c r="AJ66" s="882"/>
      <c r="AK66" s="762" t="s">
        <v>424</v>
      </c>
      <c r="AL66" s="757"/>
      <c r="AM66" s="757"/>
      <c r="AN66" s="757"/>
      <c r="AO66" s="758"/>
      <c r="AP66" s="762" t="s">
        <v>425</v>
      </c>
      <c r="AQ66" s="763"/>
      <c r="AR66" s="763"/>
      <c r="AS66" s="763"/>
      <c r="AT66" s="764"/>
      <c r="AU66" s="762" t="s">
        <v>426</v>
      </c>
      <c r="AV66" s="763"/>
      <c r="AW66" s="763"/>
      <c r="AX66" s="763"/>
      <c r="AY66" s="764"/>
      <c r="AZ66" s="762" t="s">
        <v>379</v>
      </c>
      <c r="BA66" s="763"/>
      <c r="BB66" s="763"/>
      <c r="BC66" s="763"/>
      <c r="BD66" s="769"/>
      <c r="BE66" s="244"/>
      <c r="BF66" s="244"/>
      <c r="BG66" s="244"/>
      <c r="BH66" s="244"/>
      <c r="BI66" s="244"/>
      <c r="BJ66" s="244"/>
      <c r="BK66" s="244"/>
      <c r="BL66" s="244"/>
      <c r="BM66" s="244"/>
      <c r="BN66" s="244"/>
      <c r="BO66" s="244"/>
      <c r="BP66" s="244"/>
      <c r="BQ66" s="241">
        <v>60</v>
      </c>
      <c r="BR66" s="246"/>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3"/>
      <c r="AG67" s="847"/>
      <c r="AH67" s="847"/>
      <c r="AI67" s="847"/>
      <c r="AJ67" s="884"/>
      <c r="AK67" s="885"/>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33"/>
    </row>
    <row r="68" spans="1:131" ht="26.25" customHeight="1" thickTop="1" x14ac:dyDescent="0.2">
      <c r="A68" s="239">
        <v>1</v>
      </c>
      <c r="B68" s="896" t="s">
        <v>598</v>
      </c>
      <c r="C68" s="897"/>
      <c r="D68" s="897"/>
      <c r="E68" s="897"/>
      <c r="F68" s="897"/>
      <c r="G68" s="897"/>
      <c r="H68" s="897"/>
      <c r="I68" s="897"/>
      <c r="J68" s="897"/>
      <c r="K68" s="897"/>
      <c r="L68" s="897"/>
      <c r="M68" s="897"/>
      <c r="N68" s="897"/>
      <c r="O68" s="897"/>
      <c r="P68" s="898"/>
      <c r="Q68" s="899">
        <v>544</v>
      </c>
      <c r="R68" s="893"/>
      <c r="S68" s="893"/>
      <c r="T68" s="893"/>
      <c r="U68" s="893"/>
      <c r="V68" s="893">
        <v>438</v>
      </c>
      <c r="W68" s="893"/>
      <c r="X68" s="893"/>
      <c r="Y68" s="893"/>
      <c r="Z68" s="893"/>
      <c r="AA68" s="893">
        <v>106</v>
      </c>
      <c r="AB68" s="893"/>
      <c r="AC68" s="893"/>
      <c r="AD68" s="893"/>
      <c r="AE68" s="893"/>
      <c r="AF68" s="893">
        <v>106</v>
      </c>
      <c r="AG68" s="893"/>
      <c r="AH68" s="893"/>
      <c r="AI68" s="893"/>
      <c r="AJ68" s="893"/>
      <c r="AK68" s="893" t="s">
        <v>610</v>
      </c>
      <c r="AL68" s="893"/>
      <c r="AM68" s="893"/>
      <c r="AN68" s="893"/>
      <c r="AO68" s="893"/>
      <c r="AP68" s="893" t="s">
        <v>610</v>
      </c>
      <c r="AQ68" s="893"/>
      <c r="AR68" s="893"/>
      <c r="AS68" s="893"/>
      <c r="AT68" s="893"/>
      <c r="AU68" s="893" t="s">
        <v>610</v>
      </c>
      <c r="AV68" s="893"/>
      <c r="AW68" s="893"/>
      <c r="AX68" s="893"/>
      <c r="AY68" s="893"/>
      <c r="AZ68" s="894"/>
      <c r="BA68" s="894"/>
      <c r="BB68" s="894"/>
      <c r="BC68" s="894"/>
      <c r="BD68" s="895"/>
      <c r="BE68" s="244"/>
      <c r="BF68" s="244"/>
      <c r="BG68" s="244"/>
      <c r="BH68" s="244"/>
      <c r="BI68" s="244"/>
      <c r="BJ68" s="244"/>
      <c r="BK68" s="244"/>
      <c r="BL68" s="244"/>
      <c r="BM68" s="244"/>
      <c r="BN68" s="244"/>
      <c r="BO68" s="244"/>
      <c r="BP68" s="244"/>
      <c r="BQ68" s="241">
        <v>62</v>
      </c>
      <c r="BR68" s="246"/>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33"/>
    </row>
    <row r="69" spans="1:131" ht="26.25" customHeight="1" x14ac:dyDescent="0.2">
      <c r="A69" s="241">
        <v>2</v>
      </c>
      <c r="B69" s="900" t="s">
        <v>599</v>
      </c>
      <c r="C69" s="901"/>
      <c r="D69" s="901"/>
      <c r="E69" s="901"/>
      <c r="F69" s="901"/>
      <c r="G69" s="901"/>
      <c r="H69" s="901"/>
      <c r="I69" s="901"/>
      <c r="J69" s="901"/>
      <c r="K69" s="901"/>
      <c r="L69" s="901"/>
      <c r="M69" s="901"/>
      <c r="N69" s="901"/>
      <c r="O69" s="901"/>
      <c r="P69" s="902"/>
      <c r="Q69" s="903">
        <v>71</v>
      </c>
      <c r="R69" s="859"/>
      <c r="S69" s="859"/>
      <c r="T69" s="859"/>
      <c r="U69" s="859"/>
      <c r="V69" s="859">
        <v>67</v>
      </c>
      <c r="W69" s="859"/>
      <c r="X69" s="859"/>
      <c r="Y69" s="859"/>
      <c r="Z69" s="859"/>
      <c r="AA69" s="859">
        <v>4</v>
      </c>
      <c r="AB69" s="859"/>
      <c r="AC69" s="859"/>
      <c r="AD69" s="859"/>
      <c r="AE69" s="859"/>
      <c r="AF69" s="859">
        <v>4</v>
      </c>
      <c r="AG69" s="859"/>
      <c r="AH69" s="859"/>
      <c r="AI69" s="859"/>
      <c r="AJ69" s="859"/>
      <c r="AK69" s="859" t="s">
        <v>610</v>
      </c>
      <c r="AL69" s="859"/>
      <c r="AM69" s="859"/>
      <c r="AN69" s="859"/>
      <c r="AO69" s="859"/>
      <c r="AP69" s="859" t="s">
        <v>610</v>
      </c>
      <c r="AQ69" s="859"/>
      <c r="AR69" s="859"/>
      <c r="AS69" s="859"/>
      <c r="AT69" s="859"/>
      <c r="AU69" s="859" t="s">
        <v>610</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33"/>
    </row>
    <row r="70" spans="1:131" ht="26.25" customHeight="1" x14ac:dyDescent="0.2">
      <c r="A70" s="241">
        <v>3</v>
      </c>
      <c r="B70" s="900" t="s">
        <v>600</v>
      </c>
      <c r="C70" s="901"/>
      <c r="D70" s="901"/>
      <c r="E70" s="901"/>
      <c r="F70" s="901"/>
      <c r="G70" s="901"/>
      <c r="H70" s="901"/>
      <c r="I70" s="901"/>
      <c r="J70" s="901"/>
      <c r="K70" s="901"/>
      <c r="L70" s="901"/>
      <c r="M70" s="901"/>
      <c r="N70" s="901"/>
      <c r="O70" s="901"/>
      <c r="P70" s="902"/>
      <c r="Q70" s="903">
        <v>6748</v>
      </c>
      <c r="R70" s="859"/>
      <c r="S70" s="859"/>
      <c r="T70" s="859"/>
      <c r="U70" s="859"/>
      <c r="V70" s="859">
        <v>6364</v>
      </c>
      <c r="W70" s="859"/>
      <c r="X70" s="859"/>
      <c r="Y70" s="859"/>
      <c r="Z70" s="859"/>
      <c r="AA70" s="859">
        <v>384</v>
      </c>
      <c r="AB70" s="859"/>
      <c r="AC70" s="859"/>
      <c r="AD70" s="859"/>
      <c r="AE70" s="859"/>
      <c r="AF70" s="859">
        <v>384</v>
      </c>
      <c r="AG70" s="859"/>
      <c r="AH70" s="859"/>
      <c r="AI70" s="859"/>
      <c r="AJ70" s="859"/>
      <c r="AK70" s="859" t="s">
        <v>610</v>
      </c>
      <c r="AL70" s="859"/>
      <c r="AM70" s="859"/>
      <c r="AN70" s="859"/>
      <c r="AO70" s="859"/>
      <c r="AP70" s="859" t="s">
        <v>610</v>
      </c>
      <c r="AQ70" s="859"/>
      <c r="AR70" s="859"/>
      <c r="AS70" s="859"/>
      <c r="AT70" s="859"/>
      <c r="AU70" s="859" t="s">
        <v>610</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33"/>
    </row>
    <row r="71" spans="1:131" ht="26.25" customHeight="1" x14ac:dyDescent="0.2">
      <c r="A71" s="241">
        <v>4</v>
      </c>
      <c r="B71" s="900" t="s">
        <v>601</v>
      </c>
      <c r="C71" s="901"/>
      <c r="D71" s="901"/>
      <c r="E71" s="901"/>
      <c r="F71" s="901"/>
      <c r="G71" s="901"/>
      <c r="H71" s="901"/>
      <c r="I71" s="901"/>
      <c r="J71" s="901"/>
      <c r="K71" s="901"/>
      <c r="L71" s="901"/>
      <c r="M71" s="901"/>
      <c r="N71" s="901"/>
      <c r="O71" s="901"/>
      <c r="P71" s="902"/>
      <c r="Q71" s="903">
        <v>836</v>
      </c>
      <c r="R71" s="859"/>
      <c r="S71" s="859"/>
      <c r="T71" s="859"/>
      <c r="U71" s="859"/>
      <c r="V71" s="859">
        <v>777</v>
      </c>
      <c r="W71" s="859"/>
      <c r="X71" s="859"/>
      <c r="Y71" s="859"/>
      <c r="Z71" s="859"/>
      <c r="AA71" s="859">
        <v>59</v>
      </c>
      <c r="AB71" s="859"/>
      <c r="AC71" s="859"/>
      <c r="AD71" s="859"/>
      <c r="AE71" s="859"/>
      <c r="AF71" s="859">
        <v>59</v>
      </c>
      <c r="AG71" s="859"/>
      <c r="AH71" s="859"/>
      <c r="AI71" s="859"/>
      <c r="AJ71" s="859"/>
      <c r="AK71" s="859" t="s">
        <v>610</v>
      </c>
      <c r="AL71" s="859"/>
      <c r="AM71" s="859"/>
      <c r="AN71" s="859"/>
      <c r="AO71" s="859"/>
      <c r="AP71" s="859">
        <v>301</v>
      </c>
      <c r="AQ71" s="859"/>
      <c r="AR71" s="859"/>
      <c r="AS71" s="859"/>
      <c r="AT71" s="859"/>
      <c r="AU71" s="859" t="s">
        <v>610</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33"/>
    </row>
    <row r="72" spans="1:131" ht="26.25" customHeight="1" x14ac:dyDescent="0.2">
      <c r="A72" s="241">
        <v>5</v>
      </c>
      <c r="B72" s="900" t="s">
        <v>602</v>
      </c>
      <c r="C72" s="901"/>
      <c r="D72" s="901"/>
      <c r="E72" s="901"/>
      <c r="F72" s="901"/>
      <c r="G72" s="901"/>
      <c r="H72" s="901"/>
      <c r="I72" s="901"/>
      <c r="J72" s="901"/>
      <c r="K72" s="901"/>
      <c r="L72" s="901"/>
      <c r="M72" s="901"/>
      <c r="N72" s="901"/>
      <c r="O72" s="901"/>
      <c r="P72" s="902"/>
      <c r="Q72" s="903">
        <v>521</v>
      </c>
      <c r="R72" s="859"/>
      <c r="S72" s="859"/>
      <c r="T72" s="859"/>
      <c r="U72" s="859"/>
      <c r="V72" s="859">
        <v>456</v>
      </c>
      <c r="W72" s="859"/>
      <c r="X72" s="859"/>
      <c r="Y72" s="859"/>
      <c r="Z72" s="859"/>
      <c r="AA72" s="859">
        <v>65</v>
      </c>
      <c r="AB72" s="859"/>
      <c r="AC72" s="859"/>
      <c r="AD72" s="859"/>
      <c r="AE72" s="859"/>
      <c r="AF72" s="859">
        <v>65</v>
      </c>
      <c r="AG72" s="859"/>
      <c r="AH72" s="859"/>
      <c r="AI72" s="859"/>
      <c r="AJ72" s="859"/>
      <c r="AK72" s="859" t="s">
        <v>610</v>
      </c>
      <c r="AL72" s="859"/>
      <c r="AM72" s="859"/>
      <c r="AN72" s="859"/>
      <c r="AO72" s="859"/>
      <c r="AP72" s="859">
        <v>6</v>
      </c>
      <c r="AQ72" s="859"/>
      <c r="AR72" s="859"/>
      <c r="AS72" s="859"/>
      <c r="AT72" s="859"/>
      <c r="AU72" s="859" t="s">
        <v>610</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33"/>
    </row>
    <row r="73" spans="1:131" ht="26.25" customHeight="1" x14ac:dyDescent="0.2">
      <c r="A73" s="241">
        <v>6</v>
      </c>
      <c r="B73" s="900" t="s">
        <v>603</v>
      </c>
      <c r="C73" s="901"/>
      <c r="D73" s="901"/>
      <c r="E73" s="901"/>
      <c r="F73" s="901"/>
      <c r="G73" s="901"/>
      <c r="H73" s="901"/>
      <c r="I73" s="901"/>
      <c r="J73" s="901"/>
      <c r="K73" s="901"/>
      <c r="L73" s="901"/>
      <c r="M73" s="901"/>
      <c r="N73" s="901"/>
      <c r="O73" s="901"/>
      <c r="P73" s="902"/>
      <c r="Q73" s="903">
        <v>258</v>
      </c>
      <c r="R73" s="859"/>
      <c r="S73" s="859"/>
      <c r="T73" s="859"/>
      <c r="U73" s="859"/>
      <c r="V73" s="859">
        <v>239</v>
      </c>
      <c r="W73" s="859"/>
      <c r="X73" s="859"/>
      <c r="Y73" s="859"/>
      <c r="Z73" s="859"/>
      <c r="AA73" s="859">
        <v>19</v>
      </c>
      <c r="AB73" s="859"/>
      <c r="AC73" s="859"/>
      <c r="AD73" s="859"/>
      <c r="AE73" s="859"/>
      <c r="AF73" s="859">
        <v>19</v>
      </c>
      <c r="AG73" s="859"/>
      <c r="AH73" s="859"/>
      <c r="AI73" s="859"/>
      <c r="AJ73" s="859"/>
      <c r="AK73" s="859" t="s">
        <v>610</v>
      </c>
      <c r="AL73" s="859"/>
      <c r="AM73" s="859"/>
      <c r="AN73" s="859"/>
      <c r="AO73" s="859"/>
      <c r="AP73" s="859" t="s">
        <v>610</v>
      </c>
      <c r="AQ73" s="859"/>
      <c r="AR73" s="859"/>
      <c r="AS73" s="859"/>
      <c r="AT73" s="859"/>
      <c r="AU73" s="859" t="s">
        <v>610</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33"/>
    </row>
    <row r="74" spans="1:131" ht="26.25" customHeight="1" x14ac:dyDescent="0.2">
      <c r="A74" s="241">
        <v>7</v>
      </c>
      <c r="B74" s="900" t="s">
        <v>604</v>
      </c>
      <c r="C74" s="901"/>
      <c r="D74" s="901"/>
      <c r="E74" s="901"/>
      <c r="F74" s="901"/>
      <c r="G74" s="901"/>
      <c r="H74" s="901"/>
      <c r="I74" s="901"/>
      <c r="J74" s="901"/>
      <c r="K74" s="901"/>
      <c r="L74" s="901"/>
      <c r="M74" s="901"/>
      <c r="N74" s="901"/>
      <c r="O74" s="901"/>
      <c r="P74" s="902"/>
      <c r="Q74" s="903">
        <v>272654</v>
      </c>
      <c r="R74" s="859"/>
      <c r="S74" s="859"/>
      <c r="T74" s="859"/>
      <c r="U74" s="859"/>
      <c r="V74" s="859">
        <v>260337</v>
      </c>
      <c r="W74" s="859"/>
      <c r="X74" s="859"/>
      <c r="Y74" s="859"/>
      <c r="Z74" s="859"/>
      <c r="AA74" s="859">
        <v>12317</v>
      </c>
      <c r="AB74" s="859"/>
      <c r="AC74" s="859"/>
      <c r="AD74" s="859"/>
      <c r="AE74" s="859"/>
      <c r="AF74" s="859">
        <v>12317</v>
      </c>
      <c r="AG74" s="859"/>
      <c r="AH74" s="859"/>
      <c r="AI74" s="859"/>
      <c r="AJ74" s="859"/>
      <c r="AK74" s="859" t="s">
        <v>610</v>
      </c>
      <c r="AL74" s="859"/>
      <c r="AM74" s="859"/>
      <c r="AN74" s="859"/>
      <c r="AO74" s="859"/>
      <c r="AP74" s="859" t="s">
        <v>610</v>
      </c>
      <c r="AQ74" s="859"/>
      <c r="AR74" s="859"/>
      <c r="AS74" s="859"/>
      <c r="AT74" s="859"/>
      <c r="AU74" s="859" t="s">
        <v>610</v>
      </c>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33"/>
    </row>
    <row r="75" spans="1:131" ht="26.25" customHeight="1" x14ac:dyDescent="0.2">
      <c r="A75" s="241">
        <v>8</v>
      </c>
      <c r="B75" s="900"/>
      <c r="C75" s="901"/>
      <c r="D75" s="901"/>
      <c r="E75" s="901"/>
      <c r="F75" s="901"/>
      <c r="G75" s="901"/>
      <c r="H75" s="901"/>
      <c r="I75" s="901"/>
      <c r="J75" s="901"/>
      <c r="K75" s="901"/>
      <c r="L75" s="901"/>
      <c r="M75" s="901"/>
      <c r="N75" s="901"/>
      <c r="O75" s="901"/>
      <c r="P75" s="902"/>
      <c r="Q75" s="904"/>
      <c r="R75" s="905"/>
      <c r="S75" s="905"/>
      <c r="T75" s="905"/>
      <c r="U75" s="863"/>
      <c r="V75" s="906"/>
      <c r="W75" s="905"/>
      <c r="X75" s="905"/>
      <c r="Y75" s="905"/>
      <c r="Z75" s="863"/>
      <c r="AA75" s="906"/>
      <c r="AB75" s="905"/>
      <c r="AC75" s="905"/>
      <c r="AD75" s="905"/>
      <c r="AE75" s="863"/>
      <c r="AF75" s="906"/>
      <c r="AG75" s="905"/>
      <c r="AH75" s="905"/>
      <c r="AI75" s="905"/>
      <c r="AJ75" s="863"/>
      <c r="AK75" s="906"/>
      <c r="AL75" s="905"/>
      <c r="AM75" s="905"/>
      <c r="AN75" s="905"/>
      <c r="AO75" s="863"/>
      <c r="AP75" s="906"/>
      <c r="AQ75" s="905"/>
      <c r="AR75" s="905"/>
      <c r="AS75" s="905"/>
      <c r="AT75" s="863"/>
      <c r="AU75" s="906"/>
      <c r="AV75" s="905"/>
      <c r="AW75" s="905"/>
      <c r="AX75" s="905"/>
      <c r="AY75" s="863"/>
      <c r="AZ75" s="861"/>
      <c r="BA75" s="861"/>
      <c r="BB75" s="861"/>
      <c r="BC75" s="861"/>
      <c r="BD75" s="862"/>
      <c r="BE75" s="244"/>
      <c r="BF75" s="244"/>
      <c r="BG75" s="244"/>
      <c r="BH75" s="244"/>
      <c r="BI75" s="244"/>
      <c r="BJ75" s="244"/>
      <c r="BK75" s="244"/>
      <c r="BL75" s="244"/>
      <c r="BM75" s="244"/>
      <c r="BN75" s="244"/>
      <c r="BO75" s="244"/>
      <c r="BP75" s="244"/>
      <c r="BQ75" s="241">
        <v>69</v>
      </c>
      <c r="BR75" s="246"/>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33"/>
    </row>
    <row r="76" spans="1:131" ht="26.25" customHeight="1" x14ac:dyDescent="0.2">
      <c r="A76" s="241">
        <v>9</v>
      </c>
      <c r="B76" s="900"/>
      <c r="C76" s="901"/>
      <c r="D76" s="901"/>
      <c r="E76" s="901"/>
      <c r="F76" s="901"/>
      <c r="G76" s="901"/>
      <c r="H76" s="901"/>
      <c r="I76" s="901"/>
      <c r="J76" s="901"/>
      <c r="K76" s="901"/>
      <c r="L76" s="901"/>
      <c r="M76" s="901"/>
      <c r="N76" s="901"/>
      <c r="O76" s="901"/>
      <c r="P76" s="902"/>
      <c r="Q76" s="904"/>
      <c r="R76" s="905"/>
      <c r="S76" s="905"/>
      <c r="T76" s="905"/>
      <c r="U76" s="863"/>
      <c r="V76" s="906"/>
      <c r="W76" s="905"/>
      <c r="X76" s="905"/>
      <c r="Y76" s="905"/>
      <c r="Z76" s="863"/>
      <c r="AA76" s="906"/>
      <c r="AB76" s="905"/>
      <c r="AC76" s="905"/>
      <c r="AD76" s="905"/>
      <c r="AE76" s="863"/>
      <c r="AF76" s="906"/>
      <c r="AG76" s="905"/>
      <c r="AH76" s="905"/>
      <c r="AI76" s="905"/>
      <c r="AJ76" s="863"/>
      <c r="AK76" s="906"/>
      <c r="AL76" s="905"/>
      <c r="AM76" s="905"/>
      <c r="AN76" s="905"/>
      <c r="AO76" s="863"/>
      <c r="AP76" s="906"/>
      <c r="AQ76" s="905"/>
      <c r="AR76" s="905"/>
      <c r="AS76" s="905"/>
      <c r="AT76" s="863"/>
      <c r="AU76" s="906"/>
      <c r="AV76" s="905"/>
      <c r="AW76" s="905"/>
      <c r="AX76" s="905"/>
      <c r="AY76" s="863"/>
      <c r="AZ76" s="861"/>
      <c r="BA76" s="861"/>
      <c r="BB76" s="861"/>
      <c r="BC76" s="861"/>
      <c r="BD76" s="862"/>
      <c r="BE76" s="244"/>
      <c r="BF76" s="244"/>
      <c r="BG76" s="244"/>
      <c r="BH76" s="244"/>
      <c r="BI76" s="244"/>
      <c r="BJ76" s="244"/>
      <c r="BK76" s="244"/>
      <c r="BL76" s="244"/>
      <c r="BM76" s="244"/>
      <c r="BN76" s="244"/>
      <c r="BO76" s="244"/>
      <c r="BP76" s="244"/>
      <c r="BQ76" s="241">
        <v>70</v>
      </c>
      <c r="BR76" s="246"/>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33"/>
    </row>
    <row r="77" spans="1:131" ht="26.25" customHeight="1" x14ac:dyDescent="0.2">
      <c r="A77" s="241">
        <v>10</v>
      </c>
      <c r="B77" s="900"/>
      <c r="C77" s="901"/>
      <c r="D77" s="901"/>
      <c r="E77" s="901"/>
      <c r="F77" s="901"/>
      <c r="G77" s="901"/>
      <c r="H77" s="901"/>
      <c r="I77" s="901"/>
      <c r="J77" s="901"/>
      <c r="K77" s="901"/>
      <c r="L77" s="901"/>
      <c r="M77" s="901"/>
      <c r="N77" s="901"/>
      <c r="O77" s="901"/>
      <c r="P77" s="902"/>
      <c r="Q77" s="904"/>
      <c r="R77" s="905"/>
      <c r="S77" s="905"/>
      <c r="T77" s="905"/>
      <c r="U77" s="863"/>
      <c r="V77" s="906"/>
      <c r="W77" s="905"/>
      <c r="X77" s="905"/>
      <c r="Y77" s="905"/>
      <c r="Z77" s="863"/>
      <c r="AA77" s="906"/>
      <c r="AB77" s="905"/>
      <c r="AC77" s="905"/>
      <c r="AD77" s="905"/>
      <c r="AE77" s="863"/>
      <c r="AF77" s="906"/>
      <c r="AG77" s="905"/>
      <c r="AH77" s="905"/>
      <c r="AI77" s="905"/>
      <c r="AJ77" s="863"/>
      <c r="AK77" s="906"/>
      <c r="AL77" s="905"/>
      <c r="AM77" s="905"/>
      <c r="AN77" s="905"/>
      <c r="AO77" s="863"/>
      <c r="AP77" s="906"/>
      <c r="AQ77" s="905"/>
      <c r="AR77" s="905"/>
      <c r="AS77" s="905"/>
      <c r="AT77" s="863"/>
      <c r="AU77" s="906"/>
      <c r="AV77" s="905"/>
      <c r="AW77" s="905"/>
      <c r="AX77" s="905"/>
      <c r="AY77" s="863"/>
      <c r="AZ77" s="861"/>
      <c r="BA77" s="861"/>
      <c r="BB77" s="861"/>
      <c r="BC77" s="861"/>
      <c r="BD77" s="862"/>
      <c r="BE77" s="244"/>
      <c r="BF77" s="244"/>
      <c r="BG77" s="244"/>
      <c r="BH77" s="244"/>
      <c r="BI77" s="244"/>
      <c r="BJ77" s="244"/>
      <c r="BK77" s="244"/>
      <c r="BL77" s="244"/>
      <c r="BM77" s="244"/>
      <c r="BN77" s="244"/>
      <c r="BO77" s="244"/>
      <c r="BP77" s="244"/>
      <c r="BQ77" s="241">
        <v>71</v>
      </c>
      <c r="BR77" s="246"/>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33"/>
    </row>
    <row r="78" spans="1:131" ht="26.25" customHeight="1" x14ac:dyDescent="0.2">
      <c r="A78" s="241">
        <v>11</v>
      </c>
      <c r="B78" s="900"/>
      <c r="C78" s="901"/>
      <c r="D78" s="901"/>
      <c r="E78" s="901"/>
      <c r="F78" s="901"/>
      <c r="G78" s="901"/>
      <c r="H78" s="901"/>
      <c r="I78" s="901"/>
      <c r="J78" s="901"/>
      <c r="K78" s="901"/>
      <c r="L78" s="901"/>
      <c r="M78" s="901"/>
      <c r="N78" s="901"/>
      <c r="O78" s="901"/>
      <c r="P78" s="902"/>
      <c r="Q78" s="903"/>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33"/>
    </row>
    <row r="79" spans="1:131" ht="26.25" customHeight="1" x14ac:dyDescent="0.2">
      <c r="A79" s="241">
        <v>12</v>
      </c>
      <c r="B79" s="900"/>
      <c r="C79" s="901"/>
      <c r="D79" s="901"/>
      <c r="E79" s="901"/>
      <c r="F79" s="901"/>
      <c r="G79" s="901"/>
      <c r="H79" s="901"/>
      <c r="I79" s="901"/>
      <c r="J79" s="901"/>
      <c r="K79" s="901"/>
      <c r="L79" s="901"/>
      <c r="M79" s="901"/>
      <c r="N79" s="901"/>
      <c r="O79" s="901"/>
      <c r="P79" s="902"/>
      <c r="Q79" s="903"/>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33"/>
    </row>
    <row r="80" spans="1:131" ht="26.25" customHeight="1" x14ac:dyDescent="0.2">
      <c r="A80" s="241">
        <v>13</v>
      </c>
      <c r="B80" s="900"/>
      <c r="C80" s="901"/>
      <c r="D80" s="901"/>
      <c r="E80" s="901"/>
      <c r="F80" s="901"/>
      <c r="G80" s="901"/>
      <c r="H80" s="901"/>
      <c r="I80" s="901"/>
      <c r="J80" s="901"/>
      <c r="K80" s="901"/>
      <c r="L80" s="901"/>
      <c r="M80" s="901"/>
      <c r="N80" s="901"/>
      <c r="O80" s="901"/>
      <c r="P80" s="902"/>
      <c r="Q80" s="903"/>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33"/>
    </row>
    <row r="81" spans="1:131" ht="26.25" customHeight="1" x14ac:dyDescent="0.2">
      <c r="A81" s="241">
        <v>14</v>
      </c>
      <c r="B81" s="900"/>
      <c r="C81" s="901"/>
      <c r="D81" s="901"/>
      <c r="E81" s="901"/>
      <c r="F81" s="901"/>
      <c r="G81" s="901"/>
      <c r="H81" s="901"/>
      <c r="I81" s="901"/>
      <c r="J81" s="901"/>
      <c r="K81" s="901"/>
      <c r="L81" s="901"/>
      <c r="M81" s="901"/>
      <c r="N81" s="901"/>
      <c r="O81" s="901"/>
      <c r="P81" s="902"/>
      <c r="Q81" s="903"/>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33"/>
    </row>
    <row r="82" spans="1:131" ht="26.25" customHeight="1" x14ac:dyDescent="0.2">
      <c r="A82" s="241">
        <v>15</v>
      </c>
      <c r="B82" s="900"/>
      <c r="C82" s="901"/>
      <c r="D82" s="901"/>
      <c r="E82" s="901"/>
      <c r="F82" s="901"/>
      <c r="G82" s="901"/>
      <c r="H82" s="901"/>
      <c r="I82" s="901"/>
      <c r="J82" s="901"/>
      <c r="K82" s="901"/>
      <c r="L82" s="901"/>
      <c r="M82" s="901"/>
      <c r="N82" s="901"/>
      <c r="O82" s="901"/>
      <c r="P82" s="902"/>
      <c r="Q82" s="903"/>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33"/>
    </row>
    <row r="83" spans="1:131" ht="26.25" customHeight="1" x14ac:dyDescent="0.2">
      <c r="A83" s="241">
        <v>16</v>
      </c>
      <c r="B83" s="900"/>
      <c r="C83" s="901"/>
      <c r="D83" s="901"/>
      <c r="E83" s="901"/>
      <c r="F83" s="901"/>
      <c r="G83" s="901"/>
      <c r="H83" s="901"/>
      <c r="I83" s="901"/>
      <c r="J83" s="901"/>
      <c r="K83" s="901"/>
      <c r="L83" s="901"/>
      <c r="M83" s="901"/>
      <c r="N83" s="901"/>
      <c r="O83" s="901"/>
      <c r="P83" s="902"/>
      <c r="Q83" s="903"/>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33"/>
    </row>
    <row r="84" spans="1:131" ht="26.25" customHeight="1" x14ac:dyDescent="0.2">
      <c r="A84" s="241">
        <v>17</v>
      </c>
      <c r="B84" s="900"/>
      <c r="C84" s="901"/>
      <c r="D84" s="901"/>
      <c r="E84" s="901"/>
      <c r="F84" s="901"/>
      <c r="G84" s="901"/>
      <c r="H84" s="901"/>
      <c r="I84" s="901"/>
      <c r="J84" s="901"/>
      <c r="K84" s="901"/>
      <c r="L84" s="901"/>
      <c r="M84" s="901"/>
      <c r="N84" s="901"/>
      <c r="O84" s="901"/>
      <c r="P84" s="902"/>
      <c r="Q84" s="903"/>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33"/>
    </row>
    <row r="85" spans="1:131" ht="26.25" customHeight="1" x14ac:dyDescent="0.2">
      <c r="A85" s="241">
        <v>18</v>
      </c>
      <c r="B85" s="900"/>
      <c r="C85" s="901"/>
      <c r="D85" s="901"/>
      <c r="E85" s="901"/>
      <c r="F85" s="901"/>
      <c r="G85" s="901"/>
      <c r="H85" s="901"/>
      <c r="I85" s="901"/>
      <c r="J85" s="901"/>
      <c r="K85" s="901"/>
      <c r="L85" s="901"/>
      <c r="M85" s="901"/>
      <c r="N85" s="901"/>
      <c r="O85" s="901"/>
      <c r="P85" s="902"/>
      <c r="Q85" s="903"/>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33"/>
    </row>
    <row r="86" spans="1:131" ht="26.25" customHeight="1" x14ac:dyDescent="0.2">
      <c r="A86" s="241">
        <v>19</v>
      </c>
      <c r="B86" s="900"/>
      <c r="C86" s="901"/>
      <c r="D86" s="901"/>
      <c r="E86" s="901"/>
      <c r="F86" s="901"/>
      <c r="G86" s="901"/>
      <c r="H86" s="901"/>
      <c r="I86" s="901"/>
      <c r="J86" s="901"/>
      <c r="K86" s="901"/>
      <c r="L86" s="901"/>
      <c r="M86" s="901"/>
      <c r="N86" s="901"/>
      <c r="O86" s="901"/>
      <c r="P86" s="902"/>
      <c r="Q86" s="903"/>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33"/>
    </row>
    <row r="87" spans="1:131" ht="26.25" customHeight="1" x14ac:dyDescent="0.2">
      <c r="A87" s="247">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4"/>
      <c r="BF87" s="244"/>
      <c r="BG87" s="244"/>
      <c r="BH87" s="244"/>
      <c r="BI87" s="244"/>
      <c r="BJ87" s="244"/>
      <c r="BK87" s="244"/>
      <c r="BL87" s="244"/>
      <c r="BM87" s="244"/>
      <c r="BN87" s="244"/>
      <c r="BO87" s="244"/>
      <c r="BP87" s="244"/>
      <c r="BQ87" s="241">
        <v>81</v>
      </c>
      <c r="BR87" s="246"/>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33"/>
    </row>
    <row r="88" spans="1:131" ht="26.25" customHeight="1" thickBot="1" x14ac:dyDescent="0.25">
      <c r="A88" s="243" t="s">
        <v>392</v>
      </c>
      <c r="B88" s="818" t="s">
        <v>427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f>SUM(AF68:AJ74)</f>
        <v>12954</v>
      </c>
      <c r="AG88" s="873"/>
      <c r="AH88" s="873"/>
      <c r="AI88" s="873"/>
      <c r="AJ88" s="873"/>
      <c r="AK88" s="870"/>
      <c r="AL88" s="870"/>
      <c r="AM88" s="870"/>
      <c r="AN88" s="870"/>
      <c r="AO88" s="870"/>
      <c r="AP88" s="873">
        <f>SUM(AP68:AT74)</f>
        <v>307</v>
      </c>
      <c r="AQ88" s="873"/>
      <c r="AR88" s="873"/>
      <c r="AS88" s="873"/>
      <c r="AT88" s="873"/>
      <c r="AU88" s="873" t="s">
        <v>610</v>
      </c>
      <c r="AV88" s="873"/>
      <c r="AW88" s="873"/>
      <c r="AX88" s="873"/>
      <c r="AY88" s="873"/>
      <c r="AZ88" s="914"/>
      <c r="BA88" s="914"/>
      <c r="BB88" s="914"/>
      <c r="BC88" s="914"/>
      <c r="BD88" s="915"/>
      <c r="BE88" s="244"/>
      <c r="BF88" s="244"/>
      <c r="BG88" s="244"/>
      <c r="BH88" s="244"/>
      <c r="BI88" s="244"/>
      <c r="BJ88" s="244"/>
      <c r="BK88" s="244"/>
      <c r="BL88" s="244"/>
      <c r="BM88" s="244"/>
      <c r="BN88" s="244"/>
      <c r="BO88" s="244"/>
      <c r="BP88" s="244"/>
      <c r="BQ88" s="241">
        <v>82</v>
      </c>
      <c r="BR88" s="246"/>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8" t="s">
        <v>428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5</v>
      </c>
      <c r="CS102" s="879"/>
      <c r="CT102" s="879"/>
      <c r="CU102" s="879"/>
      <c r="CV102" s="920"/>
      <c r="CW102" s="919" t="s">
        <v>619</v>
      </c>
      <c r="CX102" s="879"/>
      <c r="CY102" s="879"/>
      <c r="CZ102" s="879"/>
      <c r="DA102" s="920"/>
      <c r="DB102" s="919" t="s">
        <v>619</v>
      </c>
      <c r="DC102" s="879"/>
      <c r="DD102" s="879"/>
      <c r="DE102" s="879"/>
      <c r="DF102" s="920"/>
      <c r="DG102" s="919" t="s">
        <v>619</v>
      </c>
      <c r="DH102" s="879"/>
      <c r="DI102" s="879"/>
      <c r="DJ102" s="879"/>
      <c r="DK102" s="920"/>
      <c r="DL102" s="919" t="s">
        <v>619</v>
      </c>
      <c r="DM102" s="879"/>
      <c r="DN102" s="879"/>
      <c r="DO102" s="879"/>
      <c r="DP102" s="920"/>
      <c r="DQ102" s="919" t="s">
        <v>619</v>
      </c>
      <c r="DR102" s="879"/>
      <c r="DS102" s="879"/>
      <c r="DT102" s="879"/>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436</v>
      </c>
      <c r="AB109" s="922"/>
      <c r="AC109" s="922"/>
      <c r="AD109" s="922"/>
      <c r="AE109" s="923"/>
      <c r="AF109" s="921" t="s">
        <v>437</v>
      </c>
      <c r="AG109" s="922"/>
      <c r="AH109" s="922"/>
      <c r="AI109" s="922"/>
      <c r="AJ109" s="923"/>
      <c r="AK109" s="921" t="s">
        <v>306</v>
      </c>
      <c r="AL109" s="922"/>
      <c r="AM109" s="922"/>
      <c r="AN109" s="922"/>
      <c r="AO109" s="923"/>
      <c r="AP109" s="921" t="s">
        <v>438</v>
      </c>
      <c r="AQ109" s="922"/>
      <c r="AR109" s="922"/>
      <c r="AS109" s="922"/>
      <c r="AT109" s="924"/>
      <c r="AU109" s="941" t="s">
        <v>435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436</v>
      </c>
      <c r="BR109" s="922"/>
      <c r="BS109" s="922"/>
      <c r="BT109" s="922"/>
      <c r="BU109" s="923"/>
      <c r="BV109" s="921" t="s">
        <v>437</v>
      </c>
      <c r="BW109" s="922"/>
      <c r="BX109" s="922"/>
      <c r="BY109" s="922"/>
      <c r="BZ109" s="923"/>
      <c r="CA109" s="921" t="s">
        <v>306</v>
      </c>
      <c r="CB109" s="922"/>
      <c r="CC109" s="922"/>
      <c r="CD109" s="922"/>
      <c r="CE109" s="923"/>
      <c r="CF109" s="942" t="s">
        <v>438</v>
      </c>
      <c r="CG109" s="942"/>
      <c r="CH109" s="942"/>
      <c r="CI109" s="942"/>
      <c r="CJ109" s="942"/>
      <c r="CK109" s="921" t="s">
        <v>439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436</v>
      </c>
      <c r="DH109" s="922"/>
      <c r="DI109" s="922"/>
      <c r="DJ109" s="922"/>
      <c r="DK109" s="923"/>
      <c r="DL109" s="921" t="s">
        <v>437</v>
      </c>
      <c r="DM109" s="922"/>
      <c r="DN109" s="922"/>
      <c r="DO109" s="922"/>
      <c r="DP109" s="923"/>
      <c r="DQ109" s="921" t="s">
        <v>306</v>
      </c>
      <c r="DR109" s="922"/>
      <c r="DS109" s="922"/>
      <c r="DT109" s="922"/>
      <c r="DU109" s="923"/>
      <c r="DV109" s="921" t="s">
        <v>438</v>
      </c>
      <c r="DW109" s="922"/>
      <c r="DX109" s="922"/>
      <c r="DY109" s="922"/>
      <c r="DZ109" s="924"/>
    </row>
    <row r="110" spans="1:131" s="233" customFormat="1" ht="26.25" customHeight="1" x14ac:dyDescent="0.2">
      <c r="A110" s="925" t="s">
        <v>440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385368</v>
      </c>
      <c r="AB110" s="929"/>
      <c r="AC110" s="929"/>
      <c r="AD110" s="929"/>
      <c r="AE110" s="930"/>
      <c r="AF110" s="931">
        <v>394721</v>
      </c>
      <c r="AG110" s="929"/>
      <c r="AH110" s="929"/>
      <c r="AI110" s="929"/>
      <c r="AJ110" s="930"/>
      <c r="AK110" s="931">
        <v>458161</v>
      </c>
      <c r="AL110" s="929"/>
      <c r="AM110" s="929"/>
      <c r="AN110" s="929"/>
      <c r="AO110" s="930"/>
      <c r="AP110" s="932">
        <v>7.6</v>
      </c>
      <c r="AQ110" s="933"/>
      <c r="AR110" s="933"/>
      <c r="AS110" s="933"/>
      <c r="AT110" s="934"/>
      <c r="AU110" s="935" t="s">
        <v>72</v>
      </c>
      <c r="AV110" s="936"/>
      <c r="AW110" s="936"/>
      <c r="AX110" s="936"/>
      <c r="AY110" s="936"/>
      <c r="AZ110" s="958" t="s">
        <v>441</v>
      </c>
      <c r="BA110" s="926"/>
      <c r="BB110" s="926"/>
      <c r="BC110" s="926"/>
      <c r="BD110" s="926"/>
      <c r="BE110" s="926"/>
      <c r="BF110" s="926"/>
      <c r="BG110" s="926"/>
      <c r="BH110" s="926"/>
      <c r="BI110" s="926"/>
      <c r="BJ110" s="926"/>
      <c r="BK110" s="926"/>
      <c r="BL110" s="926"/>
      <c r="BM110" s="926"/>
      <c r="BN110" s="926"/>
      <c r="BO110" s="926"/>
      <c r="BP110" s="927"/>
      <c r="BQ110" s="959">
        <v>7657409</v>
      </c>
      <c r="BR110" s="960"/>
      <c r="BS110" s="960"/>
      <c r="BT110" s="960"/>
      <c r="BU110" s="960"/>
      <c r="BV110" s="960">
        <v>8023058</v>
      </c>
      <c r="BW110" s="960"/>
      <c r="BX110" s="960"/>
      <c r="BY110" s="960"/>
      <c r="BZ110" s="960"/>
      <c r="CA110" s="960">
        <v>8171301</v>
      </c>
      <c r="CB110" s="960"/>
      <c r="CC110" s="960"/>
      <c r="CD110" s="960"/>
      <c r="CE110" s="960"/>
      <c r="CF110" s="973">
        <v>136.30000000000001</v>
      </c>
      <c r="CG110" s="974"/>
      <c r="CH110" s="974"/>
      <c r="CI110" s="974"/>
      <c r="CJ110" s="974"/>
      <c r="CK110" s="975" t="s">
        <v>442</v>
      </c>
      <c r="CL110" s="976"/>
      <c r="CM110" s="958" t="s">
        <v>443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444</v>
      </c>
      <c r="DH110" s="960"/>
      <c r="DI110" s="960"/>
      <c r="DJ110" s="960"/>
      <c r="DK110" s="960"/>
      <c r="DL110" s="960" t="s">
        <v>445</v>
      </c>
      <c r="DM110" s="960"/>
      <c r="DN110" s="960"/>
      <c r="DO110" s="960"/>
      <c r="DP110" s="960"/>
      <c r="DQ110" s="960" t="s">
        <v>446</v>
      </c>
      <c r="DR110" s="960"/>
      <c r="DS110" s="960"/>
      <c r="DT110" s="960"/>
      <c r="DU110" s="960"/>
      <c r="DV110" s="961" t="s">
        <v>444</v>
      </c>
      <c r="DW110" s="961"/>
      <c r="DX110" s="961"/>
      <c r="DY110" s="961"/>
      <c r="DZ110" s="962"/>
    </row>
    <row r="111" spans="1:131" s="233" customFormat="1" ht="26.25" customHeight="1" x14ac:dyDescent="0.2">
      <c r="A111" s="963" t="s">
        <v>447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444</v>
      </c>
      <c r="AB111" s="967"/>
      <c r="AC111" s="967"/>
      <c r="AD111" s="967"/>
      <c r="AE111" s="968"/>
      <c r="AF111" s="969" t="s">
        <v>127</v>
      </c>
      <c r="AG111" s="967"/>
      <c r="AH111" s="967"/>
      <c r="AI111" s="967"/>
      <c r="AJ111" s="968"/>
      <c r="AK111" s="969" t="s">
        <v>444</v>
      </c>
      <c r="AL111" s="967"/>
      <c r="AM111" s="967"/>
      <c r="AN111" s="967"/>
      <c r="AO111" s="968"/>
      <c r="AP111" s="970" t="s">
        <v>444</v>
      </c>
      <c r="AQ111" s="971"/>
      <c r="AR111" s="971"/>
      <c r="AS111" s="971"/>
      <c r="AT111" s="972"/>
      <c r="AU111" s="937"/>
      <c r="AV111" s="938"/>
      <c r="AW111" s="938"/>
      <c r="AX111" s="938"/>
      <c r="AY111" s="938"/>
      <c r="AZ111" s="951" t="s">
        <v>448</v>
      </c>
      <c r="BA111" s="952"/>
      <c r="BB111" s="952"/>
      <c r="BC111" s="952"/>
      <c r="BD111" s="952"/>
      <c r="BE111" s="952"/>
      <c r="BF111" s="952"/>
      <c r="BG111" s="952"/>
      <c r="BH111" s="952"/>
      <c r="BI111" s="952"/>
      <c r="BJ111" s="952"/>
      <c r="BK111" s="952"/>
      <c r="BL111" s="952"/>
      <c r="BM111" s="952"/>
      <c r="BN111" s="952"/>
      <c r="BO111" s="952"/>
      <c r="BP111" s="953"/>
      <c r="BQ111" s="954" t="s">
        <v>444</v>
      </c>
      <c r="BR111" s="955"/>
      <c r="BS111" s="955"/>
      <c r="BT111" s="955"/>
      <c r="BU111" s="955"/>
      <c r="BV111" s="955" t="s">
        <v>127</v>
      </c>
      <c r="BW111" s="955"/>
      <c r="BX111" s="955"/>
      <c r="BY111" s="955"/>
      <c r="BZ111" s="955"/>
      <c r="CA111" s="955" t="s">
        <v>127</v>
      </c>
      <c r="CB111" s="955"/>
      <c r="CC111" s="955"/>
      <c r="CD111" s="955"/>
      <c r="CE111" s="955"/>
      <c r="CF111" s="949" t="s">
        <v>444</v>
      </c>
      <c r="CG111" s="950"/>
      <c r="CH111" s="950"/>
      <c r="CI111" s="950"/>
      <c r="CJ111" s="950"/>
      <c r="CK111" s="977"/>
      <c r="CL111" s="978"/>
      <c r="CM111" s="951" t="s">
        <v>449</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446</v>
      </c>
      <c r="DH111" s="955"/>
      <c r="DI111" s="955"/>
      <c r="DJ111" s="955"/>
      <c r="DK111" s="955"/>
      <c r="DL111" s="955" t="s">
        <v>444</v>
      </c>
      <c r="DM111" s="955"/>
      <c r="DN111" s="955"/>
      <c r="DO111" s="955"/>
      <c r="DP111" s="955"/>
      <c r="DQ111" s="955" t="s">
        <v>444</v>
      </c>
      <c r="DR111" s="955"/>
      <c r="DS111" s="955"/>
      <c r="DT111" s="955"/>
      <c r="DU111" s="955"/>
      <c r="DV111" s="956" t="s">
        <v>444</v>
      </c>
      <c r="DW111" s="956"/>
      <c r="DX111" s="956"/>
      <c r="DY111" s="956"/>
      <c r="DZ111" s="957"/>
    </row>
    <row r="112" spans="1:131" s="233" customFormat="1" ht="26.25" customHeight="1" x14ac:dyDescent="0.2">
      <c r="A112" s="981" t="s">
        <v>450</v>
      </c>
      <c r="B112" s="982"/>
      <c r="C112" s="952" t="s">
        <v>451</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444</v>
      </c>
      <c r="AB112" s="988"/>
      <c r="AC112" s="988"/>
      <c r="AD112" s="988"/>
      <c r="AE112" s="989"/>
      <c r="AF112" s="990" t="s">
        <v>127</v>
      </c>
      <c r="AG112" s="988"/>
      <c r="AH112" s="988"/>
      <c r="AI112" s="988"/>
      <c r="AJ112" s="989"/>
      <c r="AK112" s="990" t="s">
        <v>127</v>
      </c>
      <c r="AL112" s="988"/>
      <c r="AM112" s="988"/>
      <c r="AN112" s="988"/>
      <c r="AO112" s="989"/>
      <c r="AP112" s="991" t="s">
        <v>127</v>
      </c>
      <c r="AQ112" s="992"/>
      <c r="AR112" s="992"/>
      <c r="AS112" s="992"/>
      <c r="AT112" s="993"/>
      <c r="AU112" s="937"/>
      <c r="AV112" s="938"/>
      <c r="AW112" s="938"/>
      <c r="AX112" s="938"/>
      <c r="AY112" s="938"/>
      <c r="AZ112" s="951" t="s">
        <v>452</v>
      </c>
      <c r="BA112" s="952"/>
      <c r="BB112" s="952"/>
      <c r="BC112" s="952"/>
      <c r="BD112" s="952"/>
      <c r="BE112" s="952"/>
      <c r="BF112" s="952"/>
      <c r="BG112" s="952"/>
      <c r="BH112" s="952"/>
      <c r="BI112" s="952"/>
      <c r="BJ112" s="952"/>
      <c r="BK112" s="952"/>
      <c r="BL112" s="952"/>
      <c r="BM112" s="952"/>
      <c r="BN112" s="952"/>
      <c r="BO112" s="952"/>
      <c r="BP112" s="953"/>
      <c r="BQ112" s="954">
        <v>5175250</v>
      </c>
      <c r="BR112" s="955"/>
      <c r="BS112" s="955"/>
      <c r="BT112" s="955"/>
      <c r="BU112" s="955"/>
      <c r="BV112" s="955">
        <v>5088920</v>
      </c>
      <c r="BW112" s="955"/>
      <c r="BX112" s="955"/>
      <c r="BY112" s="955"/>
      <c r="BZ112" s="955"/>
      <c r="CA112" s="955">
        <v>5028594</v>
      </c>
      <c r="CB112" s="955"/>
      <c r="CC112" s="955"/>
      <c r="CD112" s="955"/>
      <c r="CE112" s="955"/>
      <c r="CF112" s="949">
        <v>83.9</v>
      </c>
      <c r="CG112" s="950"/>
      <c r="CH112" s="950"/>
      <c r="CI112" s="950"/>
      <c r="CJ112" s="950"/>
      <c r="CK112" s="977"/>
      <c r="CL112" s="978"/>
      <c r="CM112" s="951" t="s">
        <v>453</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127</v>
      </c>
      <c r="DH112" s="955"/>
      <c r="DI112" s="955"/>
      <c r="DJ112" s="955"/>
      <c r="DK112" s="955"/>
      <c r="DL112" s="955" t="s">
        <v>444</v>
      </c>
      <c r="DM112" s="955"/>
      <c r="DN112" s="955"/>
      <c r="DO112" s="955"/>
      <c r="DP112" s="955"/>
      <c r="DQ112" s="955" t="s">
        <v>444</v>
      </c>
      <c r="DR112" s="955"/>
      <c r="DS112" s="955"/>
      <c r="DT112" s="955"/>
      <c r="DU112" s="955"/>
      <c r="DV112" s="956" t="s">
        <v>127</v>
      </c>
      <c r="DW112" s="956"/>
      <c r="DX112" s="956"/>
      <c r="DY112" s="956"/>
      <c r="DZ112" s="957"/>
    </row>
    <row r="113" spans="1:130" s="233" customFormat="1" ht="26.25" customHeight="1" x14ac:dyDescent="0.2">
      <c r="A113" s="983"/>
      <c r="B113" s="984"/>
      <c r="C113" s="952" t="s">
        <v>454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365361</v>
      </c>
      <c r="AB113" s="967"/>
      <c r="AC113" s="967"/>
      <c r="AD113" s="967"/>
      <c r="AE113" s="968"/>
      <c r="AF113" s="969">
        <v>387143</v>
      </c>
      <c r="AG113" s="967"/>
      <c r="AH113" s="967"/>
      <c r="AI113" s="967"/>
      <c r="AJ113" s="968"/>
      <c r="AK113" s="969">
        <v>397090</v>
      </c>
      <c r="AL113" s="967"/>
      <c r="AM113" s="967"/>
      <c r="AN113" s="967"/>
      <c r="AO113" s="968"/>
      <c r="AP113" s="970">
        <v>6.6</v>
      </c>
      <c r="AQ113" s="971"/>
      <c r="AR113" s="971"/>
      <c r="AS113" s="971"/>
      <c r="AT113" s="972"/>
      <c r="AU113" s="937"/>
      <c r="AV113" s="938"/>
      <c r="AW113" s="938"/>
      <c r="AX113" s="938"/>
      <c r="AY113" s="938"/>
      <c r="AZ113" s="951" t="s">
        <v>455</v>
      </c>
      <c r="BA113" s="952"/>
      <c r="BB113" s="952"/>
      <c r="BC113" s="952"/>
      <c r="BD113" s="952"/>
      <c r="BE113" s="952"/>
      <c r="BF113" s="952"/>
      <c r="BG113" s="952"/>
      <c r="BH113" s="952"/>
      <c r="BI113" s="952"/>
      <c r="BJ113" s="952"/>
      <c r="BK113" s="952"/>
      <c r="BL113" s="952"/>
      <c r="BM113" s="952"/>
      <c r="BN113" s="952"/>
      <c r="BO113" s="952"/>
      <c r="BP113" s="953"/>
      <c r="BQ113" s="954">
        <v>131981</v>
      </c>
      <c r="BR113" s="955"/>
      <c r="BS113" s="955"/>
      <c r="BT113" s="955"/>
      <c r="BU113" s="955"/>
      <c r="BV113" s="955">
        <v>107364</v>
      </c>
      <c r="BW113" s="955"/>
      <c r="BX113" s="955"/>
      <c r="BY113" s="955"/>
      <c r="BZ113" s="955"/>
      <c r="CA113" s="955">
        <v>222330</v>
      </c>
      <c r="CB113" s="955"/>
      <c r="CC113" s="955"/>
      <c r="CD113" s="955"/>
      <c r="CE113" s="955"/>
      <c r="CF113" s="949">
        <v>3.7</v>
      </c>
      <c r="CG113" s="950"/>
      <c r="CH113" s="950"/>
      <c r="CI113" s="950"/>
      <c r="CJ113" s="950"/>
      <c r="CK113" s="977"/>
      <c r="CL113" s="978"/>
      <c r="CM113" s="951" t="s">
        <v>456</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444</v>
      </c>
      <c r="DH113" s="988"/>
      <c r="DI113" s="988"/>
      <c r="DJ113" s="988"/>
      <c r="DK113" s="989"/>
      <c r="DL113" s="990" t="s">
        <v>444</v>
      </c>
      <c r="DM113" s="988"/>
      <c r="DN113" s="988"/>
      <c r="DO113" s="988"/>
      <c r="DP113" s="989"/>
      <c r="DQ113" s="990" t="s">
        <v>444</v>
      </c>
      <c r="DR113" s="988"/>
      <c r="DS113" s="988"/>
      <c r="DT113" s="988"/>
      <c r="DU113" s="989"/>
      <c r="DV113" s="991" t="s">
        <v>127</v>
      </c>
      <c r="DW113" s="992"/>
      <c r="DX113" s="992"/>
      <c r="DY113" s="992"/>
      <c r="DZ113" s="993"/>
    </row>
    <row r="114" spans="1:130" s="233" customFormat="1" ht="26.25" customHeight="1" x14ac:dyDescent="0.2">
      <c r="A114" s="983"/>
      <c r="B114" s="984"/>
      <c r="C114" s="952" t="s">
        <v>457</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22820</v>
      </c>
      <c r="AB114" s="988"/>
      <c r="AC114" s="988"/>
      <c r="AD114" s="988"/>
      <c r="AE114" s="989"/>
      <c r="AF114" s="990">
        <v>24990</v>
      </c>
      <c r="AG114" s="988"/>
      <c r="AH114" s="988"/>
      <c r="AI114" s="988"/>
      <c r="AJ114" s="989"/>
      <c r="AK114" s="990">
        <v>25115</v>
      </c>
      <c r="AL114" s="988"/>
      <c r="AM114" s="988"/>
      <c r="AN114" s="988"/>
      <c r="AO114" s="989"/>
      <c r="AP114" s="991">
        <v>0.4</v>
      </c>
      <c r="AQ114" s="992"/>
      <c r="AR114" s="992"/>
      <c r="AS114" s="992"/>
      <c r="AT114" s="993"/>
      <c r="AU114" s="937"/>
      <c r="AV114" s="938"/>
      <c r="AW114" s="938"/>
      <c r="AX114" s="938"/>
      <c r="AY114" s="938"/>
      <c r="AZ114" s="951" t="s">
        <v>458</v>
      </c>
      <c r="BA114" s="952"/>
      <c r="BB114" s="952"/>
      <c r="BC114" s="952"/>
      <c r="BD114" s="952"/>
      <c r="BE114" s="952"/>
      <c r="BF114" s="952"/>
      <c r="BG114" s="952"/>
      <c r="BH114" s="952"/>
      <c r="BI114" s="952"/>
      <c r="BJ114" s="952"/>
      <c r="BK114" s="952"/>
      <c r="BL114" s="952"/>
      <c r="BM114" s="952"/>
      <c r="BN114" s="952"/>
      <c r="BO114" s="952"/>
      <c r="BP114" s="953"/>
      <c r="BQ114" s="954">
        <v>1273280</v>
      </c>
      <c r="BR114" s="955"/>
      <c r="BS114" s="955"/>
      <c r="BT114" s="955"/>
      <c r="BU114" s="955"/>
      <c r="BV114" s="955">
        <v>1253408</v>
      </c>
      <c r="BW114" s="955"/>
      <c r="BX114" s="955"/>
      <c r="BY114" s="955"/>
      <c r="BZ114" s="955"/>
      <c r="CA114" s="955">
        <v>1258445</v>
      </c>
      <c r="CB114" s="955"/>
      <c r="CC114" s="955"/>
      <c r="CD114" s="955"/>
      <c r="CE114" s="955"/>
      <c r="CF114" s="949">
        <v>21</v>
      </c>
      <c r="CG114" s="950"/>
      <c r="CH114" s="950"/>
      <c r="CI114" s="950"/>
      <c r="CJ114" s="950"/>
      <c r="CK114" s="977"/>
      <c r="CL114" s="978"/>
      <c r="CM114" s="951" t="s">
        <v>459</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127</v>
      </c>
      <c r="DH114" s="988"/>
      <c r="DI114" s="988"/>
      <c r="DJ114" s="988"/>
      <c r="DK114" s="989"/>
      <c r="DL114" s="990" t="s">
        <v>127</v>
      </c>
      <c r="DM114" s="988"/>
      <c r="DN114" s="988"/>
      <c r="DO114" s="988"/>
      <c r="DP114" s="989"/>
      <c r="DQ114" s="990" t="s">
        <v>444</v>
      </c>
      <c r="DR114" s="988"/>
      <c r="DS114" s="988"/>
      <c r="DT114" s="988"/>
      <c r="DU114" s="989"/>
      <c r="DV114" s="991" t="s">
        <v>444</v>
      </c>
      <c r="DW114" s="992"/>
      <c r="DX114" s="992"/>
      <c r="DY114" s="992"/>
      <c r="DZ114" s="993"/>
    </row>
    <row r="115" spans="1:130" s="233" customFormat="1" ht="26.25" customHeight="1" x14ac:dyDescent="0.2">
      <c r="A115" s="983"/>
      <c r="B115" s="984"/>
      <c r="C115" s="952" t="s">
        <v>460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127</v>
      </c>
      <c r="AB115" s="967"/>
      <c r="AC115" s="967"/>
      <c r="AD115" s="967"/>
      <c r="AE115" s="968"/>
      <c r="AF115" s="969" t="s">
        <v>444</v>
      </c>
      <c r="AG115" s="967"/>
      <c r="AH115" s="967"/>
      <c r="AI115" s="967"/>
      <c r="AJ115" s="968"/>
      <c r="AK115" s="969" t="s">
        <v>127</v>
      </c>
      <c r="AL115" s="967"/>
      <c r="AM115" s="967"/>
      <c r="AN115" s="967"/>
      <c r="AO115" s="968"/>
      <c r="AP115" s="970" t="s">
        <v>127</v>
      </c>
      <c r="AQ115" s="971"/>
      <c r="AR115" s="971"/>
      <c r="AS115" s="971"/>
      <c r="AT115" s="972"/>
      <c r="AU115" s="937"/>
      <c r="AV115" s="938"/>
      <c r="AW115" s="938"/>
      <c r="AX115" s="938"/>
      <c r="AY115" s="938"/>
      <c r="AZ115" s="951" t="s">
        <v>461</v>
      </c>
      <c r="BA115" s="952"/>
      <c r="BB115" s="952"/>
      <c r="BC115" s="952"/>
      <c r="BD115" s="952"/>
      <c r="BE115" s="952"/>
      <c r="BF115" s="952"/>
      <c r="BG115" s="952"/>
      <c r="BH115" s="952"/>
      <c r="BI115" s="952"/>
      <c r="BJ115" s="952"/>
      <c r="BK115" s="952"/>
      <c r="BL115" s="952"/>
      <c r="BM115" s="952"/>
      <c r="BN115" s="952"/>
      <c r="BO115" s="952"/>
      <c r="BP115" s="953"/>
      <c r="BQ115" s="954" t="s">
        <v>446</v>
      </c>
      <c r="BR115" s="955"/>
      <c r="BS115" s="955"/>
      <c r="BT115" s="955"/>
      <c r="BU115" s="955"/>
      <c r="BV115" s="955" t="s">
        <v>127</v>
      </c>
      <c r="BW115" s="955"/>
      <c r="BX115" s="955"/>
      <c r="BY115" s="955"/>
      <c r="BZ115" s="955"/>
      <c r="CA115" s="955" t="s">
        <v>446</v>
      </c>
      <c r="CB115" s="955"/>
      <c r="CC115" s="955"/>
      <c r="CD115" s="955"/>
      <c r="CE115" s="955"/>
      <c r="CF115" s="949" t="s">
        <v>444</v>
      </c>
      <c r="CG115" s="950"/>
      <c r="CH115" s="950"/>
      <c r="CI115" s="950"/>
      <c r="CJ115" s="950"/>
      <c r="CK115" s="977"/>
      <c r="CL115" s="978"/>
      <c r="CM115" s="951" t="s">
        <v>462</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127</v>
      </c>
      <c r="DH115" s="988"/>
      <c r="DI115" s="988"/>
      <c r="DJ115" s="988"/>
      <c r="DK115" s="989"/>
      <c r="DL115" s="990" t="s">
        <v>444</v>
      </c>
      <c r="DM115" s="988"/>
      <c r="DN115" s="988"/>
      <c r="DO115" s="988"/>
      <c r="DP115" s="989"/>
      <c r="DQ115" s="990" t="s">
        <v>444</v>
      </c>
      <c r="DR115" s="988"/>
      <c r="DS115" s="988"/>
      <c r="DT115" s="988"/>
      <c r="DU115" s="989"/>
      <c r="DV115" s="991" t="s">
        <v>444</v>
      </c>
      <c r="DW115" s="992"/>
      <c r="DX115" s="992"/>
      <c r="DY115" s="992"/>
      <c r="DZ115" s="993"/>
    </row>
    <row r="116" spans="1:130" s="233" customFormat="1" ht="26.25" customHeight="1" x14ac:dyDescent="0.2">
      <c r="A116" s="985"/>
      <c r="B116" s="986"/>
      <c r="C116" s="994" t="s">
        <v>463</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127</v>
      </c>
      <c r="AB116" s="988"/>
      <c r="AC116" s="988"/>
      <c r="AD116" s="988"/>
      <c r="AE116" s="989"/>
      <c r="AF116" s="990" t="s">
        <v>444</v>
      </c>
      <c r="AG116" s="988"/>
      <c r="AH116" s="988"/>
      <c r="AI116" s="988"/>
      <c r="AJ116" s="989"/>
      <c r="AK116" s="990" t="s">
        <v>127</v>
      </c>
      <c r="AL116" s="988"/>
      <c r="AM116" s="988"/>
      <c r="AN116" s="988"/>
      <c r="AO116" s="989"/>
      <c r="AP116" s="991" t="s">
        <v>444</v>
      </c>
      <c r="AQ116" s="992"/>
      <c r="AR116" s="992"/>
      <c r="AS116" s="992"/>
      <c r="AT116" s="993"/>
      <c r="AU116" s="937"/>
      <c r="AV116" s="938"/>
      <c r="AW116" s="938"/>
      <c r="AX116" s="938"/>
      <c r="AY116" s="938"/>
      <c r="AZ116" s="996" t="s">
        <v>464</v>
      </c>
      <c r="BA116" s="997"/>
      <c r="BB116" s="997"/>
      <c r="BC116" s="997"/>
      <c r="BD116" s="997"/>
      <c r="BE116" s="997"/>
      <c r="BF116" s="997"/>
      <c r="BG116" s="997"/>
      <c r="BH116" s="997"/>
      <c r="BI116" s="997"/>
      <c r="BJ116" s="997"/>
      <c r="BK116" s="997"/>
      <c r="BL116" s="997"/>
      <c r="BM116" s="997"/>
      <c r="BN116" s="997"/>
      <c r="BO116" s="997"/>
      <c r="BP116" s="998"/>
      <c r="BQ116" s="954" t="s">
        <v>127</v>
      </c>
      <c r="BR116" s="955"/>
      <c r="BS116" s="955"/>
      <c r="BT116" s="955"/>
      <c r="BU116" s="955"/>
      <c r="BV116" s="955" t="s">
        <v>127</v>
      </c>
      <c r="BW116" s="955"/>
      <c r="BX116" s="955"/>
      <c r="BY116" s="955"/>
      <c r="BZ116" s="955"/>
      <c r="CA116" s="955" t="s">
        <v>444</v>
      </c>
      <c r="CB116" s="955"/>
      <c r="CC116" s="955"/>
      <c r="CD116" s="955"/>
      <c r="CE116" s="955"/>
      <c r="CF116" s="949" t="s">
        <v>127</v>
      </c>
      <c r="CG116" s="950"/>
      <c r="CH116" s="950"/>
      <c r="CI116" s="950"/>
      <c r="CJ116" s="950"/>
      <c r="CK116" s="977"/>
      <c r="CL116" s="978"/>
      <c r="CM116" s="951" t="s">
        <v>465</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127</v>
      </c>
      <c r="DH116" s="988"/>
      <c r="DI116" s="988"/>
      <c r="DJ116" s="988"/>
      <c r="DK116" s="989"/>
      <c r="DL116" s="990" t="s">
        <v>127</v>
      </c>
      <c r="DM116" s="988"/>
      <c r="DN116" s="988"/>
      <c r="DO116" s="988"/>
      <c r="DP116" s="989"/>
      <c r="DQ116" s="990" t="s">
        <v>127</v>
      </c>
      <c r="DR116" s="988"/>
      <c r="DS116" s="988"/>
      <c r="DT116" s="988"/>
      <c r="DU116" s="989"/>
      <c r="DV116" s="991" t="s">
        <v>127</v>
      </c>
      <c r="DW116" s="992"/>
      <c r="DX116" s="992"/>
      <c r="DY116" s="992"/>
      <c r="DZ116" s="993"/>
    </row>
    <row r="117" spans="1:130" s="233" customFormat="1" ht="26.25" customHeight="1" x14ac:dyDescent="0.2">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466</v>
      </c>
      <c r="Z117" s="923"/>
      <c r="AA117" s="1007">
        <v>773549</v>
      </c>
      <c r="AB117" s="1008"/>
      <c r="AC117" s="1008"/>
      <c r="AD117" s="1008"/>
      <c r="AE117" s="1009"/>
      <c r="AF117" s="1010">
        <v>806854</v>
      </c>
      <c r="AG117" s="1008"/>
      <c r="AH117" s="1008"/>
      <c r="AI117" s="1008"/>
      <c r="AJ117" s="1009"/>
      <c r="AK117" s="1010">
        <v>880366</v>
      </c>
      <c r="AL117" s="1008"/>
      <c r="AM117" s="1008"/>
      <c r="AN117" s="1008"/>
      <c r="AO117" s="1009"/>
      <c r="AP117" s="1011"/>
      <c r="AQ117" s="1012"/>
      <c r="AR117" s="1012"/>
      <c r="AS117" s="1012"/>
      <c r="AT117" s="1013"/>
      <c r="AU117" s="937"/>
      <c r="AV117" s="938"/>
      <c r="AW117" s="938"/>
      <c r="AX117" s="938"/>
      <c r="AY117" s="938"/>
      <c r="AZ117" s="1003" t="s">
        <v>467</v>
      </c>
      <c r="BA117" s="1004"/>
      <c r="BB117" s="1004"/>
      <c r="BC117" s="1004"/>
      <c r="BD117" s="1004"/>
      <c r="BE117" s="1004"/>
      <c r="BF117" s="1004"/>
      <c r="BG117" s="1004"/>
      <c r="BH117" s="1004"/>
      <c r="BI117" s="1004"/>
      <c r="BJ117" s="1004"/>
      <c r="BK117" s="1004"/>
      <c r="BL117" s="1004"/>
      <c r="BM117" s="1004"/>
      <c r="BN117" s="1004"/>
      <c r="BO117" s="1004"/>
      <c r="BP117" s="1005"/>
      <c r="BQ117" s="954" t="s">
        <v>127</v>
      </c>
      <c r="BR117" s="955"/>
      <c r="BS117" s="955"/>
      <c r="BT117" s="955"/>
      <c r="BU117" s="955"/>
      <c r="BV117" s="955" t="s">
        <v>468</v>
      </c>
      <c r="BW117" s="955"/>
      <c r="BX117" s="955"/>
      <c r="BY117" s="955"/>
      <c r="BZ117" s="955"/>
      <c r="CA117" s="955" t="s">
        <v>127</v>
      </c>
      <c r="CB117" s="955"/>
      <c r="CC117" s="955"/>
      <c r="CD117" s="955"/>
      <c r="CE117" s="955"/>
      <c r="CF117" s="949" t="s">
        <v>469</v>
      </c>
      <c r="CG117" s="950"/>
      <c r="CH117" s="950"/>
      <c r="CI117" s="950"/>
      <c r="CJ117" s="950"/>
      <c r="CK117" s="977"/>
      <c r="CL117" s="978"/>
      <c r="CM117" s="951" t="s">
        <v>470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471</v>
      </c>
      <c r="DH117" s="988"/>
      <c r="DI117" s="988"/>
      <c r="DJ117" s="988"/>
      <c r="DK117" s="989"/>
      <c r="DL117" s="990" t="s">
        <v>471</v>
      </c>
      <c r="DM117" s="988"/>
      <c r="DN117" s="988"/>
      <c r="DO117" s="988"/>
      <c r="DP117" s="989"/>
      <c r="DQ117" s="990" t="s">
        <v>127</v>
      </c>
      <c r="DR117" s="988"/>
      <c r="DS117" s="988"/>
      <c r="DT117" s="988"/>
      <c r="DU117" s="989"/>
      <c r="DV117" s="991" t="s">
        <v>127</v>
      </c>
      <c r="DW117" s="992"/>
      <c r="DX117" s="992"/>
      <c r="DY117" s="992"/>
      <c r="DZ117" s="993"/>
    </row>
    <row r="118" spans="1:130" s="233" customFormat="1" ht="26.25" customHeight="1" x14ac:dyDescent="0.2">
      <c r="A118" s="941" t="s">
        <v>439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436</v>
      </c>
      <c r="AB118" s="922"/>
      <c r="AC118" s="922"/>
      <c r="AD118" s="922"/>
      <c r="AE118" s="923"/>
      <c r="AF118" s="921" t="s">
        <v>437</v>
      </c>
      <c r="AG118" s="922"/>
      <c r="AH118" s="922"/>
      <c r="AI118" s="922"/>
      <c r="AJ118" s="923"/>
      <c r="AK118" s="921" t="s">
        <v>306</v>
      </c>
      <c r="AL118" s="922"/>
      <c r="AM118" s="922"/>
      <c r="AN118" s="922"/>
      <c r="AO118" s="923"/>
      <c r="AP118" s="999" t="s">
        <v>438</v>
      </c>
      <c r="AQ118" s="1000"/>
      <c r="AR118" s="1000"/>
      <c r="AS118" s="1000"/>
      <c r="AT118" s="1001"/>
      <c r="AU118" s="937"/>
      <c r="AV118" s="938"/>
      <c r="AW118" s="938"/>
      <c r="AX118" s="938"/>
      <c r="AY118" s="938"/>
      <c r="AZ118" s="1002" t="s">
        <v>472</v>
      </c>
      <c r="BA118" s="994"/>
      <c r="BB118" s="994"/>
      <c r="BC118" s="994"/>
      <c r="BD118" s="994"/>
      <c r="BE118" s="994"/>
      <c r="BF118" s="994"/>
      <c r="BG118" s="994"/>
      <c r="BH118" s="994"/>
      <c r="BI118" s="994"/>
      <c r="BJ118" s="994"/>
      <c r="BK118" s="994"/>
      <c r="BL118" s="994"/>
      <c r="BM118" s="994"/>
      <c r="BN118" s="994"/>
      <c r="BO118" s="994"/>
      <c r="BP118" s="995"/>
      <c r="BQ118" s="1028" t="s">
        <v>473</v>
      </c>
      <c r="BR118" s="1029"/>
      <c r="BS118" s="1029"/>
      <c r="BT118" s="1029"/>
      <c r="BU118" s="1029"/>
      <c r="BV118" s="1029" t="s">
        <v>127</v>
      </c>
      <c r="BW118" s="1029"/>
      <c r="BX118" s="1029"/>
      <c r="BY118" s="1029"/>
      <c r="BZ118" s="1029"/>
      <c r="CA118" s="1029" t="s">
        <v>127</v>
      </c>
      <c r="CB118" s="1029"/>
      <c r="CC118" s="1029"/>
      <c r="CD118" s="1029"/>
      <c r="CE118" s="1029"/>
      <c r="CF118" s="949" t="s">
        <v>474</v>
      </c>
      <c r="CG118" s="950"/>
      <c r="CH118" s="950"/>
      <c r="CI118" s="950"/>
      <c r="CJ118" s="950"/>
      <c r="CK118" s="977"/>
      <c r="CL118" s="978"/>
      <c r="CM118" s="951" t="s">
        <v>475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127</v>
      </c>
      <c r="DH118" s="988"/>
      <c r="DI118" s="988"/>
      <c r="DJ118" s="988"/>
      <c r="DK118" s="989"/>
      <c r="DL118" s="990" t="s">
        <v>476</v>
      </c>
      <c r="DM118" s="988"/>
      <c r="DN118" s="988"/>
      <c r="DO118" s="988"/>
      <c r="DP118" s="989"/>
      <c r="DQ118" s="990" t="s">
        <v>127</v>
      </c>
      <c r="DR118" s="988"/>
      <c r="DS118" s="988"/>
      <c r="DT118" s="988"/>
      <c r="DU118" s="989"/>
      <c r="DV118" s="991" t="s">
        <v>477</v>
      </c>
      <c r="DW118" s="992"/>
      <c r="DX118" s="992"/>
      <c r="DY118" s="992"/>
      <c r="DZ118" s="993"/>
    </row>
    <row r="119" spans="1:130" s="233" customFormat="1" ht="26.25" customHeight="1" x14ac:dyDescent="0.2">
      <c r="A119" s="1085" t="s">
        <v>442</v>
      </c>
      <c r="B119" s="976"/>
      <c r="C119" s="958" t="s">
        <v>443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127</v>
      </c>
      <c r="AB119" s="929"/>
      <c r="AC119" s="929"/>
      <c r="AD119" s="929"/>
      <c r="AE119" s="930"/>
      <c r="AF119" s="931" t="s">
        <v>127</v>
      </c>
      <c r="AG119" s="929"/>
      <c r="AH119" s="929"/>
      <c r="AI119" s="929"/>
      <c r="AJ119" s="930"/>
      <c r="AK119" s="931" t="s">
        <v>127</v>
      </c>
      <c r="AL119" s="929"/>
      <c r="AM119" s="929"/>
      <c r="AN119" s="929"/>
      <c r="AO119" s="930"/>
      <c r="AP119" s="932" t="s">
        <v>478</v>
      </c>
      <c r="AQ119" s="933"/>
      <c r="AR119" s="933"/>
      <c r="AS119" s="933"/>
      <c r="AT119" s="934"/>
      <c r="AU119" s="939"/>
      <c r="AV119" s="940"/>
      <c r="AW119" s="940"/>
      <c r="AX119" s="940"/>
      <c r="AY119" s="940"/>
      <c r="AZ119" s="254" t="s">
        <v>187</v>
      </c>
      <c r="BA119" s="254"/>
      <c r="BB119" s="254"/>
      <c r="BC119" s="254"/>
      <c r="BD119" s="254"/>
      <c r="BE119" s="254"/>
      <c r="BF119" s="254"/>
      <c r="BG119" s="254"/>
      <c r="BH119" s="254"/>
      <c r="BI119" s="254"/>
      <c r="BJ119" s="254"/>
      <c r="BK119" s="254"/>
      <c r="BL119" s="254"/>
      <c r="BM119" s="254"/>
      <c r="BN119" s="254"/>
      <c r="BO119" s="1006" t="s">
        <v>479</v>
      </c>
      <c r="BP119" s="1034"/>
      <c r="BQ119" s="1028">
        <v>14237920</v>
      </c>
      <c r="BR119" s="1029"/>
      <c r="BS119" s="1029"/>
      <c r="BT119" s="1029"/>
      <c r="BU119" s="1029"/>
      <c r="BV119" s="1029">
        <v>14472750</v>
      </c>
      <c r="BW119" s="1029"/>
      <c r="BX119" s="1029"/>
      <c r="BY119" s="1029"/>
      <c r="BZ119" s="1029"/>
      <c r="CA119" s="1029">
        <v>14680670</v>
      </c>
      <c r="CB119" s="1029"/>
      <c r="CC119" s="1029"/>
      <c r="CD119" s="1029"/>
      <c r="CE119" s="1029"/>
      <c r="CF119" s="1030"/>
      <c r="CG119" s="1031"/>
      <c r="CH119" s="1031"/>
      <c r="CI119" s="1031"/>
      <c r="CJ119" s="1032"/>
      <c r="CK119" s="979"/>
      <c r="CL119" s="980"/>
      <c r="CM119" s="1002" t="s">
        <v>480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127</v>
      </c>
      <c r="DH119" s="1015"/>
      <c r="DI119" s="1015"/>
      <c r="DJ119" s="1015"/>
      <c r="DK119" s="1016"/>
      <c r="DL119" s="1014" t="s">
        <v>127</v>
      </c>
      <c r="DM119" s="1015"/>
      <c r="DN119" s="1015"/>
      <c r="DO119" s="1015"/>
      <c r="DP119" s="1016"/>
      <c r="DQ119" s="1014" t="s">
        <v>127</v>
      </c>
      <c r="DR119" s="1015"/>
      <c r="DS119" s="1015"/>
      <c r="DT119" s="1015"/>
      <c r="DU119" s="1016"/>
      <c r="DV119" s="1017" t="s">
        <v>127</v>
      </c>
      <c r="DW119" s="1018"/>
      <c r="DX119" s="1018"/>
      <c r="DY119" s="1018"/>
      <c r="DZ119" s="1019"/>
    </row>
    <row r="120" spans="1:130" s="233" customFormat="1" ht="26.25" customHeight="1" x14ac:dyDescent="0.2">
      <c r="A120" s="1086"/>
      <c r="B120" s="978"/>
      <c r="C120" s="951" t="s">
        <v>449</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473</v>
      </c>
      <c r="AB120" s="988"/>
      <c r="AC120" s="988"/>
      <c r="AD120" s="988"/>
      <c r="AE120" s="989"/>
      <c r="AF120" s="990" t="s">
        <v>127</v>
      </c>
      <c r="AG120" s="988"/>
      <c r="AH120" s="988"/>
      <c r="AI120" s="988"/>
      <c r="AJ120" s="989"/>
      <c r="AK120" s="990" t="s">
        <v>127</v>
      </c>
      <c r="AL120" s="988"/>
      <c r="AM120" s="988"/>
      <c r="AN120" s="988"/>
      <c r="AO120" s="989"/>
      <c r="AP120" s="991" t="s">
        <v>127</v>
      </c>
      <c r="AQ120" s="992"/>
      <c r="AR120" s="992"/>
      <c r="AS120" s="992"/>
      <c r="AT120" s="993"/>
      <c r="AU120" s="1020" t="s">
        <v>481</v>
      </c>
      <c r="AV120" s="1021"/>
      <c r="AW120" s="1021"/>
      <c r="AX120" s="1021"/>
      <c r="AY120" s="1022"/>
      <c r="AZ120" s="958" t="s">
        <v>482</v>
      </c>
      <c r="BA120" s="926"/>
      <c r="BB120" s="926"/>
      <c r="BC120" s="926"/>
      <c r="BD120" s="926"/>
      <c r="BE120" s="926"/>
      <c r="BF120" s="926"/>
      <c r="BG120" s="926"/>
      <c r="BH120" s="926"/>
      <c r="BI120" s="926"/>
      <c r="BJ120" s="926"/>
      <c r="BK120" s="926"/>
      <c r="BL120" s="926"/>
      <c r="BM120" s="926"/>
      <c r="BN120" s="926"/>
      <c r="BO120" s="926"/>
      <c r="BP120" s="927"/>
      <c r="BQ120" s="959">
        <v>1691451</v>
      </c>
      <c r="BR120" s="960"/>
      <c r="BS120" s="960"/>
      <c r="BT120" s="960"/>
      <c r="BU120" s="960"/>
      <c r="BV120" s="960">
        <v>2066631</v>
      </c>
      <c r="BW120" s="960"/>
      <c r="BX120" s="960"/>
      <c r="BY120" s="960"/>
      <c r="BZ120" s="960"/>
      <c r="CA120" s="960">
        <v>2761578</v>
      </c>
      <c r="CB120" s="960"/>
      <c r="CC120" s="960"/>
      <c r="CD120" s="960"/>
      <c r="CE120" s="960"/>
      <c r="CF120" s="973">
        <v>46.1</v>
      </c>
      <c r="CG120" s="974"/>
      <c r="CH120" s="974"/>
      <c r="CI120" s="974"/>
      <c r="CJ120" s="974"/>
      <c r="CK120" s="1035" t="s">
        <v>483</v>
      </c>
      <c r="CL120" s="1036"/>
      <c r="CM120" s="1036"/>
      <c r="CN120" s="1036"/>
      <c r="CO120" s="1037"/>
      <c r="CP120" s="1043" t="s">
        <v>484</v>
      </c>
      <c r="CQ120" s="1044"/>
      <c r="CR120" s="1044"/>
      <c r="CS120" s="1044"/>
      <c r="CT120" s="1044"/>
      <c r="CU120" s="1044"/>
      <c r="CV120" s="1044"/>
      <c r="CW120" s="1044"/>
      <c r="CX120" s="1044"/>
      <c r="CY120" s="1044"/>
      <c r="CZ120" s="1044"/>
      <c r="DA120" s="1044"/>
      <c r="DB120" s="1044"/>
      <c r="DC120" s="1044"/>
      <c r="DD120" s="1044"/>
      <c r="DE120" s="1044"/>
      <c r="DF120" s="1045"/>
      <c r="DG120" s="959">
        <v>5101828</v>
      </c>
      <c r="DH120" s="960"/>
      <c r="DI120" s="960"/>
      <c r="DJ120" s="960"/>
      <c r="DK120" s="960"/>
      <c r="DL120" s="960">
        <v>5022212</v>
      </c>
      <c r="DM120" s="960"/>
      <c r="DN120" s="960"/>
      <c r="DO120" s="960"/>
      <c r="DP120" s="960"/>
      <c r="DQ120" s="960">
        <v>4963841</v>
      </c>
      <c r="DR120" s="960"/>
      <c r="DS120" s="960"/>
      <c r="DT120" s="960"/>
      <c r="DU120" s="960"/>
      <c r="DV120" s="961">
        <v>82.8</v>
      </c>
      <c r="DW120" s="961"/>
      <c r="DX120" s="961"/>
      <c r="DY120" s="961"/>
      <c r="DZ120" s="962"/>
    </row>
    <row r="121" spans="1:130" s="233" customFormat="1" ht="26.25" customHeight="1" x14ac:dyDescent="0.2">
      <c r="A121" s="1086"/>
      <c r="B121" s="978"/>
      <c r="C121" s="1003" t="s">
        <v>485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486</v>
      </c>
      <c r="AB121" s="988"/>
      <c r="AC121" s="988"/>
      <c r="AD121" s="988"/>
      <c r="AE121" s="989"/>
      <c r="AF121" s="990" t="s">
        <v>487</v>
      </c>
      <c r="AG121" s="988"/>
      <c r="AH121" s="988"/>
      <c r="AI121" s="988"/>
      <c r="AJ121" s="989"/>
      <c r="AK121" s="990" t="s">
        <v>127</v>
      </c>
      <c r="AL121" s="988"/>
      <c r="AM121" s="988"/>
      <c r="AN121" s="988"/>
      <c r="AO121" s="989"/>
      <c r="AP121" s="991" t="s">
        <v>477</v>
      </c>
      <c r="AQ121" s="992"/>
      <c r="AR121" s="992"/>
      <c r="AS121" s="992"/>
      <c r="AT121" s="993"/>
      <c r="AU121" s="1023"/>
      <c r="AV121" s="1024"/>
      <c r="AW121" s="1024"/>
      <c r="AX121" s="1024"/>
      <c r="AY121" s="1025"/>
      <c r="AZ121" s="951" t="s">
        <v>488</v>
      </c>
      <c r="BA121" s="952"/>
      <c r="BB121" s="952"/>
      <c r="BC121" s="952"/>
      <c r="BD121" s="952"/>
      <c r="BE121" s="952"/>
      <c r="BF121" s="952"/>
      <c r="BG121" s="952"/>
      <c r="BH121" s="952"/>
      <c r="BI121" s="952"/>
      <c r="BJ121" s="952"/>
      <c r="BK121" s="952"/>
      <c r="BL121" s="952"/>
      <c r="BM121" s="952"/>
      <c r="BN121" s="952"/>
      <c r="BO121" s="952"/>
      <c r="BP121" s="953"/>
      <c r="BQ121" s="954" t="s">
        <v>477</v>
      </c>
      <c r="BR121" s="955"/>
      <c r="BS121" s="955"/>
      <c r="BT121" s="955"/>
      <c r="BU121" s="955"/>
      <c r="BV121" s="955" t="s">
        <v>474</v>
      </c>
      <c r="BW121" s="955"/>
      <c r="BX121" s="955"/>
      <c r="BY121" s="955"/>
      <c r="BZ121" s="955"/>
      <c r="CA121" s="955" t="s">
        <v>486</v>
      </c>
      <c r="CB121" s="955"/>
      <c r="CC121" s="955"/>
      <c r="CD121" s="955"/>
      <c r="CE121" s="955"/>
      <c r="CF121" s="949" t="s">
        <v>489</v>
      </c>
      <c r="CG121" s="950"/>
      <c r="CH121" s="950"/>
      <c r="CI121" s="950"/>
      <c r="CJ121" s="950"/>
      <c r="CK121" s="1038"/>
      <c r="CL121" s="1039"/>
      <c r="CM121" s="1039"/>
      <c r="CN121" s="1039"/>
      <c r="CO121" s="1040"/>
      <c r="CP121" s="1048" t="s">
        <v>490</v>
      </c>
      <c r="CQ121" s="1049"/>
      <c r="CR121" s="1049"/>
      <c r="CS121" s="1049"/>
      <c r="CT121" s="1049"/>
      <c r="CU121" s="1049"/>
      <c r="CV121" s="1049"/>
      <c r="CW121" s="1049"/>
      <c r="CX121" s="1049"/>
      <c r="CY121" s="1049"/>
      <c r="CZ121" s="1049"/>
      <c r="DA121" s="1049"/>
      <c r="DB121" s="1049"/>
      <c r="DC121" s="1049"/>
      <c r="DD121" s="1049"/>
      <c r="DE121" s="1049"/>
      <c r="DF121" s="1050"/>
      <c r="DG121" s="954">
        <v>62832</v>
      </c>
      <c r="DH121" s="955"/>
      <c r="DI121" s="955"/>
      <c r="DJ121" s="955"/>
      <c r="DK121" s="955"/>
      <c r="DL121" s="955">
        <v>56490</v>
      </c>
      <c r="DM121" s="955"/>
      <c r="DN121" s="955"/>
      <c r="DO121" s="955"/>
      <c r="DP121" s="955"/>
      <c r="DQ121" s="955">
        <v>50030</v>
      </c>
      <c r="DR121" s="955"/>
      <c r="DS121" s="955"/>
      <c r="DT121" s="955"/>
      <c r="DU121" s="955"/>
      <c r="DV121" s="956">
        <v>0.8</v>
      </c>
      <c r="DW121" s="956"/>
      <c r="DX121" s="956"/>
      <c r="DY121" s="956"/>
      <c r="DZ121" s="957"/>
    </row>
    <row r="122" spans="1:130" s="233" customFormat="1" ht="26.25" customHeight="1" x14ac:dyDescent="0.2">
      <c r="A122" s="1086"/>
      <c r="B122" s="978"/>
      <c r="C122" s="951" t="s">
        <v>459</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471</v>
      </c>
      <c r="AB122" s="988"/>
      <c r="AC122" s="988"/>
      <c r="AD122" s="988"/>
      <c r="AE122" s="989"/>
      <c r="AF122" s="990" t="s">
        <v>471</v>
      </c>
      <c r="AG122" s="988"/>
      <c r="AH122" s="988"/>
      <c r="AI122" s="988"/>
      <c r="AJ122" s="989"/>
      <c r="AK122" s="990" t="s">
        <v>127</v>
      </c>
      <c r="AL122" s="988"/>
      <c r="AM122" s="988"/>
      <c r="AN122" s="988"/>
      <c r="AO122" s="989"/>
      <c r="AP122" s="991" t="s">
        <v>127</v>
      </c>
      <c r="AQ122" s="992"/>
      <c r="AR122" s="992"/>
      <c r="AS122" s="992"/>
      <c r="AT122" s="993"/>
      <c r="AU122" s="1023"/>
      <c r="AV122" s="1024"/>
      <c r="AW122" s="1024"/>
      <c r="AX122" s="1024"/>
      <c r="AY122" s="1025"/>
      <c r="AZ122" s="1002" t="s">
        <v>491</v>
      </c>
      <c r="BA122" s="994"/>
      <c r="BB122" s="994"/>
      <c r="BC122" s="994"/>
      <c r="BD122" s="994"/>
      <c r="BE122" s="994"/>
      <c r="BF122" s="994"/>
      <c r="BG122" s="994"/>
      <c r="BH122" s="994"/>
      <c r="BI122" s="994"/>
      <c r="BJ122" s="994"/>
      <c r="BK122" s="994"/>
      <c r="BL122" s="994"/>
      <c r="BM122" s="994"/>
      <c r="BN122" s="994"/>
      <c r="BO122" s="994"/>
      <c r="BP122" s="995"/>
      <c r="BQ122" s="1028">
        <v>8753786</v>
      </c>
      <c r="BR122" s="1029"/>
      <c r="BS122" s="1029"/>
      <c r="BT122" s="1029"/>
      <c r="BU122" s="1029"/>
      <c r="BV122" s="1029">
        <v>8723974</v>
      </c>
      <c r="BW122" s="1029"/>
      <c r="BX122" s="1029"/>
      <c r="BY122" s="1029"/>
      <c r="BZ122" s="1029"/>
      <c r="CA122" s="1029">
        <v>8339236</v>
      </c>
      <c r="CB122" s="1029"/>
      <c r="CC122" s="1029"/>
      <c r="CD122" s="1029"/>
      <c r="CE122" s="1029"/>
      <c r="CF122" s="1046">
        <v>139.1</v>
      </c>
      <c r="CG122" s="1047"/>
      <c r="CH122" s="1047"/>
      <c r="CI122" s="1047"/>
      <c r="CJ122" s="1047"/>
      <c r="CK122" s="1038"/>
      <c r="CL122" s="1039"/>
      <c r="CM122" s="1039"/>
      <c r="CN122" s="1039"/>
      <c r="CO122" s="1040"/>
      <c r="CP122" s="1048" t="s">
        <v>492</v>
      </c>
      <c r="CQ122" s="1049"/>
      <c r="CR122" s="1049"/>
      <c r="CS122" s="1049"/>
      <c r="CT122" s="1049"/>
      <c r="CU122" s="1049"/>
      <c r="CV122" s="1049"/>
      <c r="CW122" s="1049"/>
      <c r="CX122" s="1049"/>
      <c r="CY122" s="1049"/>
      <c r="CZ122" s="1049"/>
      <c r="DA122" s="1049"/>
      <c r="DB122" s="1049"/>
      <c r="DC122" s="1049"/>
      <c r="DD122" s="1049"/>
      <c r="DE122" s="1049"/>
      <c r="DF122" s="1050"/>
      <c r="DG122" s="954">
        <v>10590</v>
      </c>
      <c r="DH122" s="955"/>
      <c r="DI122" s="955"/>
      <c r="DJ122" s="955"/>
      <c r="DK122" s="955"/>
      <c r="DL122" s="955">
        <v>10218</v>
      </c>
      <c r="DM122" s="955"/>
      <c r="DN122" s="955"/>
      <c r="DO122" s="955"/>
      <c r="DP122" s="955"/>
      <c r="DQ122" s="955">
        <v>14723</v>
      </c>
      <c r="DR122" s="955"/>
      <c r="DS122" s="955"/>
      <c r="DT122" s="955"/>
      <c r="DU122" s="955"/>
      <c r="DV122" s="956">
        <v>0.2</v>
      </c>
      <c r="DW122" s="956"/>
      <c r="DX122" s="956"/>
      <c r="DY122" s="956"/>
      <c r="DZ122" s="957"/>
    </row>
    <row r="123" spans="1:130" s="233" customFormat="1" ht="26.25" customHeight="1" x14ac:dyDescent="0.2">
      <c r="A123" s="1086"/>
      <c r="B123" s="978"/>
      <c r="C123" s="951" t="s">
        <v>465</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487</v>
      </c>
      <c r="AB123" s="988"/>
      <c r="AC123" s="988"/>
      <c r="AD123" s="988"/>
      <c r="AE123" s="989"/>
      <c r="AF123" s="990" t="s">
        <v>478</v>
      </c>
      <c r="AG123" s="988"/>
      <c r="AH123" s="988"/>
      <c r="AI123" s="988"/>
      <c r="AJ123" s="989"/>
      <c r="AK123" s="990" t="s">
        <v>127</v>
      </c>
      <c r="AL123" s="988"/>
      <c r="AM123" s="988"/>
      <c r="AN123" s="988"/>
      <c r="AO123" s="989"/>
      <c r="AP123" s="991" t="s">
        <v>489</v>
      </c>
      <c r="AQ123" s="992"/>
      <c r="AR123" s="992"/>
      <c r="AS123" s="992"/>
      <c r="AT123" s="993"/>
      <c r="AU123" s="1026"/>
      <c r="AV123" s="1027"/>
      <c r="AW123" s="1027"/>
      <c r="AX123" s="1027"/>
      <c r="AY123" s="1027"/>
      <c r="AZ123" s="254" t="s">
        <v>187</v>
      </c>
      <c r="BA123" s="254"/>
      <c r="BB123" s="254"/>
      <c r="BC123" s="254"/>
      <c r="BD123" s="254"/>
      <c r="BE123" s="254"/>
      <c r="BF123" s="254"/>
      <c r="BG123" s="254"/>
      <c r="BH123" s="254"/>
      <c r="BI123" s="254"/>
      <c r="BJ123" s="254"/>
      <c r="BK123" s="254"/>
      <c r="BL123" s="254"/>
      <c r="BM123" s="254"/>
      <c r="BN123" s="254"/>
      <c r="BO123" s="1006" t="s">
        <v>493</v>
      </c>
      <c r="BP123" s="1034"/>
      <c r="BQ123" s="1092">
        <v>10445237</v>
      </c>
      <c r="BR123" s="1093"/>
      <c r="BS123" s="1093"/>
      <c r="BT123" s="1093"/>
      <c r="BU123" s="1093"/>
      <c r="BV123" s="1093">
        <v>10790605</v>
      </c>
      <c r="BW123" s="1093"/>
      <c r="BX123" s="1093"/>
      <c r="BY123" s="1093"/>
      <c r="BZ123" s="1093"/>
      <c r="CA123" s="1093">
        <v>11100814</v>
      </c>
      <c r="CB123" s="1093"/>
      <c r="CC123" s="1093"/>
      <c r="CD123" s="1093"/>
      <c r="CE123" s="1093"/>
      <c r="CF123" s="1030"/>
      <c r="CG123" s="1031"/>
      <c r="CH123" s="1031"/>
      <c r="CI123" s="1031"/>
      <c r="CJ123" s="1032"/>
      <c r="CK123" s="1038"/>
      <c r="CL123" s="1039"/>
      <c r="CM123" s="1039"/>
      <c r="CN123" s="1039"/>
      <c r="CO123" s="1040"/>
      <c r="CP123" s="1048" t="s">
        <v>494</v>
      </c>
      <c r="CQ123" s="1049"/>
      <c r="CR123" s="1049"/>
      <c r="CS123" s="1049"/>
      <c r="CT123" s="1049"/>
      <c r="CU123" s="1049"/>
      <c r="CV123" s="1049"/>
      <c r="CW123" s="1049"/>
      <c r="CX123" s="1049"/>
      <c r="CY123" s="1049"/>
      <c r="CZ123" s="1049"/>
      <c r="DA123" s="1049"/>
      <c r="DB123" s="1049"/>
      <c r="DC123" s="1049"/>
      <c r="DD123" s="1049"/>
      <c r="DE123" s="1049"/>
      <c r="DF123" s="1050"/>
      <c r="DG123" s="987" t="s">
        <v>476</v>
      </c>
      <c r="DH123" s="988"/>
      <c r="DI123" s="988"/>
      <c r="DJ123" s="988"/>
      <c r="DK123" s="989"/>
      <c r="DL123" s="990" t="s">
        <v>127</v>
      </c>
      <c r="DM123" s="988"/>
      <c r="DN123" s="988"/>
      <c r="DO123" s="988"/>
      <c r="DP123" s="989"/>
      <c r="DQ123" s="990" t="s">
        <v>127</v>
      </c>
      <c r="DR123" s="988"/>
      <c r="DS123" s="988"/>
      <c r="DT123" s="988"/>
      <c r="DU123" s="989"/>
      <c r="DV123" s="991" t="s">
        <v>473</v>
      </c>
      <c r="DW123" s="992"/>
      <c r="DX123" s="992"/>
      <c r="DY123" s="992"/>
      <c r="DZ123" s="993"/>
    </row>
    <row r="124" spans="1:130" s="233" customFormat="1" ht="26.25" customHeight="1" thickBot="1" x14ac:dyDescent="0.25">
      <c r="A124" s="1086"/>
      <c r="B124" s="978"/>
      <c r="C124" s="951" t="s">
        <v>470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478</v>
      </c>
      <c r="AB124" s="988"/>
      <c r="AC124" s="988"/>
      <c r="AD124" s="988"/>
      <c r="AE124" s="989"/>
      <c r="AF124" s="990" t="s">
        <v>468</v>
      </c>
      <c r="AG124" s="988"/>
      <c r="AH124" s="988"/>
      <c r="AI124" s="988"/>
      <c r="AJ124" s="989"/>
      <c r="AK124" s="990" t="s">
        <v>489</v>
      </c>
      <c r="AL124" s="988"/>
      <c r="AM124" s="988"/>
      <c r="AN124" s="988"/>
      <c r="AO124" s="989"/>
      <c r="AP124" s="991" t="s">
        <v>127</v>
      </c>
      <c r="AQ124" s="992"/>
      <c r="AR124" s="992"/>
      <c r="AS124" s="992"/>
      <c r="AT124" s="993"/>
      <c r="AU124" s="1088" t="s">
        <v>495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71.2</v>
      </c>
      <c r="BR124" s="1056"/>
      <c r="BS124" s="1056"/>
      <c r="BT124" s="1056"/>
      <c r="BU124" s="1056"/>
      <c r="BV124" s="1056">
        <v>64.900000000000006</v>
      </c>
      <c r="BW124" s="1056"/>
      <c r="BX124" s="1056"/>
      <c r="BY124" s="1056"/>
      <c r="BZ124" s="1056"/>
      <c r="CA124" s="1056">
        <v>59.7</v>
      </c>
      <c r="CB124" s="1056"/>
      <c r="CC124" s="1056"/>
      <c r="CD124" s="1056"/>
      <c r="CE124" s="1056"/>
      <c r="CF124" s="1057"/>
      <c r="CG124" s="1058"/>
      <c r="CH124" s="1058"/>
      <c r="CI124" s="1058"/>
      <c r="CJ124" s="1059"/>
      <c r="CK124" s="1041"/>
      <c r="CL124" s="1041"/>
      <c r="CM124" s="1041"/>
      <c r="CN124" s="1041"/>
      <c r="CO124" s="1042"/>
      <c r="CP124" s="1048" t="s">
        <v>496</v>
      </c>
      <c r="CQ124" s="1049"/>
      <c r="CR124" s="1049"/>
      <c r="CS124" s="1049"/>
      <c r="CT124" s="1049"/>
      <c r="CU124" s="1049"/>
      <c r="CV124" s="1049"/>
      <c r="CW124" s="1049"/>
      <c r="CX124" s="1049"/>
      <c r="CY124" s="1049"/>
      <c r="CZ124" s="1049"/>
      <c r="DA124" s="1049"/>
      <c r="DB124" s="1049"/>
      <c r="DC124" s="1049"/>
      <c r="DD124" s="1049"/>
      <c r="DE124" s="1049"/>
      <c r="DF124" s="1050"/>
      <c r="DG124" s="1033" t="s">
        <v>477</v>
      </c>
      <c r="DH124" s="1015"/>
      <c r="DI124" s="1015"/>
      <c r="DJ124" s="1015"/>
      <c r="DK124" s="1016"/>
      <c r="DL124" s="1014" t="s">
        <v>127</v>
      </c>
      <c r="DM124" s="1015"/>
      <c r="DN124" s="1015"/>
      <c r="DO124" s="1015"/>
      <c r="DP124" s="1016"/>
      <c r="DQ124" s="1014" t="s">
        <v>127</v>
      </c>
      <c r="DR124" s="1015"/>
      <c r="DS124" s="1015"/>
      <c r="DT124" s="1015"/>
      <c r="DU124" s="1016"/>
      <c r="DV124" s="1017" t="s">
        <v>497</v>
      </c>
      <c r="DW124" s="1018"/>
      <c r="DX124" s="1018"/>
      <c r="DY124" s="1018"/>
      <c r="DZ124" s="1019"/>
    </row>
    <row r="125" spans="1:130" s="233" customFormat="1" ht="26.25" customHeight="1" x14ac:dyDescent="0.2">
      <c r="A125" s="1086"/>
      <c r="B125" s="978"/>
      <c r="C125" s="951" t="s">
        <v>475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127</v>
      </c>
      <c r="AB125" s="988"/>
      <c r="AC125" s="988"/>
      <c r="AD125" s="988"/>
      <c r="AE125" s="989"/>
      <c r="AF125" s="990" t="s">
        <v>127</v>
      </c>
      <c r="AG125" s="988"/>
      <c r="AH125" s="988"/>
      <c r="AI125" s="988"/>
      <c r="AJ125" s="989"/>
      <c r="AK125" s="990" t="s">
        <v>127</v>
      </c>
      <c r="AL125" s="988"/>
      <c r="AM125" s="988"/>
      <c r="AN125" s="988"/>
      <c r="AO125" s="989"/>
      <c r="AP125" s="991" t="s">
        <v>127</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498</v>
      </c>
      <c r="CL125" s="1036"/>
      <c r="CM125" s="1036"/>
      <c r="CN125" s="1036"/>
      <c r="CO125" s="1037"/>
      <c r="CP125" s="958" t="s">
        <v>499</v>
      </c>
      <c r="CQ125" s="926"/>
      <c r="CR125" s="926"/>
      <c r="CS125" s="926"/>
      <c r="CT125" s="926"/>
      <c r="CU125" s="926"/>
      <c r="CV125" s="926"/>
      <c r="CW125" s="926"/>
      <c r="CX125" s="926"/>
      <c r="CY125" s="926"/>
      <c r="CZ125" s="926"/>
      <c r="DA125" s="926"/>
      <c r="DB125" s="926"/>
      <c r="DC125" s="926"/>
      <c r="DD125" s="926"/>
      <c r="DE125" s="926"/>
      <c r="DF125" s="927"/>
      <c r="DG125" s="959" t="s">
        <v>127</v>
      </c>
      <c r="DH125" s="960"/>
      <c r="DI125" s="960"/>
      <c r="DJ125" s="960"/>
      <c r="DK125" s="960"/>
      <c r="DL125" s="960" t="s">
        <v>477</v>
      </c>
      <c r="DM125" s="960"/>
      <c r="DN125" s="960"/>
      <c r="DO125" s="960"/>
      <c r="DP125" s="960"/>
      <c r="DQ125" s="960" t="s">
        <v>127</v>
      </c>
      <c r="DR125" s="960"/>
      <c r="DS125" s="960"/>
      <c r="DT125" s="960"/>
      <c r="DU125" s="960"/>
      <c r="DV125" s="961" t="s">
        <v>127</v>
      </c>
      <c r="DW125" s="961"/>
      <c r="DX125" s="961"/>
      <c r="DY125" s="961"/>
      <c r="DZ125" s="962"/>
    </row>
    <row r="126" spans="1:130" s="233" customFormat="1" ht="26.25" customHeight="1" thickBot="1" x14ac:dyDescent="0.25">
      <c r="A126" s="1086"/>
      <c r="B126" s="978"/>
      <c r="C126" s="951" t="s">
        <v>480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127</v>
      </c>
      <c r="AB126" s="988"/>
      <c r="AC126" s="988"/>
      <c r="AD126" s="988"/>
      <c r="AE126" s="989"/>
      <c r="AF126" s="990" t="s">
        <v>127</v>
      </c>
      <c r="AG126" s="988"/>
      <c r="AH126" s="988"/>
      <c r="AI126" s="988"/>
      <c r="AJ126" s="989"/>
      <c r="AK126" s="990" t="s">
        <v>477</v>
      </c>
      <c r="AL126" s="988"/>
      <c r="AM126" s="988"/>
      <c r="AN126" s="988"/>
      <c r="AO126" s="989"/>
      <c r="AP126" s="991" t="s">
        <v>127</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500</v>
      </c>
      <c r="CQ126" s="952"/>
      <c r="CR126" s="952"/>
      <c r="CS126" s="952"/>
      <c r="CT126" s="952"/>
      <c r="CU126" s="952"/>
      <c r="CV126" s="952"/>
      <c r="CW126" s="952"/>
      <c r="CX126" s="952"/>
      <c r="CY126" s="952"/>
      <c r="CZ126" s="952"/>
      <c r="DA126" s="952"/>
      <c r="DB126" s="952"/>
      <c r="DC126" s="952"/>
      <c r="DD126" s="952"/>
      <c r="DE126" s="952"/>
      <c r="DF126" s="953"/>
      <c r="DG126" s="954" t="s">
        <v>127</v>
      </c>
      <c r="DH126" s="955"/>
      <c r="DI126" s="955"/>
      <c r="DJ126" s="955"/>
      <c r="DK126" s="955"/>
      <c r="DL126" s="955" t="s">
        <v>486</v>
      </c>
      <c r="DM126" s="955"/>
      <c r="DN126" s="955"/>
      <c r="DO126" s="955"/>
      <c r="DP126" s="955"/>
      <c r="DQ126" s="955" t="s">
        <v>486</v>
      </c>
      <c r="DR126" s="955"/>
      <c r="DS126" s="955"/>
      <c r="DT126" s="955"/>
      <c r="DU126" s="955"/>
      <c r="DV126" s="956" t="s">
        <v>468</v>
      </c>
      <c r="DW126" s="956"/>
      <c r="DX126" s="956"/>
      <c r="DY126" s="956"/>
      <c r="DZ126" s="957"/>
    </row>
    <row r="127" spans="1:130" s="233" customFormat="1" ht="26.25" customHeight="1" x14ac:dyDescent="0.2">
      <c r="A127" s="1087"/>
      <c r="B127" s="980"/>
      <c r="C127" s="1002" t="s">
        <v>501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473</v>
      </c>
      <c r="AB127" s="988"/>
      <c r="AC127" s="988"/>
      <c r="AD127" s="988"/>
      <c r="AE127" s="989"/>
      <c r="AF127" s="990" t="s">
        <v>127</v>
      </c>
      <c r="AG127" s="988"/>
      <c r="AH127" s="988"/>
      <c r="AI127" s="988"/>
      <c r="AJ127" s="989"/>
      <c r="AK127" s="990" t="s">
        <v>476</v>
      </c>
      <c r="AL127" s="988"/>
      <c r="AM127" s="988"/>
      <c r="AN127" s="988"/>
      <c r="AO127" s="989"/>
      <c r="AP127" s="991" t="s">
        <v>477</v>
      </c>
      <c r="AQ127" s="992"/>
      <c r="AR127" s="992"/>
      <c r="AS127" s="992"/>
      <c r="AT127" s="993"/>
      <c r="AU127" s="235"/>
      <c r="AV127" s="235"/>
      <c r="AW127" s="235"/>
      <c r="AX127" s="1060" t="s">
        <v>502</v>
      </c>
      <c r="AY127" s="1061"/>
      <c r="AZ127" s="1061"/>
      <c r="BA127" s="1061"/>
      <c r="BB127" s="1061"/>
      <c r="BC127" s="1061"/>
      <c r="BD127" s="1061"/>
      <c r="BE127" s="1062"/>
      <c r="BF127" s="1063" t="s">
        <v>503</v>
      </c>
      <c r="BG127" s="1061"/>
      <c r="BH127" s="1061"/>
      <c r="BI127" s="1061"/>
      <c r="BJ127" s="1061"/>
      <c r="BK127" s="1061"/>
      <c r="BL127" s="1062"/>
      <c r="BM127" s="1063" t="s">
        <v>504</v>
      </c>
      <c r="BN127" s="1061"/>
      <c r="BO127" s="1061"/>
      <c r="BP127" s="1061"/>
      <c r="BQ127" s="1061"/>
      <c r="BR127" s="1061"/>
      <c r="BS127" s="1062"/>
      <c r="BT127" s="1063" t="s">
        <v>505</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506</v>
      </c>
      <c r="CQ127" s="952"/>
      <c r="CR127" s="952"/>
      <c r="CS127" s="952"/>
      <c r="CT127" s="952"/>
      <c r="CU127" s="952"/>
      <c r="CV127" s="952"/>
      <c r="CW127" s="952"/>
      <c r="CX127" s="952"/>
      <c r="CY127" s="952"/>
      <c r="CZ127" s="952"/>
      <c r="DA127" s="952"/>
      <c r="DB127" s="952"/>
      <c r="DC127" s="952"/>
      <c r="DD127" s="952"/>
      <c r="DE127" s="952"/>
      <c r="DF127" s="953"/>
      <c r="DG127" s="954" t="s">
        <v>477</v>
      </c>
      <c r="DH127" s="955"/>
      <c r="DI127" s="955"/>
      <c r="DJ127" s="955"/>
      <c r="DK127" s="955"/>
      <c r="DL127" s="955" t="s">
        <v>127</v>
      </c>
      <c r="DM127" s="955"/>
      <c r="DN127" s="955"/>
      <c r="DO127" s="955"/>
      <c r="DP127" s="955"/>
      <c r="DQ127" s="955" t="s">
        <v>127</v>
      </c>
      <c r="DR127" s="955"/>
      <c r="DS127" s="955"/>
      <c r="DT127" s="955"/>
      <c r="DU127" s="955"/>
      <c r="DV127" s="956" t="s">
        <v>127</v>
      </c>
      <c r="DW127" s="956"/>
      <c r="DX127" s="956"/>
      <c r="DY127" s="956"/>
      <c r="DZ127" s="957"/>
    </row>
    <row r="128" spans="1:130" s="233" customFormat="1" ht="26.25" customHeight="1" thickBot="1" x14ac:dyDescent="0.25">
      <c r="A128" s="1070" t="s">
        <v>507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508</v>
      </c>
      <c r="X128" s="1072"/>
      <c r="Y128" s="1072"/>
      <c r="Z128" s="1073"/>
      <c r="AA128" s="1074" t="s">
        <v>127</v>
      </c>
      <c r="AB128" s="1075"/>
      <c r="AC128" s="1075"/>
      <c r="AD128" s="1075"/>
      <c r="AE128" s="1076"/>
      <c r="AF128" s="1077" t="s">
        <v>489</v>
      </c>
      <c r="AG128" s="1075"/>
      <c r="AH128" s="1075"/>
      <c r="AI128" s="1075"/>
      <c r="AJ128" s="1076"/>
      <c r="AK128" s="1077" t="s">
        <v>127</v>
      </c>
      <c r="AL128" s="1075"/>
      <c r="AM128" s="1075"/>
      <c r="AN128" s="1075"/>
      <c r="AO128" s="1076"/>
      <c r="AP128" s="1078"/>
      <c r="AQ128" s="1079"/>
      <c r="AR128" s="1079"/>
      <c r="AS128" s="1079"/>
      <c r="AT128" s="1080"/>
      <c r="AU128" s="235"/>
      <c r="AV128" s="235"/>
      <c r="AW128" s="235"/>
      <c r="AX128" s="925" t="s">
        <v>509</v>
      </c>
      <c r="AY128" s="926"/>
      <c r="AZ128" s="926"/>
      <c r="BA128" s="926"/>
      <c r="BB128" s="926"/>
      <c r="BC128" s="926"/>
      <c r="BD128" s="926"/>
      <c r="BE128" s="927"/>
      <c r="BF128" s="1081" t="s">
        <v>127</v>
      </c>
      <c r="BG128" s="1082"/>
      <c r="BH128" s="1082"/>
      <c r="BI128" s="1082"/>
      <c r="BJ128" s="1082"/>
      <c r="BK128" s="1082"/>
      <c r="BL128" s="1083"/>
      <c r="BM128" s="1081">
        <v>14.17</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510</v>
      </c>
      <c r="CQ128" s="755"/>
      <c r="CR128" s="755"/>
      <c r="CS128" s="755"/>
      <c r="CT128" s="755"/>
      <c r="CU128" s="755"/>
      <c r="CV128" s="755"/>
      <c r="CW128" s="755"/>
      <c r="CX128" s="755"/>
      <c r="CY128" s="755"/>
      <c r="CZ128" s="755"/>
      <c r="DA128" s="755"/>
      <c r="DB128" s="755"/>
      <c r="DC128" s="755"/>
      <c r="DD128" s="755"/>
      <c r="DE128" s="755"/>
      <c r="DF128" s="1065"/>
      <c r="DG128" s="1066" t="s">
        <v>127</v>
      </c>
      <c r="DH128" s="1067"/>
      <c r="DI128" s="1067"/>
      <c r="DJ128" s="1067"/>
      <c r="DK128" s="1067"/>
      <c r="DL128" s="1067" t="s">
        <v>127</v>
      </c>
      <c r="DM128" s="1067"/>
      <c r="DN128" s="1067"/>
      <c r="DO128" s="1067"/>
      <c r="DP128" s="1067"/>
      <c r="DQ128" s="1067" t="s">
        <v>127</v>
      </c>
      <c r="DR128" s="1067"/>
      <c r="DS128" s="1067"/>
      <c r="DT128" s="1067"/>
      <c r="DU128" s="1067"/>
      <c r="DV128" s="1068" t="s">
        <v>474</v>
      </c>
      <c r="DW128" s="1068"/>
      <c r="DX128" s="1068"/>
      <c r="DY128" s="1068"/>
      <c r="DZ128" s="1069"/>
    </row>
    <row r="129" spans="1:131" s="233" customFormat="1" ht="26.25" customHeight="1" x14ac:dyDescent="0.2">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511</v>
      </c>
      <c r="X129" s="1100"/>
      <c r="Y129" s="1100"/>
      <c r="Z129" s="1101"/>
      <c r="AA129" s="987">
        <v>5973648</v>
      </c>
      <c r="AB129" s="988"/>
      <c r="AC129" s="988"/>
      <c r="AD129" s="988"/>
      <c r="AE129" s="989"/>
      <c r="AF129" s="990">
        <v>6325056</v>
      </c>
      <c r="AG129" s="988"/>
      <c r="AH129" s="988"/>
      <c r="AI129" s="988"/>
      <c r="AJ129" s="989"/>
      <c r="AK129" s="990">
        <v>6667346</v>
      </c>
      <c r="AL129" s="988"/>
      <c r="AM129" s="988"/>
      <c r="AN129" s="988"/>
      <c r="AO129" s="989"/>
      <c r="AP129" s="1102"/>
      <c r="AQ129" s="1103"/>
      <c r="AR129" s="1103"/>
      <c r="AS129" s="1103"/>
      <c r="AT129" s="1104"/>
      <c r="AU129" s="236"/>
      <c r="AV129" s="236"/>
      <c r="AW129" s="236"/>
      <c r="AX129" s="1094" t="s">
        <v>512</v>
      </c>
      <c r="AY129" s="952"/>
      <c r="AZ129" s="952"/>
      <c r="BA129" s="952"/>
      <c r="BB129" s="952"/>
      <c r="BC129" s="952"/>
      <c r="BD129" s="952"/>
      <c r="BE129" s="953"/>
      <c r="BF129" s="1095" t="s">
        <v>127</v>
      </c>
      <c r="BG129" s="1096"/>
      <c r="BH129" s="1096"/>
      <c r="BI129" s="1096"/>
      <c r="BJ129" s="1096"/>
      <c r="BK129" s="1096"/>
      <c r="BL129" s="1097"/>
      <c r="BM129" s="1095">
        <v>19.170000000000002</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513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514</v>
      </c>
      <c r="X130" s="1100"/>
      <c r="Y130" s="1100"/>
      <c r="Z130" s="1101"/>
      <c r="AA130" s="987">
        <v>652935</v>
      </c>
      <c r="AB130" s="988"/>
      <c r="AC130" s="988"/>
      <c r="AD130" s="988"/>
      <c r="AE130" s="989"/>
      <c r="AF130" s="990">
        <v>653313</v>
      </c>
      <c r="AG130" s="988"/>
      <c r="AH130" s="988"/>
      <c r="AI130" s="988"/>
      <c r="AJ130" s="989"/>
      <c r="AK130" s="990">
        <v>671282</v>
      </c>
      <c r="AL130" s="988"/>
      <c r="AM130" s="988"/>
      <c r="AN130" s="988"/>
      <c r="AO130" s="989"/>
      <c r="AP130" s="1102"/>
      <c r="AQ130" s="1103"/>
      <c r="AR130" s="1103"/>
      <c r="AS130" s="1103"/>
      <c r="AT130" s="1104"/>
      <c r="AU130" s="236"/>
      <c r="AV130" s="236"/>
      <c r="AW130" s="236"/>
      <c r="AX130" s="1094" t="s">
        <v>515</v>
      </c>
      <c r="AY130" s="952"/>
      <c r="AZ130" s="952"/>
      <c r="BA130" s="952"/>
      <c r="BB130" s="952"/>
      <c r="BC130" s="952"/>
      <c r="BD130" s="952"/>
      <c r="BE130" s="953"/>
      <c r="BF130" s="1130">
        <v>2.8</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516</v>
      </c>
      <c r="X131" s="1137"/>
      <c r="Y131" s="1137"/>
      <c r="Z131" s="1138"/>
      <c r="AA131" s="1033">
        <v>5320713</v>
      </c>
      <c r="AB131" s="1015"/>
      <c r="AC131" s="1015"/>
      <c r="AD131" s="1015"/>
      <c r="AE131" s="1016"/>
      <c r="AF131" s="1014">
        <v>5671743</v>
      </c>
      <c r="AG131" s="1015"/>
      <c r="AH131" s="1015"/>
      <c r="AI131" s="1015"/>
      <c r="AJ131" s="1016"/>
      <c r="AK131" s="1014">
        <v>5996064</v>
      </c>
      <c r="AL131" s="1015"/>
      <c r="AM131" s="1015"/>
      <c r="AN131" s="1015"/>
      <c r="AO131" s="1016"/>
      <c r="AP131" s="1139"/>
      <c r="AQ131" s="1140"/>
      <c r="AR131" s="1140"/>
      <c r="AS131" s="1140"/>
      <c r="AT131" s="1141"/>
      <c r="AU131" s="236"/>
      <c r="AV131" s="236"/>
      <c r="AW131" s="236"/>
      <c r="AX131" s="1112" t="s">
        <v>517</v>
      </c>
      <c r="AY131" s="755"/>
      <c r="AZ131" s="755"/>
      <c r="BA131" s="755"/>
      <c r="BB131" s="755"/>
      <c r="BC131" s="755"/>
      <c r="BD131" s="755"/>
      <c r="BE131" s="1065"/>
      <c r="BF131" s="1113">
        <v>59.7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518</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519</v>
      </c>
      <c r="W132" s="1123"/>
      <c r="X132" s="1123"/>
      <c r="Y132" s="1123"/>
      <c r="Z132" s="1124"/>
      <c r="AA132" s="1125">
        <v>2.2668766389999999</v>
      </c>
      <c r="AB132" s="1126"/>
      <c r="AC132" s="1126"/>
      <c r="AD132" s="1126"/>
      <c r="AE132" s="1127"/>
      <c r="AF132" s="1128">
        <v>2.7071219549999999</v>
      </c>
      <c r="AG132" s="1126"/>
      <c r="AH132" s="1126"/>
      <c r="AI132" s="1126"/>
      <c r="AJ132" s="1127"/>
      <c r="AK132" s="1128">
        <v>3.487020819</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520</v>
      </c>
      <c r="W133" s="1106"/>
      <c r="X133" s="1106"/>
      <c r="Y133" s="1106"/>
      <c r="Z133" s="1107"/>
      <c r="AA133" s="1108">
        <v>2.2000000000000002</v>
      </c>
      <c r="AB133" s="1109"/>
      <c r="AC133" s="1109"/>
      <c r="AD133" s="1109"/>
      <c r="AE133" s="1110"/>
      <c r="AF133" s="1108">
        <v>2.4</v>
      </c>
      <c r="AG133" s="1109"/>
      <c r="AH133" s="1109"/>
      <c r="AI133" s="1109"/>
      <c r="AJ133" s="1110"/>
      <c r="AK133" s="1108">
        <v>2.8</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537Bui2/FuCjm73uxKM2bPhW352yi1yS1162/LYZaBGq8RNuUsJ7ls7J/ajbiHdXaS9yw4LvT/RTcraY3whyQ==" saltValue="C8Zj2Zvn/OJeIYZ8rWxJ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521</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7ORt/pCLioaJDqwApUTtxJyn9hPLePGtuajtrLnmXF9vAomMpi7g2zyVpMX02ayUxr2tu+ubapGoPE6mWWn+A==" saltValue="6yGDCvjhUad/Bsoklcvf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522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523</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524</v>
      </c>
      <c r="AP7" s="275"/>
      <c r="AQ7" s="276" t="s">
        <v>525</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526</v>
      </c>
      <c r="AQ8" s="282" t="s">
        <v>527</v>
      </c>
      <c r="AR8" s="283" t="s">
        <v>528</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529</v>
      </c>
      <c r="AL9" s="1146"/>
      <c r="AM9" s="1146"/>
      <c r="AN9" s="1147"/>
      <c r="AO9" s="284">
        <v>1977498</v>
      </c>
      <c r="AP9" s="284">
        <v>74490</v>
      </c>
      <c r="AQ9" s="285">
        <v>75794</v>
      </c>
      <c r="AR9" s="286">
        <v>-1.7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530</v>
      </c>
      <c r="AL10" s="1146"/>
      <c r="AM10" s="1146"/>
      <c r="AN10" s="1147"/>
      <c r="AO10" s="287">
        <v>313564</v>
      </c>
      <c r="AP10" s="287">
        <v>11812</v>
      </c>
      <c r="AQ10" s="288">
        <v>8131</v>
      </c>
      <c r="AR10" s="289">
        <v>45.3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531</v>
      </c>
      <c r="AL11" s="1146"/>
      <c r="AM11" s="1146"/>
      <c r="AN11" s="1147"/>
      <c r="AO11" s="287" t="s">
        <v>532</v>
      </c>
      <c r="AP11" s="287" t="s">
        <v>532</v>
      </c>
      <c r="AQ11" s="288">
        <v>549</v>
      </c>
      <c r="AR11" s="289" t="s">
        <v>532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533</v>
      </c>
      <c r="AL12" s="1146"/>
      <c r="AM12" s="1146"/>
      <c r="AN12" s="1147"/>
      <c r="AO12" s="287" t="s">
        <v>532</v>
      </c>
      <c r="AP12" s="287" t="s">
        <v>532</v>
      </c>
      <c r="AQ12" s="288">
        <v>5</v>
      </c>
      <c r="AR12" s="289" t="s">
        <v>532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534</v>
      </c>
      <c r="AL13" s="1146"/>
      <c r="AM13" s="1146"/>
      <c r="AN13" s="1147"/>
      <c r="AO13" s="287">
        <v>49364</v>
      </c>
      <c r="AP13" s="287">
        <v>1859</v>
      </c>
      <c r="AQ13" s="288">
        <v>2734</v>
      </c>
      <c r="AR13" s="289">
        <v>-32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535</v>
      </c>
      <c r="AL14" s="1146"/>
      <c r="AM14" s="1146"/>
      <c r="AN14" s="1147"/>
      <c r="AO14" s="287">
        <v>23564</v>
      </c>
      <c r="AP14" s="287">
        <v>888</v>
      </c>
      <c r="AQ14" s="288">
        <v>1219</v>
      </c>
      <c r="AR14" s="289">
        <v>-27.2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536</v>
      </c>
      <c r="AL15" s="1149"/>
      <c r="AM15" s="1149"/>
      <c r="AN15" s="1150"/>
      <c r="AO15" s="287">
        <v>-101047</v>
      </c>
      <c r="AP15" s="287">
        <v>-3806</v>
      </c>
      <c r="AQ15" s="288">
        <v>-5248</v>
      </c>
      <c r="AR15" s="289">
        <v>-27.5</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187</v>
      </c>
      <c r="AL16" s="1149"/>
      <c r="AM16" s="1149"/>
      <c r="AN16" s="1150"/>
      <c r="AO16" s="287">
        <v>2262943</v>
      </c>
      <c r="AP16" s="287">
        <v>85243</v>
      </c>
      <c r="AQ16" s="288">
        <v>83183</v>
      </c>
      <c r="AR16" s="289">
        <v>2.5</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537</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538</v>
      </c>
      <c r="AP20" s="296" t="s">
        <v>539</v>
      </c>
      <c r="AQ20" s="297" t="s">
        <v>540</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541</v>
      </c>
      <c r="AL21" s="1152"/>
      <c r="AM21" s="1152"/>
      <c r="AN21" s="1153"/>
      <c r="AO21" s="300">
        <v>7.27</v>
      </c>
      <c r="AP21" s="301">
        <v>7.75</v>
      </c>
      <c r="AQ21" s="302">
        <v>-0.48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542</v>
      </c>
      <c r="AL22" s="1152"/>
      <c r="AM22" s="1152"/>
      <c r="AN22" s="1153"/>
      <c r="AO22" s="305">
        <v>97</v>
      </c>
      <c r="AP22" s="306">
        <v>97.5</v>
      </c>
      <c r="AQ22" s="307">
        <v>-0.5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2" t="s">
        <v>543</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2" x14ac:dyDescent="0.2">
      <c r="A27" s="312"/>
      <c r="AO27" s="265"/>
      <c r="AP27" s="265"/>
      <c r="AQ27" s="265"/>
      <c r="AR27" s="265"/>
      <c r="AS27" s="265"/>
      <c r="AT27" s="265"/>
    </row>
    <row r="28" spans="1:46" ht="16.2" x14ac:dyDescent="0.2">
      <c r="A28" s="266" t="s">
        <v>544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545</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524</v>
      </c>
      <c r="AP30" s="275"/>
      <c r="AQ30" s="276" t="s">
        <v>525</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526</v>
      </c>
      <c r="AQ31" s="282" t="s">
        <v>527</v>
      </c>
      <c r="AR31" s="283" t="s">
        <v>528</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546</v>
      </c>
      <c r="AL32" s="1160"/>
      <c r="AM32" s="1160"/>
      <c r="AN32" s="1161"/>
      <c r="AO32" s="315">
        <v>458161</v>
      </c>
      <c r="AP32" s="315">
        <v>17258</v>
      </c>
      <c r="AQ32" s="316">
        <v>33516</v>
      </c>
      <c r="AR32" s="317">
        <v>-48.5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547</v>
      </c>
      <c r="AL33" s="1160"/>
      <c r="AM33" s="1160"/>
      <c r="AN33" s="1161"/>
      <c r="AO33" s="315" t="s">
        <v>532</v>
      </c>
      <c r="AP33" s="315" t="s">
        <v>532</v>
      </c>
      <c r="AQ33" s="316" t="s">
        <v>532</v>
      </c>
      <c r="AR33" s="317" t="s">
        <v>532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548</v>
      </c>
      <c r="AL34" s="1160"/>
      <c r="AM34" s="1160"/>
      <c r="AN34" s="1161"/>
      <c r="AO34" s="315" t="s">
        <v>532</v>
      </c>
      <c r="AP34" s="315" t="s">
        <v>532</v>
      </c>
      <c r="AQ34" s="316" t="s">
        <v>532</v>
      </c>
      <c r="AR34" s="317" t="s">
        <v>532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549</v>
      </c>
      <c r="AL35" s="1160"/>
      <c r="AM35" s="1160"/>
      <c r="AN35" s="1161"/>
      <c r="AO35" s="315">
        <v>397090</v>
      </c>
      <c r="AP35" s="315">
        <v>14958</v>
      </c>
      <c r="AQ35" s="316">
        <v>11499</v>
      </c>
      <c r="AR35" s="317">
        <v>30.1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550</v>
      </c>
      <c r="AL36" s="1160"/>
      <c r="AM36" s="1160"/>
      <c r="AN36" s="1161"/>
      <c r="AO36" s="315">
        <v>25115</v>
      </c>
      <c r="AP36" s="315">
        <v>946</v>
      </c>
      <c r="AQ36" s="316">
        <v>2953</v>
      </c>
      <c r="AR36" s="317">
        <v>-68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551</v>
      </c>
      <c r="AL37" s="1160"/>
      <c r="AM37" s="1160"/>
      <c r="AN37" s="1161"/>
      <c r="AO37" s="315" t="s">
        <v>532</v>
      </c>
      <c r="AP37" s="315" t="s">
        <v>532</v>
      </c>
      <c r="AQ37" s="316">
        <v>178</v>
      </c>
      <c r="AR37" s="317" t="s">
        <v>532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552</v>
      </c>
      <c r="AL38" s="1163"/>
      <c r="AM38" s="1163"/>
      <c r="AN38" s="1164"/>
      <c r="AO38" s="318" t="s">
        <v>532</v>
      </c>
      <c r="AP38" s="318" t="s">
        <v>532</v>
      </c>
      <c r="AQ38" s="319">
        <v>3</v>
      </c>
      <c r="AR38" s="307" t="s">
        <v>532</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553</v>
      </c>
      <c r="AL39" s="1163"/>
      <c r="AM39" s="1163"/>
      <c r="AN39" s="1164"/>
      <c r="AO39" s="315" t="s">
        <v>532</v>
      </c>
      <c r="AP39" s="315" t="s">
        <v>532</v>
      </c>
      <c r="AQ39" s="316">
        <v>-2838</v>
      </c>
      <c r="AR39" s="317" t="s">
        <v>532</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554</v>
      </c>
      <c r="AL40" s="1160"/>
      <c r="AM40" s="1160"/>
      <c r="AN40" s="1161"/>
      <c r="AO40" s="315">
        <v>-671282</v>
      </c>
      <c r="AP40" s="315">
        <v>-25287</v>
      </c>
      <c r="AQ40" s="316">
        <v>-31562</v>
      </c>
      <c r="AR40" s="317">
        <v>-19.899999999999999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299</v>
      </c>
      <c r="AL41" s="1166"/>
      <c r="AM41" s="1166"/>
      <c r="AN41" s="1167"/>
      <c r="AO41" s="315">
        <v>209084</v>
      </c>
      <c r="AP41" s="315">
        <v>7876</v>
      </c>
      <c r="AQ41" s="316">
        <v>13749</v>
      </c>
      <c r="AR41" s="317">
        <v>-42.7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555</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557</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524</v>
      </c>
      <c r="AN49" s="1156" t="s">
        <v>558</v>
      </c>
      <c r="AO49" s="1157"/>
      <c r="AP49" s="1157"/>
      <c r="AQ49" s="1157"/>
      <c r="AR49" s="115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559</v>
      </c>
      <c r="AO50" s="332" t="s">
        <v>560</v>
      </c>
      <c r="AP50" s="333" t="s">
        <v>561</v>
      </c>
      <c r="AQ50" s="334" t="s">
        <v>562</v>
      </c>
      <c r="AR50" s="335" t="s">
        <v>563</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564</v>
      </c>
      <c r="AL51" s="328"/>
      <c r="AM51" s="336">
        <v>1616942</v>
      </c>
      <c r="AN51" s="337">
        <v>58367</v>
      </c>
      <c r="AO51" s="338">
        <v>4.8</v>
      </c>
      <c r="AP51" s="339">
        <v>53655</v>
      </c>
      <c r="AQ51" s="340">
        <v>-6.1</v>
      </c>
      <c r="AR51" s="341">
        <v>10.9</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565</v>
      </c>
      <c r="AM52" s="344">
        <v>1407822</v>
      </c>
      <c r="AN52" s="345">
        <v>50818</v>
      </c>
      <c r="AO52" s="346">
        <v>29.3</v>
      </c>
      <c r="AP52" s="347">
        <v>32719</v>
      </c>
      <c r="AQ52" s="348">
        <v>-9.6</v>
      </c>
      <c r="AR52" s="349">
        <v>38.9</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566</v>
      </c>
      <c r="AL53" s="328"/>
      <c r="AM53" s="336">
        <v>2199612</v>
      </c>
      <c r="AN53" s="337">
        <v>80082</v>
      </c>
      <c r="AO53" s="338">
        <v>37.200000000000003</v>
      </c>
      <c r="AP53" s="339">
        <v>53869</v>
      </c>
      <c r="AQ53" s="340">
        <v>0.4</v>
      </c>
      <c r="AR53" s="341">
        <v>36.799999999999997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565</v>
      </c>
      <c r="AM54" s="344">
        <v>1717099</v>
      </c>
      <c r="AN54" s="345">
        <v>62515</v>
      </c>
      <c r="AO54" s="346">
        <v>23</v>
      </c>
      <c r="AP54" s="347">
        <v>35046</v>
      </c>
      <c r="AQ54" s="348">
        <v>7.1</v>
      </c>
      <c r="AR54" s="349">
        <v>15.9</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567</v>
      </c>
      <c r="AL55" s="328"/>
      <c r="AM55" s="336">
        <v>2459410</v>
      </c>
      <c r="AN55" s="337">
        <v>90653</v>
      </c>
      <c r="AO55" s="338">
        <v>13.2</v>
      </c>
      <c r="AP55" s="339">
        <v>59119</v>
      </c>
      <c r="AQ55" s="340">
        <v>9.6999999999999993</v>
      </c>
      <c r="AR55" s="341">
        <v>3.5</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565</v>
      </c>
      <c r="AM56" s="344">
        <v>1796667</v>
      </c>
      <c r="AN56" s="345">
        <v>66224</v>
      </c>
      <c r="AO56" s="346">
        <v>5.9</v>
      </c>
      <c r="AP56" s="347">
        <v>29900</v>
      </c>
      <c r="AQ56" s="348">
        <v>-14.7</v>
      </c>
      <c r="AR56" s="349">
        <v>20.6</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568</v>
      </c>
      <c r="AL57" s="328"/>
      <c r="AM57" s="336">
        <v>1181327</v>
      </c>
      <c r="AN57" s="337">
        <v>43911</v>
      </c>
      <c r="AO57" s="338">
        <v>-51.6</v>
      </c>
      <c r="AP57" s="339">
        <v>53895</v>
      </c>
      <c r="AQ57" s="340">
        <v>-8.8000000000000007</v>
      </c>
      <c r="AR57" s="341">
        <v>-42.8</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565</v>
      </c>
      <c r="AM58" s="344">
        <v>590457</v>
      </c>
      <c r="AN58" s="345">
        <v>21948</v>
      </c>
      <c r="AO58" s="346">
        <v>-66.900000000000006</v>
      </c>
      <c r="AP58" s="347">
        <v>31224</v>
      </c>
      <c r="AQ58" s="348">
        <v>4.4000000000000004</v>
      </c>
      <c r="AR58" s="349">
        <v>-71.3</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569</v>
      </c>
      <c r="AL59" s="328"/>
      <c r="AM59" s="336">
        <v>872195</v>
      </c>
      <c r="AN59" s="337">
        <v>32855</v>
      </c>
      <c r="AO59" s="338">
        <v>-25.2</v>
      </c>
      <c r="AP59" s="339">
        <v>56181</v>
      </c>
      <c r="AQ59" s="340">
        <v>4.2</v>
      </c>
      <c r="AR59" s="341">
        <v>-29.4</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565</v>
      </c>
      <c r="AM60" s="344">
        <v>589641</v>
      </c>
      <c r="AN60" s="345">
        <v>22211</v>
      </c>
      <c r="AO60" s="346">
        <v>1.2</v>
      </c>
      <c r="AP60" s="347">
        <v>32039</v>
      </c>
      <c r="AQ60" s="348">
        <v>2.6</v>
      </c>
      <c r="AR60" s="349">
        <v>-1.4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570</v>
      </c>
      <c r="AL61" s="350"/>
      <c r="AM61" s="351">
        <v>1665897</v>
      </c>
      <c r="AN61" s="352">
        <v>61174</v>
      </c>
      <c r="AO61" s="353">
        <v>-4.3</v>
      </c>
      <c r="AP61" s="354">
        <v>55344</v>
      </c>
      <c r="AQ61" s="355">
        <v>-0.1</v>
      </c>
      <c r="AR61" s="341">
        <v>-4.2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565</v>
      </c>
      <c r="AM62" s="344">
        <v>1220337</v>
      </c>
      <c r="AN62" s="345">
        <v>44743</v>
      </c>
      <c r="AO62" s="346">
        <v>-1.5</v>
      </c>
      <c r="AP62" s="347">
        <v>32186</v>
      </c>
      <c r="AQ62" s="348">
        <v>-2</v>
      </c>
      <c r="AR62" s="349">
        <v>0.5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p20HK/0P2QkBbrHD6k6BDph9m70FQw6+mJ7aqxdRwbHwcAVbNA2uu9N9TnvSTn135r3KdBsQM1hvcjiu9qsIQ==" saltValue="77Y1MsVU4pLB3rQ3YXJW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572</v>
      </c>
    </row>
    <row r="120" spans="125:125" ht="13.5" hidden="1" customHeight="1" x14ac:dyDescent="0.2"/>
    <row r="121" spans="125:125" ht="13.5" hidden="1" customHeight="1" x14ac:dyDescent="0.2">
      <c r="DU121" s="262"/>
    </row>
  </sheetData>
  <sheetProtection algorithmName="SHA-512" hashValue="XrkczVU51geF+CPAeXuDagbLVD5c/byXH0FXuMQ2hrTLxl8sF8FAze39kQ1dRO1UIgvQJEr958fKsBmQn/6waw==" saltValue="DOw3/XMotA4mBDkAXlXj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573</v>
      </c>
    </row>
  </sheetData>
  <sheetProtection algorithmName="SHA-512" hashValue="66MwKF0JI8bbvaiWJEmgPaqyu5RhUdhudeJhlzrD/2SY5T7oTNrW2TDl95DQor++3vH6F9pE+ipSSojDJvmWPg==" saltValue="tCQ3gxPtBq64PjI0gMgl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168" t="s">
        <v>3</v>
      </c>
      <c r="D47" s="1168"/>
      <c r="E47" s="1169"/>
      <c r="F47" s="11">
        <v>16.309999999999999</v>
      </c>
      <c r="G47" s="12">
        <v>11.72</v>
      </c>
      <c r="H47" s="12">
        <v>8.9600000000000009</v>
      </c>
      <c r="I47" s="12">
        <v>13.7</v>
      </c>
      <c r="J47" s="13">
        <v>19.72</v>
      </c>
    </row>
    <row r="48" spans="2:10" ht="57.75" customHeight="1" x14ac:dyDescent="0.2">
      <c r="B48" s="14"/>
      <c r="C48" s="1170" t="s">
        <v>4</v>
      </c>
      <c r="D48" s="1170"/>
      <c r="E48" s="1171"/>
      <c r="F48" s="15">
        <v>6.62</v>
      </c>
      <c r="G48" s="16">
        <v>7.72</v>
      </c>
      <c r="H48" s="16">
        <v>9.9</v>
      </c>
      <c r="I48" s="16">
        <v>8.5299999999999994</v>
      </c>
      <c r="J48" s="17">
        <v>9.2799999999999994</v>
      </c>
    </row>
    <row r="49" spans="2:10" ht="57.75" customHeight="1" thickBot="1" x14ac:dyDescent="0.25">
      <c r="B49" s="18"/>
      <c r="C49" s="1172" t="s">
        <v>5</v>
      </c>
      <c r="D49" s="1172"/>
      <c r="E49" s="1173"/>
      <c r="F49" s="19" t="s">
        <v>579</v>
      </c>
      <c r="G49" s="20" t="s">
        <v>580</v>
      </c>
      <c r="H49" s="20" t="s">
        <v>581</v>
      </c>
      <c r="I49" s="20">
        <v>4.42</v>
      </c>
      <c r="J49" s="21">
        <v>7.91</v>
      </c>
    </row>
    <row r="50" spans="2:10" ht="13.2" x14ac:dyDescent="0.2"/>
  </sheetData>
  <sheetProtection algorithmName="SHA-512" hashValue="Vpk7s7CwXYAuBtqf2Y7GgpwX0+QlHcURj8wYEjFmPTpcbUyq7nNHiuzUJdF47HSrahsReCfSER9m09APx3hWmA==" saltValue="p//8MVvIOesKZsB4r45l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2023-03-08T05:59:14Z</cp:lastPrinted>
  <dcterms:created xsi:type="dcterms:W3CDTF">2023-02-20T05:31:03Z</dcterms:created>
  <dcterms:modified xsi:type="dcterms:W3CDTF">2023-10-06T08:08:37Z</dcterms:modified>
  <cp:category/>
</cp:coreProperties>
</file>