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<sst xmlns="http://schemas.openxmlformats.org/spreadsheetml/2006/main" count="1185" uniqueCount="613">
  <si>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</si>
  <si>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</si>
  <si>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</si>
  <si>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</si>
  <si>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</si>
  <si>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</si>
  <si>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</si>
  <si>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</si>
  <si>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</si>
  <si>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</si>
  <si>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</si>
  <si>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</si>
  <si>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</si>
  <si>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</si>
  <si>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</si>
  <si>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</si>
  <si>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</si>
  <si>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</si>
  <si>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</si>
  <si>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</si>
  <si>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</si>
  <si>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</si>
  <si>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</si>
  <si>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</si>
  <si>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</si>
  <si>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</si>
  <si>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</si>
  <si>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</si>
  <si>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</si>
  <si>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</si>
  <si>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</si>
  <si>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</si>
  <si>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</si>
  <si>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</si>
  <si>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</si>
  <si>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</si>
  <si>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</si>
  <si>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</si>
  <si>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</si>
  <si>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</si>
  <si>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</si>
  <si>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</si>
  <si>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</si>
  <si>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</si>
  <si>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</si>
  <si>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</si>
  <si>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</si>
  <si>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</si>
  <si>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</si>
  <si>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</si>
  <si>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</si>
  <si>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</si>
  <si>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</si>
  <si>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</si>
  <si>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</si>
  <si>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</si>
  <si>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</si>
  <si>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</si>
  <si>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</si>
  <si>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</si>
  <si>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</si>
  <si>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</si>
  <si>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</si>
  <si>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</si>
  <si>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</si>
  <si>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</si>
  <si>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</si>
  <si>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</si>
  <si>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</si>
  <si>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</si>
  <si>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</si>
  <si>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</si>
  <si>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</si>
  <si>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</si>
  <si>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</si>
  <si>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</si>
  <si>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</si>
  <si>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</si>
  <si>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</si>
  <si>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</si>
  <si>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</si>
  <si>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</si>
  <si>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</si>
  <si>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</si>
  <si>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</si>
  <si>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</si>
  <si>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</si>
  <si>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</si>
  <si>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</si>
  <si>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</si>
  <si>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</si>
  <si>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</si>
  <si>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</si>
  <si>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</si>
  <si>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</si>
  <si>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</si>
  <si>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</si>
  <si>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</si>
  <si>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笠松町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</si>
  <si>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</si>
  <si>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</si>
  <si>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</si>
  <si>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</si>
  <si>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</si>
  <si>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</si>
  <si>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</si>
  <si>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</si>
  <si>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</si>
  <si>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</si>
  <si>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</si>
  <si>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</si>
  <si>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</si>
  <si>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</si>
  <si>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</si>
  <si>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</si>
  <si>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</si>
  <si>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</si>
  <si>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</si>
  <si>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</si>
  <si>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</si>
  <si>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</si>
  <si>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</si>
  <si>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</si>
  <si>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</si>
  <si>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</si>
  <si>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</si>
  <si>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</si>
  <si>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</si>
  <si>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</si>
  <si>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</si>
  <si>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</si>
  <si>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</si>
  <si>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</si>
  <si>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</si>
  <si>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</si>
  <si>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</si>
  <si>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</si>
  <si>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</si>
  <si>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</si>
  <si>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</si>
  <si>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</si>
  <si>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</si>
  <si>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</si>
  <si>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</si>
  <si>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</si>
  <si>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</si>
  <si>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</si>
  <si>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</si>
  <si>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</si>
  <si>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</si>
  <si>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</si>
  <si>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</si>
  <si>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</si>
  <si>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</si>
  <si>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</si>
  <si>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</si>
  <si>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</si>
  <si>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</si>
  <si>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</si>
  <si>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</si>
  <si>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</si>
  <si>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</si>
  <si>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</si>
  <si>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</si>
  <si>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</si>
  <si>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</si>
  <si>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</si>
  <si>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</si>
  <si>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</si>
  <si>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</si>
  <si>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</si>
  <si>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</si>
  <si>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</si>
  <si>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</si>
  <si>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</si>
  <si>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</si>
  <si>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</si>
  <si>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</si>
  <si>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</si>
  <si>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</si>
  <si>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</si>
  <si>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</si>
  <si>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</si>
  <si>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</si>
  <si>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</si>
  <si>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</si>
  <si>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</si>
  <si>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</si>
  <si>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</si>
  <si>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</si>
  <si>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</si>
  <si>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</si>
  <si>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</si>
  <si>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</si>
  <si>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</si>
  <si>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</si>
  <si>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</si>
  <si>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</si>
  <si>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</si>
  <si>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</si>
  <si>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</si>
  <si>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</si>
  <si>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</si>
  <si>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</si>
  <si>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</si>
  <si>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</si>
  <si>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</si>
  <si>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</si>
  <si>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</si>
  <si>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</si>
  <si>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</si>
  <si>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</si>
  <si>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</si>
  <si>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岐阜県笠松町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</si>
  <si>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</si>
  <si>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</si>
  <si>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</si>
  <si>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</si>
  <si>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</si>
  <si>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</si>
  <si>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</si>
  <si>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</si>
  <si>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</si>
  <si>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</si>
  <si>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</si>
  <si>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</si>
  <si>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</si>
  <si>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</si>
  <si>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</si>
  <si>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</si>
  <si>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</si>
  <si>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</si>
  <si>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</si>
  <si>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</si>
  <si>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</si>
  <si>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</si>
  <si>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</si>
  <si>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</si>
  <si>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</si>
  <si>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</si>
  <si>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</si>
  <si>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</si>
  <si>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</si>
  <si>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</si>
  <si>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</si>
  <si>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</si>
  <si>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</si>
  <si>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</si>
  <si>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</si>
  <si>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</si>
  <si>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</si>
  <si>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</si>
  <si>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</si>
  <si>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</si>
  <si>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</si>
  <si>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</si>
  <si>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</si>
  <si>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</si>
  <si>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</si>
  <si>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</si>
  <si>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</si>
  <si>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</si>
  <si>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</si>
  <si>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</si>
  <si>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</si>
  <si>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</si>
  <si>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</si>
  <si>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</si>
  <si>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</si>
  <si>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</si>
  <si>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</si>
  <si>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</si>
  <si>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</si>
  <si>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</si>
  <si>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</si>
  <si>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</si>
  <si>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</si>
  <si>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</si>
  <si>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</si>
  <si>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</si>
  <si>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</si>
  <si>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</si>
  <si>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</si>
  <si>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</si>
  <si>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</si>
  <si>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</si>
  <si>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</si>
  <si>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</si>
  <si>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</si>
  <si>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</si>
  <si>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</si>
  <si>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</si>
  <si>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</si>
  <si>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</si>
  <si>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</si>
  <si>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</si>
  <si>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</si>
  <si>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</si>
  <si>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</si>
  <si>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</si>
  <si>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</si>
  <si>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</si>
  <si>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</si>
  <si>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</si>
  <si>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</si>
  <si>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</si>
  <si>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</si>
  <si>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</si>
  <si>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</si>
  <si>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</si>
  <si>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</si>
  <si>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</si>
  <si>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</si>
  <si>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</si>
  <si>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</si>
  <si>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</si>
  <si>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</si>
  <si>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</si>
  <si>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</si>
  <si>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</si>
  <si>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</si>
  <si>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</si>
  <si>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</si>
  <si>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</si>
  <si>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</si>
  <si>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</si>
  <si>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</si>
  <si>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</si>
  <si>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</si>
  <si>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</si>
  <si>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</si>
  <si>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</si>
  <si>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</si>
  <si>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</si>
  <si>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</si>
  <si>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</si>
  <si>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</si>
  <si>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</si>
  <si>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</si>
  <si>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</si>
  <si>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</si>
  <si>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</si>
  <si>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</si>
  <si>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</si>
  <si>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</si>
  <si>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</si>
  <si>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</si>
  <si>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</si>
  <si>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</si>
  <si>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</si>
  <si>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</si>
  <si>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</si>
  <si>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</si>
  <si>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</si>
  <si>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</si>
  <si>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</si>
  <si>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</si>
  <si>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</si>
  <si>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</si>
  <si>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</si>
  <si>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</si>
  <si>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</si>
  <si>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</si>
  <si>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</si>
  <si>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</si>
  <si>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</si>
  <si>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</si>
  <si>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</si>
  <si>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</si>
  <si>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</si>
  <si>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岐阜県笠松町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</si>
  <si>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</si>
  <si>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</si>
  <si>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</si>
  <si>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</si>
  <si>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</si>
  <si>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</si>
  <si>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</si>
  <si>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</si>
  <si>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</si>
  <si>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</si>
  <si>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</si>
  <si>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</si>
  <si>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</si>
  <si>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</si>
  <si>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</si>
  <si>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</si>
  <si>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</si>
  <si>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</si>
  <si>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</si>
  <si>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</si>
  <si>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</si>
  <si>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</si>
  <si>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</si>
  <si>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</si>
  <si>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</si>
  <si>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</si>
  <si>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</si>
  <si>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</si>
  <si>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</si>
  <si>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</si>
  <si>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</si>
  <si>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</si>
  <si>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</si>
  <si>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</si>
  <si>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</si>
  <si>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</si>
  <si>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</si>
  <si>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</si>
  <si>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</si>
  <si>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</si>
  <si>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</si>
  <si>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</si>
  <si>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</si>
  <si>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</si>
  <si>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</si>
  <si>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</si>
  <si>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</si>
  <si>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</si>
  <si>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</si>
  <si>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</si>
  <si>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</si>
  <si>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</si>
  <si>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</si>
  <si>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</si>
  <si>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</si>
  <si>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</si>
  <si>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</si>
  <si>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</si>
  <si>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</si>
  <si>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</si>
  <si>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</si>
  <si>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</si>
  <si>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</si>
  <si>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</si>
  <si>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</si>
  <si>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</si>
  <si>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</si>
  <si>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</si>
  <si>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</si>
  <si>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</si>
  <si>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</si>
  <si>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</si>
  <si>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</si>
  <si>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</si>
  <si>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</si>
  <si>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</si>
  <si>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</si>
  <si>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</si>
  <si>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</si>
  <si>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</si>
  <si>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</si>
  <si>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</si>
  <si>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</si>
  <si>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</si>
  <si>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</si>
  <si>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</si>
  <si>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</si>
  <si>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</si>
  <si>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</si>
  <si>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</si>
  <si>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</si>
  <si>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</si>
  <si>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</si>
  <si>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</si>
  <si>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</si>
  <si>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</si>
  <si>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</si>
  <si>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</si>
  <si>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</si>
  <si>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</si>
  <si>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</si>
  <si>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</si>
  <si>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</si>
  <si>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</si>
  <si>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</si>
  <si>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</si>
  <si>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</si>
  <si>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</si>
  <si>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</si>
  <si>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</si>
  <si>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</si>
  <si>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</si>
  <si>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</si>
  <si>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</si>
  <si>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</si>
  <si>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</si>
  <si>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</si>
  <si>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</si>
  <si>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</si>
  <si>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</si>
  <si>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</si>
  <si>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</si>
  <si>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</si>
  <si>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</si>
  <si>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</si>
  <si>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</si>
  <si>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</si>
  <si>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</si>
  <si>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</si>
  <si>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</si>
  <si>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</si>
  <si>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</si>
  <si>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</si>
  <si>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</si>
  <si>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</si>
  <si>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</si>
  <si>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</si>
  <si>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</si>
  <si>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</si>
  <si>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</si>
  <si>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</si>
  <si>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</si>
  <si>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</si>
  <si>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</si>
  <si>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</si>
  <si>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</si>
  <si>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</si>
  <si>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</si>
  <si>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</si>
  <si>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</si>
  <si>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</si>
  <si>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</si>
  <si>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</si>
  <si>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</si>
  <si>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</si>
  <si>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</si>
  <si>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</si>
  <si>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</si>
  <si>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</si>
  <si>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</si>
  <si>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</si>
  <si>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</si>
  <si>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</si>
  <si>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</si>
  <si>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</si>
  <si>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</si>
  <si>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</si>
  <si>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</si>
  <si>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</si>
  <si>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</si>
  <si>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</si>
  <si>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</si>
  <si>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</si>
  <si>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</si>
  <si>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</si>
  <si>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</si>
  <si>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</si>
  <si>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</si>
  <si>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</si>
  <si>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</si>
  <si>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</si>
  <si>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</si>
  <si>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</si>
  <si>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</si>
  <si>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</si>
  <si>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</si>
  <si>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</si>
  <si>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</si>
  <si>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</si>
  <si>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</si>
  <si>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</si>
  <si>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</si>
  <si>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</si>
  <si>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</si>
  <si>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</si>
  <si>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</si>
  <si>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1.90</t>
  </si>
  <si>
    <t>▲ 0.10</t>
  </si>
  <si>
    <t>一般会計</t>
  </si>
  <si>
    <t>水道事業会計</t>
  </si>
  <si>
    <t>下水道事業会計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</si>
  <si>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</si>
  <si>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</si>
  <si>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</si>
  <si>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</si>
  <si>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</si>
  <si>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</si>
  <si>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</si>
  <si>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</si>
  <si>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</si>
  <si>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</si>
  <si>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</si>
  <si>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基金から30百万円繰入</t>
    <phoneticPr fontId="2"/>
  </si>
  <si>
    <t>基金から70百万円繰入</t>
    <phoneticPr fontId="2"/>
  </si>
  <si>
    <t>-</t>
    <phoneticPr fontId="2"/>
  </si>
  <si>
    <t>岐阜羽島衛生施設組合</t>
    <rPh sb="0" eb="2">
      <t>ギフ</t>
    </rPh>
    <rPh sb="2" eb="4">
      <t>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</si>
  <si>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</si>
  <si>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</si>
  <si>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</si>
  <si>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</si>
  <si>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</si>
  <si>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</si>
  <si>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</si>
  <si>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岐阜県地方競馬組合</t>
    <rPh sb="0" eb="3">
      <t>ギフケン</t>
    </rPh>
    <rPh sb="3" eb="5">
      <t>チホウ</t>
    </rPh>
    <rPh sb="5" eb="7">
      <t>ケイバ</t>
    </rPh>
    <rPh sb="7" eb="9">
      <t>クミアイ</t>
    </rPh>
    <phoneticPr fontId="2"/>
  </si>
  <si>
    <t>笠松町次期ごみ処理施設整備基金</t>
  </si>
  <si>
    <t>かさまつ応援基金</t>
    <phoneticPr fontId="2"/>
  </si>
  <si>
    <t>笠松町ふるさと振興基金</t>
    <phoneticPr fontId="2"/>
  </si>
  <si>
    <t>笠松町福祉振興基金</t>
    <phoneticPr fontId="2"/>
  </si>
  <si>
    <t>笠松町社会資本整備基金</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</si>
  <si>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</si>
  <si>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</si>
  <si>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</si>
  <si>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</si>
  <si>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</si>
  <si>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</si>
  <si>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</si>
  <si>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大型事業の借入の元金償還開始に伴い増加傾向であった実質公債費比率が、健全な財政運営に努めた結果減少傾向である。一方で、今後近年実施した排水路改良事業などの基盤整備に係る元金償還が開始されるため、引き続き起債の新規発行と返済のバランスを考慮し健全な財政運営に努める。</t>
    <rPh sb="47" eb="49">
      <t>ゲンショウ</t>
    </rPh>
    <rPh sb="49" eb="51">
      <t>ケイコウ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</si>
  <si>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</si>
  <si>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</si>
  <si>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</si>
  <si>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類似団体平均値に比べ将来負担比率が高い原因としては、分母にあたる充当可能基金が類似団体に比べ少ないことが原因であると考える。
しかしながら前年度に比べると、単純な施設更新の実施ではなく、既存施設を活用して財政負担を抑えた結果、将来負担比率に大幅な改善傾向が見られる。
今後も中長期的な観点で分析し、バランスに優れた健全な財政運営に努めるとともに、公共施設等総合管理計画を基に施設の改修に努める。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</si>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</sst>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80A0-485C-AC08-9ECEF71D74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45440</c:v>
                </c:pt>
                <c:pt idx="1">
                  <c:v>18277</c:v>
                </c:pt>
                <c:pt idx="2">
                  <c:v>14851</c:v>
                </c:pt>
                <c:pt idx="3">
                  <c:v>12456</c:v>
                </c:pt>
                <c:pt idx="4">
                  <c:v>21255</c:v>
                </c:pt>
              </c:numCache>
            </c:numRef>
          </c:val>
          <c:smooth val="0"/>
          <c:extLst>
            <c:ext xmlns:c16="http://schemas.microsoft.com/office/drawing/2014/chart" uri="{C3380CC4-5D6E-409C-BE32-E72D297353CC}">
              <c16:uniqueId val="{00000001-80A0-485C-AC08-9ECEF71D74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8.35</c:v>
                </c:pt>
                <c:pt idx="1">
                  <c:v>10</c:v>
                </c:pt>
                <c:pt idx="2">
                  <c:v>7.31</c:v>
                </c:pt>
                <c:pt idx="3">
                  <c:v>8.77</c:v>
                </c:pt>
                <c:pt idx="4">
                  <c:v>12.82</c:v>
                </c:pt>
              </c:numCache>
            </c:numRef>
          </c:val>
          <c:extLst>
            <c:ext xmlns:c16="http://schemas.microsoft.com/office/drawing/2014/chart" uri="{C3380CC4-5D6E-409C-BE32-E72D297353CC}">
              <c16:uniqueId val="{00000000-8B66-4715-9108-F3DE00EBCD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14.44</c:v>
                </c:pt>
                <c:pt idx="1">
                  <c:v>14.13</c:v>
                </c:pt>
                <c:pt idx="2">
                  <c:v>14.96</c:v>
                </c:pt>
                <c:pt idx="3">
                  <c:v>12.65</c:v>
                </c:pt>
                <c:pt idx="4">
                  <c:v>13.46</c:v>
                </c:pt>
              </c:numCache>
            </c:numRef>
          </c:val>
          <c:extLst>
            <c:ext xmlns:c16="http://schemas.microsoft.com/office/drawing/2014/chart" uri="{C3380CC4-5D6E-409C-BE32-E72D297353CC}">
              <c16:uniqueId val="{00000001-8B66-4715-9108-F3DE00EBCD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0.82</c:v>
                </c:pt>
                <c:pt idx="1">
                  <c:v>1.54</c:v>
                </c:pt>
                <c:pt idx="2">
                  <c:v>-1.9</c:v>
                </c:pt>
                <c:pt idx="3">
                  <c:v>-0.1</c:v>
                </c:pt>
                <c:pt idx="4">
                  <c:v>6.12</c:v>
                </c:pt>
              </c:numCache>
            </c:numRef>
          </c:val>
          <c:smooth val="0"/>
          <c:extLst>
            <c:ext xmlns:c16="http://schemas.microsoft.com/office/drawing/2014/chart" uri="{C3380CC4-5D6E-409C-BE32-E72D297353CC}">
              <c16:uniqueId val="{00000002-8B66-4715-9108-F3DE00EBCD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0.33</c:v>
                </c:pt>
                <c:pt idx="2">
                  <c:v>#N/A</c:v>
                </c:pt>
                <c:pt idx="3">
                  <c:v>0.59</c:v>
                </c:pt>
                <c:pt idx="4">
                  <c:v>0</c:v>
                </c:pt>
                <c:pt idx="5">
                  <c:v>0</c:v>
                </c:pt>
                <c:pt idx="6">
                  <c:v>0</c:v>
                </c:pt>
                <c:pt idx="7">
                  <c:v>0</c:v>
                </c:pt>
                <c:pt idx="8">
                  <c:v>0</c:v>
                </c:pt>
                <c:pt idx="9">
                  <c:v>0</c:v>
                </c:pt>
              </c:numCache>
            </c:numRef>
          </c:val>
          <c:extLst>
            <c:ext xmlns:c16="http://schemas.microsoft.com/office/drawing/2014/chart" uri="{C3380CC4-5D6E-409C-BE32-E72D297353CC}">
              <c16:uniqueId val="{00000000-D751-41DA-9312-9A55233D30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51-41DA-9312-9A55233D307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51-41DA-9312-9A55233D307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751-41DA-9312-9A55233D307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c:v>
                </c:pt>
                <c:pt idx="4">
                  <c:v>#N/A</c:v>
                </c:pt>
                <c:pt idx="5">
                  <c:v>0.08</c:v>
                </c:pt>
                <c:pt idx="6">
                  <c:v>#N/A</c:v>
                </c:pt>
                <c:pt idx="7">
                  <c:v>0.13</c:v>
                </c:pt>
                <c:pt idx="8">
                  <c:v>#N/A</c:v>
                </c:pt>
                <c:pt idx="9">
                  <c:v>0.14000000000000001</c:v>
                </c:pt>
              </c:numCache>
            </c:numRef>
          </c:val>
          <c:extLst>
            <c:ext xmlns:c16="http://schemas.microsoft.com/office/drawing/2014/chart" uri="{C3380CC4-5D6E-409C-BE32-E72D297353CC}">
              <c16:uniqueId val="{00000004-D751-41DA-9312-9A55233D307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5.75</c:v>
                </c:pt>
                <c:pt idx="2">
                  <c:v>#N/A</c:v>
                </c:pt>
                <c:pt idx="3">
                  <c:v>2.1800000000000002</c:v>
                </c:pt>
                <c:pt idx="4">
                  <c:v>#N/A</c:v>
                </c:pt>
                <c:pt idx="5">
                  <c:v>0.77</c:v>
                </c:pt>
                <c:pt idx="6">
                  <c:v>#N/A</c:v>
                </c:pt>
                <c:pt idx="7">
                  <c:v>0.75</c:v>
                </c:pt>
                <c:pt idx="8">
                  <c:v>#N/A</c:v>
                </c:pt>
                <c:pt idx="9">
                  <c:v>0.89</c:v>
                </c:pt>
              </c:numCache>
            </c:numRef>
          </c:val>
          <c:extLst>
            <c:ext xmlns:c16="http://schemas.microsoft.com/office/drawing/2014/chart" uri="{C3380CC4-5D6E-409C-BE32-E72D297353CC}">
              <c16:uniqueId val="{00000005-D751-41DA-9312-9A55233D307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1.32</c:v>
                </c:pt>
                <c:pt idx="2">
                  <c:v>#N/A</c:v>
                </c:pt>
                <c:pt idx="3">
                  <c:v>1.54</c:v>
                </c:pt>
                <c:pt idx="4">
                  <c:v>#N/A</c:v>
                </c:pt>
                <c:pt idx="5">
                  <c:v>1.8</c:v>
                </c:pt>
                <c:pt idx="6">
                  <c:v>#N/A</c:v>
                </c:pt>
                <c:pt idx="7">
                  <c:v>1.71</c:v>
                </c:pt>
                <c:pt idx="8">
                  <c:v>#N/A</c:v>
                </c:pt>
                <c:pt idx="9">
                  <c:v>0.91</c:v>
                </c:pt>
              </c:numCache>
            </c:numRef>
          </c:val>
          <c:extLst>
            <c:ext xmlns:c16="http://schemas.microsoft.com/office/drawing/2014/chart" uri="{C3380CC4-5D6E-409C-BE32-E72D297353CC}">
              <c16:uniqueId val="{00000006-D751-41DA-9312-9A55233D307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0.39</c:v>
                </c:pt>
                <c:pt idx="6">
                  <c:v>#N/A</c:v>
                </c:pt>
                <c:pt idx="7">
                  <c:v>1.5</c:v>
                </c:pt>
                <c:pt idx="8">
                  <c:v>#N/A</c:v>
                </c:pt>
                <c:pt idx="9">
                  <c:v>1.69</c:v>
                </c:pt>
              </c:numCache>
            </c:numRef>
          </c:val>
          <c:extLst>
            <c:ext xmlns:c16="http://schemas.microsoft.com/office/drawing/2014/chart" uri="{C3380CC4-5D6E-409C-BE32-E72D297353CC}">
              <c16:uniqueId val="{00000007-D751-41DA-9312-9A55233D307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9.23</c:v>
                </c:pt>
                <c:pt idx="2">
                  <c:v>#N/A</c:v>
                </c:pt>
                <c:pt idx="3">
                  <c:v>3.86</c:v>
                </c:pt>
                <c:pt idx="4">
                  <c:v>#N/A</c:v>
                </c:pt>
                <c:pt idx="5">
                  <c:v>16.78</c:v>
                </c:pt>
                <c:pt idx="6">
                  <c:v>#N/A</c:v>
                </c:pt>
                <c:pt idx="7">
                  <c:v>10</c:v>
                </c:pt>
                <c:pt idx="8">
                  <c:v>#N/A</c:v>
                </c:pt>
                <c:pt idx="9">
                  <c:v>6.38</c:v>
                </c:pt>
              </c:numCache>
            </c:numRef>
          </c:val>
          <c:extLst>
            <c:ext xmlns:c16="http://schemas.microsoft.com/office/drawing/2014/chart" uri="{C3380CC4-5D6E-409C-BE32-E72D297353CC}">
              <c16:uniqueId val="{00000008-D751-41DA-9312-9A55233D30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8.35</c:v>
                </c:pt>
                <c:pt idx="2">
                  <c:v>#N/A</c:v>
                </c:pt>
                <c:pt idx="3">
                  <c:v>10</c:v>
                </c:pt>
                <c:pt idx="4">
                  <c:v>#N/A</c:v>
                </c:pt>
                <c:pt idx="5">
                  <c:v>7.31</c:v>
                </c:pt>
                <c:pt idx="6">
                  <c:v>#N/A</c:v>
                </c:pt>
                <c:pt idx="7">
                  <c:v>8.77</c:v>
                </c:pt>
                <c:pt idx="8">
                  <c:v>#N/A</c:v>
                </c:pt>
                <c:pt idx="9">
                  <c:v>12.81</c:v>
                </c:pt>
              </c:numCache>
            </c:numRef>
          </c:val>
          <c:extLst>
            <c:ext xmlns:c16="http://schemas.microsoft.com/office/drawing/2014/chart" uri="{C3380CC4-5D6E-409C-BE32-E72D297353CC}">
              <c16:uniqueId val="{00000009-D751-41DA-9312-9A55233D30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591</c:v>
                </c:pt>
                <c:pt idx="5">
                  <c:v>596</c:v>
                </c:pt>
                <c:pt idx="8">
                  <c:v>577</c:v>
                </c:pt>
                <c:pt idx="11">
                  <c:v>587</c:v>
                </c:pt>
                <c:pt idx="14">
                  <c:v>598</c:v>
                </c:pt>
              </c:numCache>
            </c:numRef>
          </c:val>
          <c:extLst>
            <c:ext xmlns:c16="http://schemas.microsoft.com/office/drawing/2014/chart" uri="{C3380CC4-5D6E-409C-BE32-E72D297353CC}">
              <c16:uniqueId val="{00000000-0802-41CD-9FD5-5B0818E745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02-41CD-9FD5-5B0818E745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802-41CD-9FD5-5B0818E745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c:v>
                </c:pt>
                <c:pt idx="3">
                  <c:v>28</c:v>
                </c:pt>
                <c:pt idx="6">
                  <c:v>26</c:v>
                </c:pt>
                <c:pt idx="9">
                  <c:v>33</c:v>
                </c:pt>
                <c:pt idx="12">
                  <c:v>38</c:v>
                </c:pt>
              </c:numCache>
            </c:numRef>
          </c:val>
          <c:extLst>
            <c:ext xmlns:c16="http://schemas.microsoft.com/office/drawing/2014/chart" uri="{C3380CC4-5D6E-409C-BE32-E72D297353CC}">
              <c16:uniqueId val="{00000003-0802-41CD-9FD5-5B0818E745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301</c:v>
                </c:pt>
                <c:pt idx="3">
                  <c:v>294</c:v>
                </c:pt>
                <c:pt idx="6">
                  <c:v>269</c:v>
                </c:pt>
                <c:pt idx="9">
                  <c:v>235</c:v>
                </c:pt>
                <c:pt idx="12">
                  <c:v>244</c:v>
                </c:pt>
              </c:numCache>
            </c:numRef>
          </c:val>
          <c:extLst>
            <c:ext xmlns:c16="http://schemas.microsoft.com/office/drawing/2014/chart" uri="{C3380CC4-5D6E-409C-BE32-E72D297353CC}">
              <c16:uniqueId val="{00000004-0802-41CD-9FD5-5B0818E745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02-41CD-9FD5-5B0818E745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02-41CD-9FD5-5B0818E745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525</c:v>
                </c:pt>
                <c:pt idx="3">
                  <c:v>546</c:v>
                </c:pt>
                <c:pt idx="6">
                  <c:v>531</c:v>
                </c:pt>
                <c:pt idx="9">
                  <c:v>537</c:v>
                </c:pt>
                <c:pt idx="12">
                  <c:v>591</c:v>
                </c:pt>
              </c:numCache>
            </c:numRef>
          </c:val>
          <c:extLst>
            <c:ext xmlns:c16="http://schemas.microsoft.com/office/drawing/2014/chart" uri="{C3380CC4-5D6E-409C-BE32-E72D297353CC}">
              <c16:uniqueId val="{00000007-0802-41CD-9FD5-5B0818E745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259</c:v>
                </c:pt>
                <c:pt idx="2">
                  <c:v>#N/A</c:v>
                </c:pt>
                <c:pt idx="3">
                  <c:v>#N/A</c:v>
                </c:pt>
                <c:pt idx="4">
                  <c:v>272</c:v>
                </c:pt>
                <c:pt idx="5">
                  <c:v>#N/A</c:v>
                </c:pt>
                <c:pt idx="6">
                  <c:v>#N/A</c:v>
                </c:pt>
                <c:pt idx="7">
                  <c:v>249</c:v>
                </c:pt>
                <c:pt idx="8">
                  <c:v>#N/A</c:v>
                </c:pt>
                <c:pt idx="9">
                  <c:v>#N/A</c:v>
                </c:pt>
                <c:pt idx="10">
                  <c:v>218</c:v>
                </c:pt>
                <c:pt idx="11">
                  <c:v>#N/A</c:v>
                </c:pt>
                <c:pt idx="12">
                  <c:v>#N/A</c:v>
                </c:pt>
                <c:pt idx="13">
                  <c:v>275</c:v>
                </c:pt>
                <c:pt idx="14">
                  <c:v>#N/A</c:v>
                </c:pt>
              </c:numCache>
            </c:numRef>
          </c:val>
          <c:smooth val="0"/>
          <c:extLst>
            <c:ext xmlns:c16="http://schemas.microsoft.com/office/drawing/2014/chart" uri="{C3380CC4-5D6E-409C-BE32-E72D297353CC}">
              <c16:uniqueId val="{00000008-0802-41CD-9FD5-5B0818E745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7524</c:v>
                </c:pt>
                <c:pt idx="5">
                  <c:v>7364</c:v>
                </c:pt>
                <c:pt idx="8">
                  <c:v>7257</c:v>
                </c:pt>
                <c:pt idx="11">
                  <c:v>7079</c:v>
                </c:pt>
                <c:pt idx="14">
                  <c:v>6886</c:v>
                </c:pt>
              </c:numCache>
            </c:numRef>
          </c:val>
          <c:extLst>
            <c:ext xmlns:c16="http://schemas.microsoft.com/office/drawing/2014/chart" uri="{C3380CC4-5D6E-409C-BE32-E72D297353CC}">
              <c16:uniqueId val="{00000000-855A-46F5-9680-072603CA6C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55A-46F5-9680-072603CA6C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1260</c:v>
                </c:pt>
                <c:pt idx="5">
                  <c:v>1914</c:v>
                </c:pt>
                <c:pt idx="8">
                  <c:v>1914</c:v>
                </c:pt>
                <c:pt idx="11">
                  <c:v>1916</c:v>
                </c:pt>
                <c:pt idx="14">
                  <c:v>2230</c:v>
                </c:pt>
              </c:numCache>
            </c:numRef>
          </c:val>
          <c:extLst>
            <c:ext xmlns:c16="http://schemas.microsoft.com/office/drawing/2014/chart" uri="{C3380CC4-5D6E-409C-BE32-E72D297353CC}">
              <c16:uniqueId val="{00000002-855A-46F5-9680-072603CA6C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5A-46F5-9680-072603CA6C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55A-46F5-9680-072603CA6C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5A-46F5-9680-072603CA6C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1202</c:v>
                </c:pt>
                <c:pt idx="3">
                  <c:v>1171</c:v>
                </c:pt>
                <c:pt idx="6">
                  <c:v>1156</c:v>
                </c:pt>
                <c:pt idx="9">
                  <c:v>1147</c:v>
                </c:pt>
                <c:pt idx="12">
                  <c:v>1126</c:v>
                </c:pt>
              </c:numCache>
            </c:numRef>
          </c:val>
          <c:extLst>
            <c:ext xmlns:c16="http://schemas.microsoft.com/office/drawing/2014/chart" uri="{C3380CC4-5D6E-409C-BE32-E72D297353CC}">
              <c16:uniqueId val="{00000006-855A-46F5-9680-072603CA6C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138</c:v>
                </c:pt>
                <c:pt idx="3">
                  <c:v>134</c:v>
                </c:pt>
                <c:pt idx="6">
                  <c:v>205</c:v>
                </c:pt>
                <c:pt idx="9">
                  <c:v>417</c:v>
                </c:pt>
                <c:pt idx="12">
                  <c:v>426</c:v>
                </c:pt>
              </c:numCache>
            </c:numRef>
          </c:val>
          <c:extLst>
            <c:ext xmlns:c16="http://schemas.microsoft.com/office/drawing/2014/chart" uri="{C3380CC4-5D6E-409C-BE32-E72D297353CC}">
              <c16:uniqueId val="{00000007-855A-46F5-9680-072603CA6C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4577</c:v>
                </c:pt>
                <c:pt idx="3">
                  <c:v>4195</c:v>
                </c:pt>
                <c:pt idx="6">
                  <c:v>4170</c:v>
                </c:pt>
                <c:pt idx="9">
                  <c:v>3499</c:v>
                </c:pt>
                <c:pt idx="12">
                  <c:v>3260</c:v>
                </c:pt>
              </c:numCache>
            </c:numRef>
          </c:val>
          <c:extLst>
            <c:ext xmlns:c16="http://schemas.microsoft.com/office/drawing/2014/chart" uri="{C3380CC4-5D6E-409C-BE32-E72D297353CC}">
              <c16:uniqueId val="{00000008-855A-46F5-9680-072603CA6C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55A-46F5-9680-072603CA6C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7079</c:v>
                </c:pt>
                <c:pt idx="3">
                  <c:v>7056</c:v>
                </c:pt>
                <c:pt idx="6">
                  <c:v>6946</c:v>
                </c:pt>
                <c:pt idx="9">
                  <c:v>6775</c:v>
                </c:pt>
                <c:pt idx="12">
                  <c:v>6742</c:v>
                </c:pt>
              </c:numCache>
            </c:numRef>
          </c:val>
          <c:extLst>
            <c:ext xmlns:c16="http://schemas.microsoft.com/office/drawing/2014/chart" uri="{C3380CC4-5D6E-409C-BE32-E72D297353CC}">
              <c16:uniqueId val="{0000000A-855A-46F5-9680-072603CA6C9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4212</c:v>
                </c:pt>
                <c:pt idx="2">
                  <c:v>#N/A</c:v>
                </c:pt>
                <c:pt idx="3">
                  <c:v>#N/A</c:v>
                </c:pt>
                <c:pt idx="4">
                  <c:v>3278</c:v>
                </c:pt>
                <c:pt idx="5">
                  <c:v>#N/A</c:v>
                </c:pt>
                <c:pt idx="6">
                  <c:v>#N/A</c:v>
                </c:pt>
                <c:pt idx="7">
                  <c:v>3307</c:v>
                </c:pt>
                <c:pt idx="8">
                  <c:v>#N/A</c:v>
                </c:pt>
                <c:pt idx="9">
                  <c:v>#N/A</c:v>
                </c:pt>
                <c:pt idx="10">
                  <c:v>2842</c:v>
                </c:pt>
                <c:pt idx="11">
                  <c:v>#N/A</c:v>
                </c:pt>
                <c:pt idx="12">
                  <c:v>#N/A</c:v>
                </c:pt>
                <c:pt idx="13">
                  <c:v>2438</c:v>
                </c:pt>
                <c:pt idx="14">
                  <c:v>#N/A</c:v>
                </c:pt>
              </c:numCache>
            </c:numRef>
          </c:val>
          <c:smooth val="0"/>
          <c:extLst>
            <c:ext xmlns:c16="http://schemas.microsoft.com/office/drawing/2014/chart" uri="{C3380CC4-5D6E-409C-BE32-E72D297353CC}">
              <c16:uniqueId val="{0000000B-855A-46F5-9680-072603CA6C9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693</c:v>
                </c:pt>
                <c:pt idx="1">
                  <c:v>606</c:v>
                </c:pt>
                <c:pt idx="2">
                  <c:v>686</c:v>
                </c:pt>
              </c:numCache>
            </c:numRef>
          </c:val>
          <c:extLst>
            <c:ext xmlns:c16="http://schemas.microsoft.com/office/drawing/2014/chart" uri="{C3380CC4-5D6E-409C-BE32-E72D297353CC}">
              <c16:uniqueId val="{00000000-9678-4674-90BA-3790F9E1CC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c:v>
                </c:pt>
                <c:pt idx="1">
                  <c:v>11</c:v>
                </c:pt>
                <c:pt idx="2">
                  <c:v>118</c:v>
                </c:pt>
              </c:numCache>
            </c:numRef>
          </c:val>
          <c:extLst>
            <c:ext xmlns:c16="http://schemas.microsoft.com/office/drawing/2014/chart" uri="{C3380CC4-5D6E-409C-BE32-E72D297353CC}">
              <c16:uniqueId val="{00000001-9678-4674-90BA-3790F9E1CC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585</c:v>
                </c:pt>
                <c:pt idx="1">
                  <c:v>656</c:v>
                </c:pt>
                <c:pt idx="2">
                  <c:v>779</c:v>
                </c:pt>
              </c:numCache>
            </c:numRef>
          </c:val>
          <c:extLst>
            <c:ext xmlns:c16="http://schemas.microsoft.com/office/drawing/2014/chart" uri="{C3380CC4-5D6E-409C-BE32-E72D297353CC}">
              <c16:uniqueId val="{00000002-9678-4674-90BA-3790F9E1CC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{6FBBEF5F-9A87-482E-B20A-AB6BAD6835C0}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8F3-43B3-A368-A764527A35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{D0D2B277-F6F3-4CB3-9F7E-70EA241610C4}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F3-43B3-A368-A764527A35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{15842359-75C5-4AA6-96CC-663DA4309CB9}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F3-43B3-A368-A764527A35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{BA17444B-3432-4AB6-9F28-92FD03F10CB8}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F3-43B3-A368-A764527A35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{09139FE9-E32F-48AE-9DBE-B44C7A3C5306}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F3-43B3-A368-A764527A355D}"/>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{276FF09A-226E-45B3-A31E-5AC02F86F17C}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8F3-43B3-A368-A764527A355D}"/>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{55BEBEB7-86EC-44C8-8613-9A0F2F4FC072}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8F3-43B3-A368-A764527A355D}"/>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{013CA310-8A70-47B8-875C-30E20D30AC1E}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8F3-43B3-A368-A764527A355D}"/>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{66A74CFB-BE53-4586-8A1F-A1BF64655373}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8F3-43B3-A368-A764527A35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77.900000000000006</c:v>
                </c:pt>
                <c:pt idx="8">
                  <c:v>78.900000000000006</c:v>
                </c:pt>
                <c:pt idx="16">
                  <c:v>77.400000000000006</c:v>
                </c:pt>
                <c:pt idx="24">
                  <c:v>77.900000000000006</c:v>
                </c:pt>
                <c:pt idx="32">
                  <c:v>77.900000000000006</c:v>
                </c:pt>
              </c:numCache>
            </c:numRef>
          </c:xVal>
          <c:yVal>
            <c:numRef>
              <c:f>公会計指標分析・財政指標組合せ分析表!$BP$51:$DC$51</c:f>
              <c:numCache>
                <c:formatCode>#,##0.0;"▲ "#,##0.0</c:formatCode>
                <c:ptCount val="40"/>
                <c:pt idx="0">
                  <c:v>105</c:v>
                </c:pt>
                <c:pt idx="8">
                  <c:v>81</c:v>
                </c:pt>
                <c:pt idx="16">
                  <c:v>81.5</c:v>
                </c:pt>
                <c:pt idx="24">
                  <c:v>67.5</c:v>
                </c:pt>
                <c:pt idx="32">
                  <c:v>54.1</c:v>
                </c:pt>
              </c:numCache>
            </c:numRef>
          </c:yVal>
          <c:smooth val="0"/>
          <c:extLst>
            <c:ext xmlns:c16="http://schemas.microsoft.com/office/drawing/2014/chart" uri="{C3380CC4-5D6E-409C-BE32-E72D297353CC}">
              <c16:uniqueId val="{00000009-48F3-43B3-A368-A764527A35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{2F7D4E6E-5CF2-48F3-8062-BFBFDA183268}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8F3-43B3-A368-A764527A35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{406C5FB2-9A87-4BB0-9535-546BFF95A243}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F3-43B3-A368-A764527A35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{E9146F4D-D1E9-40FC-B746-3D4E9BEE5670}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F3-43B3-A368-A764527A35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{47F85DE5-2EE1-4596-999B-FD08BFDAE20A}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F3-43B3-A368-A764527A35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{E9575B79-DEB4-44AF-8656-7F1D227562F8}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F3-43B3-A368-A764527A355D}"/>
                </c:ext>
              </c:extLst>
            </c:dLbl>
            <c:dLbl>
              <c:idx val="8"/>
              <c:layout>
                <c:manualLayout>
                  <c:x val="-2.915008985768674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{B96A89BE-8BF9-4399-9DC5-26D81D41F01E}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8F3-43B3-A368-A764527A355D}"/>
                </c:ext>
              </c:extLst>
            </c:dLbl>
            <c:dLbl>
              <c:idx val="16"/>
              <c:layout>
                <c:manualLayout>
                  <c:x val="-3.5010861262119719E-2"/>
                  <c:y val="-5.847845400702149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{4F270A3E-03B5-491C-8629-2D47A3EFB6A1}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8F3-43B3-A368-A764527A355D}"/>
                </c:ext>
              </c:extLst>
            </c:dLbl>
            <c:dLbl>
              <c:idx val="24"/>
              <c:layout>
                <c:manualLayout>
                  <c:x val="-3.2015750650234161E-2"/>
                  <c:y val="-7.099963020470886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{7196AC4B-AEE8-4D37-960A-F0AB69FDCFFA}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8F3-43B3-A368-A764527A355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{4FAA1E7F-FB7B-4029-8850-2CEBCC5649AF}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8F3-43B3-A368-A764527A35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48F3-43B3-A368-A764527A355D}"/>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{C44C78AF-970F-4E3A-A1D2-3DDD6696BEE8}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584-4A3D-B058-A185F2A1AA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{5BD5F4D0-6BF1-485A-A10C-CA5F7CC55956}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84-4A3D-B058-A185F2A1AA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{0100629F-6807-4E3B-B462-80AA533754BE}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84-4A3D-B058-A185F2A1AA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{D728395C-04C9-4971-881E-C9C1A33A14F7}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84-4A3D-B058-A185F2A1AA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{2070E318-D949-4B21-A2FB-B053210F43CB}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84-4A3D-B058-A185F2A1AA55}"/>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{B88501FB-31D2-4CD5-AB82-8EC2C28B4A28}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584-4A3D-B058-A185F2A1AA55}"/>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{BC67C210-3579-40E3-8752-BB3A69312ABD}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584-4A3D-B058-A185F2A1AA55}"/>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{6257C2DD-4EE8-4EF8-A2C7-8A3ACDA00D0A}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584-4A3D-B058-A185F2A1AA55}"/>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{2A0EA922-3A01-4D58-A207-A3E4765E98A7}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584-4A3D-B058-A185F2A1AA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6.5</c:v>
                </c:pt>
                <c:pt idx="16">
                  <c:v>6.4</c:v>
                </c:pt>
                <c:pt idx="24">
                  <c:v>6</c:v>
                </c:pt>
                <c:pt idx="32">
                  <c:v>5.8</c:v>
                </c:pt>
              </c:numCache>
            </c:numRef>
          </c:xVal>
          <c:yVal>
            <c:numRef>
              <c:f>公会計指標分析・財政指標組合せ分析表!$BP$73:$DC$73</c:f>
              <c:numCache>
                <c:formatCode>#,##0.0;"▲ "#,##0.0</c:formatCode>
                <c:ptCount val="40"/>
                <c:pt idx="0">
                  <c:v>105</c:v>
                </c:pt>
                <c:pt idx="8">
                  <c:v>81</c:v>
                </c:pt>
                <c:pt idx="16">
                  <c:v>81.5</c:v>
                </c:pt>
                <c:pt idx="24">
                  <c:v>67.5</c:v>
                </c:pt>
                <c:pt idx="32">
                  <c:v>54.1</c:v>
                </c:pt>
              </c:numCache>
            </c:numRef>
          </c:yVal>
          <c:smooth val="0"/>
          <c:extLst>
            <c:ext xmlns:c16="http://schemas.microsoft.com/office/drawing/2014/chart" uri="{C3380CC4-5D6E-409C-BE32-E72D297353CC}">
              <c16:uniqueId val="{00000009-E584-4A3D-B058-A185F2A1AA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{259241E0-9FF7-4B47-8F0F-EA3E138D12D7}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584-4A3D-B058-A185F2A1AA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{7F59500F-C1CA-48F3-A6D8-BF85051FF236}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84-4A3D-B058-A185F2A1AA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{C6AF209C-FA26-4240-A61F-FD028D882101}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84-4A3D-B058-A185F2A1AA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{1CB67A5F-439F-4DEC-BDF3-7BDF39A1E4F4}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84-4A3D-B058-A185F2A1AA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{E70435A2-6DB6-431E-9A2F-60FBBAB460B6}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84-4A3D-B058-A185F2A1AA55}"/>
                </c:ext>
              </c:extLst>
            </c:dLbl>
            <c:dLbl>
              <c:idx val="8"/>
              <c:layout>
                <c:manualLayout>
                  <c:x val="-1.823562808425002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{D6C2237D-1BD2-4735-8C4E-75C2410E03B5}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584-4A3D-B058-A185F2A1AA55}"/>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{2D1009DE-772F-46B1-B88C-707EF55359C6}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584-4A3D-B058-A185F2A1AA55}"/>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{9E8FE886-CB99-469F-B225-AFD297F4DFD8}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584-4A3D-B058-A185F2A1AA55}"/>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{92146F0C-040E-4D68-8917-97D13B2F88E1}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584-4A3D-B058-A185F2A1AA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E584-4A3D-B058-A185F2A1AA55}"/>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5.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近年の基盤整備実施により元利償還金が</a:t>
          </a:r>
          <a:r>
            <a:rPr kumimoji="1" lang="ja-JP" altLang="en-US" sz="1100">
              <a:solidFill>
                <a:schemeClr val="dk1"/>
              </a:solidFill>
              <a:effectLst/>
              <a:latin typeface="+mn-lt"/>
              <a:ea typeface="+mn-ea"/>
              <a:cs typeface="+mn-cs"/>
            </a:rPr>
            <a:t>５４</a:t>
          </a:r>
          <a:r>
            <a:rPr kumimoji="1" lang="ja-JP" altLang="ja-JP" sz="1100">
              <a:solidFill>
                <a:schemeClr val="dk1"/>
              </a:solidFill>
              <a:effectLst/>
              <a:latin typeface="+mn-lt"/>
              <a:ea typeface="+mn-ea"/>
              <a:cs typeface="+mn-cs"/>
            </a:rPr>
            <a:t>百万程度増額となった。今後も近年実施した排水路改良事業</a:t>
          </a:r>
          <a:r>
            <a:rPr kumimoji="1" lang="ja-JP" altLang="en-US" sz="1100">
              <a:solidFill>
                <a:schemeClr val="dk1"/>
              </a:solidFill>
              <a:effectLst/>
              <a:latin typeface="+mn-lt"/>
              <a:ea typeface="+mn-ea"/>
              <a:cs typeface="+mn-cs"/>
            </a:rPr>
            <a:t>やサイクリングロード整備事業</a:t>
          </a:r>
          <a:r>
            <a:rPr kumimoji="1" lang="ja-JP" altLang="ja-JP" sz="1100">
              <a:solidFill>
                <a:schemeClr val="dk1"/>
              </a:solidFill>
              <a:effectLst/>
              <a:latin typeface="+mn-lt"/>
              <a:ea typeface="+mn-ea"/>
              <a:cs typeface="+mn-cs"/>
            </a:rPr>
            <a:t>などの基盤整備に係る元金償還が開始され、さらに増加するものと想定する。</a:t>
          </a:r>
          <a:endParaRPr lang="ja-JP" altLang="ja-JP" sz="1400">
            <a:effectLst/>
          </a:endParaRPr>
        </a:p>
        <a:p>
          <a:r>
            <a:rPr kumimoji="1" lang="ja-JP" altLang="ja-JP" sz="1100">
              <a:solidFill>
                <a:schemeClr val="dk1"/>
              </a:solidFill>
              <a:effectLst/>
              <a:latin typeface="+mn-lt"/>
              <a:ea typeface="+mn-ea"/>
              <a:cs typeface="+mn-cs"/>
            </a:rPr>
            <a:t>　引き続き、これまで以上に新規発行と返済のバランスを考慮し健全な財政運営に努める。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近年実施している基盤整備により、一般会計等に係る地方債の現在高は同水準である。今後、道路新設改良事業などを実施するが、減少していくものと見込まれる。</a:t>
          </a:r>
          <a:endParaRPr lang="ja-JP" altLang="ja-JP" sz="1400">
            <a:effectLst/>
          </a:endParaRPr>
        </a:p>
        <a:p>
          <a:r>
            <a:rPr kumimoji="1" lang="ja-JP" altLang="ja-JP" sz="1100">
              <a:solidFill>
                <a:schemeClr val="dk1"/>
              </a:solidFill>
              <a:effectLst/>
              <a:latin typeface="+mn-lt"/>
              <a:ea typeface="+mn-ea"/>
              <a:cs typeface="+mn-cs"/>
            </a:rPr>
            <a:t>　また、下水道事業会計は財源の確保のため資本費平準化債の借入を始めたが、今後その返済が始まるため、中長期的な観点で分析し、バランスに優れた健全な財政運営に努める。</a:t>
          </a:r>
          <a:endParaRPr lang="ja-JP" altLang="ja-JP" sz="1400">
            <a:effectLst/>
          </a:endParaRPr>
        </a:p>
        <a:p>
          <a:r>
            <a:rPr kumimoji="1" lang="ja-JP" altLang="ja-JP" sz="1100">
              <a:solidFill>
                <a:schemeClr val="dk1"/>
              </a:solidFill>
              <a:effectLst/>
              <a:latin typeface="+mn-lt"/>
              <a:ea typeface="+mn-ea"/>
              <a:cs typeface="+mn-cs"/>
            </a:rPr>
            <a:t>　将来負担比率は昨年度から１４．０％減と大きく減少したが、これは下水道事業の繰出基準額の減により公営企業債等繰入見込額が</a:t>
          </a:r>
          <a:r>
            <a:rPr kumimoji="1" lang="ja-JP" altLang="en-US" sz="1100">
              <a:solidFill>
                <a:schemeClr val="dk1"/>
              </a:solidFill>
              <a:effectLst/>
              <a:latin typeface="+mn-lt"/>
              <a:ea typeface="+mn-ea"/>
              <a:cs typeface="+mn-cs"/>
            </a:rPr>
            <a:t>２３９</a:t>
          </a:r>
          <a:r>
            <a:rPr kumimoji="1" lang="ja-JP" altLang="ja-JP" sz="1100">
              <a:solidFill>
                <a:schemeClr val="dk1"/>
              </a:solidFill>
              <a:effectLst/>
              <a:latin typeface="+mn-lt"/>
              <a:ea typeface="+mn-ea"/>
              <a:cs typeface="+mn-cs"/>
            </a:rPr>
            <a:t>百万円減少したことが要因である。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岐阜県笠松町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財政調整基金は、</a:t>
          </a:r>
          <a:r>
            <a:rPr kumimoji="1" lang="ja-JP" altLang="en-US" sz="1300">
              <a:solidFill>
                <a:schemeClr val="dk1"/>
              </a:solidFill>
              <a:effectLst/>
              <a:latin typeface="+mn-lt"/>
              <a:ea typeface="+mn-ea"/>
              <a:cs typeface="+mn-cs"/>
            </a:rPr>
            <a:t>歳入予算の不足分を補うため、１９百万円程度取り崩したが、個人町民税、法人町民税の増収により９９百万円程度積み立てたため８０百万円の増となった。減債基金は、地方交付税で措置された臨時財政対策債償還基金費相当額を積み立てたため１０７百万円の増となった。</a:t>
          </a:r>
          <a:r>
            <a:rPr kumimoji="1" lang="ja-JP" altLang="ja-JP" sz="1300">
              <a:solidFill>
                <a:schemeClr val="dk1"/>
              </a:solidFill>
              <a:effectLst/>
              <a:latin typeface="+mn-lt"/>
              <a:ea typeface="+mn-ea"/>
              <a:cs typeface="+mn-cs"/>
            </a:rPr>
            <a:t>その他に</a:t>
          </a:r>
          <a:r>
            <a:rPr kumimoji="1" lang="ja-JP" altLang="en-US" sz="1300">
              <a:solidFill>
                <a:schemeClr val="dk1"/>
              </a:solidFill>
              <a:effectLst/>
              <a:latin typeface="+mn-lt"/>
              <a:ea typeface="+mn-ea"/>
              <a:cs typeface="+mn-cs"/>
            </a:rPr>
            <a:t>新こども館建築事業</a:t>
          </a:r>
          <a:r>
            <a:rPr kumimoji="1" lang="ja-JP" altLang="ja-JP" sz="1300">
              <a:solidFill>
                <a:schemeClr val="dk1"/>
              </a:solidFill>
              <a:effectLst/>
              <a:latin typeface="+mn-lt"/>
              <a:ea typeface="+mn-ea"/>
              <a:cs typeface="+mn-cs"/>
            </a:rPr>
            <a:t>のため「</a:t>
          </a:r>
          <a:r>
            <a:rPr kumimoji="1" lang="ja-JP" altLang="en-US" sz="1300">
              <a:solidFill>
                <a:schemeClr val="dk1"/>
              </a:solidFill>
              <a:effectLst/>
              <a:latin typeface="+mn-lt"/>
              <a:ea typeface="+mn-ea"/>
              <a:cs typeface="+mn-cs"/>
            </a:rPr>
            <a:t>社会福祉基金</a:t>
          </a:r>
          <a:r>
            <a:rPr kumimoji="1" lang="ja-JP" altLang="ja-JP" sz="1300">
              <a:solidFill>
                <a:schemeClr val="dk1"/>
              </a:solidFill>
              <a:effectLst/>
              <a:latin typeface="+mn-lt"/>
              <a:ea typeface="+mn-ea"/>
              <a:cs typeface="+mn-cs"/>
            </a:rPr>
            <a:t>」を</a:t>
          </a:r>
          <a:r>
            <a:rPr kumimoji="1" lang="ja-JP" altLang="en-US" sz="1300">
              <a:solidFill>
                <a:schemeClr val="dk1"/>
              </a:solidFill>
              <a:effectLst/>
              <a:latin typeface="+mn-lt"/>
              <a:ea typeface="+mn-ea"/>
              <a:cs typeface="+mn-cs"/>
            </a:rPr>
            <a:t>１０</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取り崩したが、かさまつ応援基金、社会資本整備基金を積み立てたため、基金全体としては約３１０百万円の増となった。</a:t>
          </a: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財政調整基金、その他特定目的基金の利用目的を明確にし、計画的に積立、取崩しを行っていく。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・次期ごみ処理施設整備基金：岐阜羽島衛生施設組合で計画中の次期ごみ処理施設建設に要する経費</a:t>
          </a:r>
          <a:endParaRPr lang="ja-JP" altLang="ja-JP" sz="1300">
            <a:effectLst/>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福祉振興基金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町民の福祉活動の促進、快適な生活環境の形成</a:t>
          </a:r>
          <a:endParaRPr lang="ja-JP" altLang="ja-JP" sz="1300">
            <a:effectLst/>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町有地売却代金</a:t>
          </a:r>
          <a:r>
            <a:rPr kumimoji="1" lang="ja-JP" altLang="ja-JP" sz="1300">
              <a:solidFill>
                <a:schemeClr val="dk1"/>
              </a:solidFill>
              <a:effectLst/>
              <a:latin typeface="+mn-lt"/>
              <a:ea typeface="+mn-ea"/>
              <a:cs typeface="+mn-cs"/>
            </a:rPr>
            <a:t>を「</a:t>
          </a:r>
          <a:r>
            <a:rPr kumimoji="1" lang="ja-JP" altLang="en-US" sz="1300">
              <a:solidFill>
                <a:schemeClr val="dk1"/>
              </a:solidFill>
              <a:effectLst/>
              <a:latin typeface="+mn-lt"/>
              <a:ea typeface="+mn-ea"/>
              <a:cs typeface="+mn-cs"/>
            </a:rPr>
            <a:t>社会資本整備</a:t>
          </a:r>
          <a:r>
            <a:rPr kumimoji="1" lang="ja-JP" altLang="ja-JP" sz="1300">
              <a:solidFill>
                <a:schemeClr val="dk1"/>
              </a:solidFill>
              <a:effectLst/>
              <a:latin typeface="+mn-lt"/>
              <a:ea typeface="+mn-ea"/>
              <a:cs typeface="+mn-cs"/>
            </a:rPr>
            <a:t>基金」に</a:t>
          </a:r>
          <a:r>
            <a:rPr kumimoji="1" lang="ja-JP" altLang="en-US" sz="1300">
              <a:solidFill>
                <a:schemeClr val="dk1"/>
              </a:solidFill>
              <a:effectLst/>
              <a:latin typeface="+mn-lt"/>
              <a:ea typeface="+mn-ea"/>
              <a:cs typeface="+mn-cs"/>
            </a:rPr>
            <a:t>２４</a:t>
          </a:r>
          <a:r>
            <a:rPr kumimoji="1" lang="ja-JP" altLang="ja-JP" sz="1300">
              <a:solidFill>
                <a:schemeClr val="dk1"/>
              </a:solidFill>
              <a:effectLst/>
              <a:latin typeface="+mn-lt"/>
              <a:ea typeface="+mn-ea"/>
              <a:cs typeface="+mn-cs"/>
            </a:rPr>
            <a:t>百万円積み立てしたことによる増</a:t>
          </a:r>
          <a:endParaRPr lang="ja-JP" altLang="ja-JP" sz="1300">
            <a:effectLst/>
          </a:endParaRPr>
        </a:p>
        <a:p>
          <a:r>
            <a:rPr kumimoji="1" lang="ja-JP" altLang="en-US" sz="1300">
              <a:solidFill>
                <a:schemeClr val="dk1"/>
              </a:solidFill>
              <a:effectLst/>
              <a:latin typeface="+mn-lt"/>
              <a:ea typeface="+mn-ea"/>
              <a:cs typeface="+mn-cs"/>
            </a:rPr>
            <a:t>・新こども館建築事業のため「社会福祉基金」を１０百万円ほど取り崩したことによる減</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・かさまつ応援基金：ふるさと納税として寄附のあったかさまつ応援寄附金を全額積立予定</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年度の決算余剰分が多額となり、その半分を積立したが、</a:t>
          </a:r>
          <a:r>
            <a:rPr kumimoji="1" lang="ja-JP" altLang="en-US" sz="1300">
              <a:solidFill>
                <a:schemeClr val="dk1"/>
              </a:solidFill>
              <a:effectLst/>
              <a:latin typeface="+mn-lt"/>
              <a:ea typeface="+mn-ea"/>
              <a:cs typeface="+mn-cs"/>
            </a:rPr>
            <a:t>その積立額が歳入予算の不足分を補うために取り崩した額より多かったため、８０百万円の増となった。</a:t>
          </a: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今後の経済変動や緊急課題に的確に対応するため、過去の実績等を踏まえ、実質単年度収支額の半分を積み立てる予定である。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地方交付税で措置された臨時財政対策債償還基金費相当額を積み立てたため１０７百万円の増となった。</a:t>
          </a:r>
          <a:r>
            <a:rPr kumimoji="1" lang="ja-JP" altLang="ja-JP" sz="1300">
              <a:solidFill>
                <a:schemeClr val="dk1"/>
              </a:solidFill>
              <a:effectLst/>
              <a:latin typeface="+mn-lt"/>
              <a:ea typeface="+mn-ea"/>
              <a:cs typeface="+mn-cs"/>
            </a:rPr>
            <a:t>　</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積立金の利息分を積み立てる予定であるが、平成２９、３０年度に実施した排水路改良事業やサイクリングロード整備事業に対する起債の償還が開始する令和４年度に償還のピークを迎えることや、今後の金利変動等による償還リスクに対応するため、必要に応じ、減債基金の積み立てを行っ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21,985
21,618
10.30
8,820,245
8,161,662
653,101
5,095,885
6,741,838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類似団体平均値に比べ数値が高い理由としては、公共建築物の多くが昭和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年代に整備しており、その多くが大規模改修等の改修工事を行っていないのが原因と考える。今後は、公共施設等総合管理計画を基に整備に努める。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206240" y="4332968"/>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258945" y="5691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119245" y="568733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258945" y="411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119245" y="433296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258945" y="4831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157345" y="49763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537585" y="49917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2867025" y="49547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196465" y="49238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525905" y="48683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121648</xdr:rowOff>
    </xdr:from>
    <xdr:to>
      <xdr:col>23</xdr:col>
      <xdr:colOff>136525</xdr:colOff>
      <xdr:row>33</xdr:row>
      <xdr:rowOff>51798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157345" y="54861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100075</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258945" y="5464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121648</xdr:rowOff>
    </xdr:from>
    <xdr:to>
      <xdr:col>19</xdr:col>
      <xdr:colOff>187325</xdr:colOff>
      <xdr:row>33</xdr:row>
      <xdr:rowOff>51798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537585" y="54861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998</xdr:rowOff>
    </xdr:from>
    <xdr:to>
      <xdr:col>23</xdr:col>
      <xdr:colOff>85725</xdr:colOff>
      <xdr:row>33</xdr:row>
      <xdr:rowOff>998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588385" y="5533118"/>
          <a:ext cx="619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106226</xdr:rowOff>
    </xdr:from>
    <xdr:to>
      <xdr:col>15</xdr:col>
      <xdr:colOff>187325</xdr:colOff>
      <xdr:row>33</xdr:row>
      <xdr:rowOff>36376</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867025" y="54707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157026</xdr:rowOff>
    </xdr:from>
    <xdr:to>
      <xdr:col>19</xdr:col>
      <xdr:colOff>136525</xdr:colOff>
      <xdr:row>33</xdr:row>
      <xdr:rowOff>998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917825" y="5521506"/>
          <a:ext cx="67056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152491</xdr:rowOff>
    </xdr:from>
    <xdr:to>
      <xdr:col>11</xdr:col>
      <xdr:colOff>187325</xdr:colOff>
      <xdr:row>33</xdr:row>
      <xdr:rowOff>82641</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196465" y="55169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157026</xdr:rowOff>
    </xdr:from>
    <xdr:to>
      <xdr:col>15</xdr:col>
      <xdr:colOff>136525</xdr:colOff>
      <xdr:row>33</xdr:row>
      <xdr:rowOff>31841</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2247265" y="5521506"/>
          <a:ext cx="67056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121648</xdr:rowOff>
    </xdr:from>
    <xdr:to>
      <xdr:col>7</xdr:col>
      <xdr:colOff>187325</xdr:colOff>
      <xdr:row>33</xdr:row>
      <xdr:rowOff>51798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525905" y="54861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998</xdr:rowOff>
    </xdr:from>
    <xdr:to>
      <xdr:col>11</xdr:col>
      <xdr:colOff>136525</xdr:colOff>
      <xdr:row>33</xdr:row>
      <xdr:rowOff>31841</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576705" y="5533118"/>
          <a:ext cx="67056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395989" y="477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2738129" y="47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067569" y="4702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397009" y="4651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42925</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395989" y="5575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27503</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2738129" y="5559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73768</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067569" y="5605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42925</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397009" y="5575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年度から実施している排水路改良事業、平成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年度から実施のサイクリングロード整備事業、平成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実施した運動公園改修事業など、近年は大規模な施設整備に係る借り入れが続いたため、債務償還可能年数も類似団体と比べると長くなっていたが、健全な財政運営に努めた結果、改善傾向にある。今後も、新規発行と返済のバランスを考慮し健全な財政運営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3027660" y="4442248"/>
          <a:ext cx="1269" cy="12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3080365" y="565351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2963525" y="56496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3080365" y="472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001625" y="48690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359005" y="504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688445" y="51025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1017885" y="50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0347325" y="508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58639</xdr:rowOff>
    </xdr:from>
    <xdr:to>
      <xdr:col>76</xdr:col>
      <xdr:colOff>73025</xdr:colOff>
      <xdr:row>30</xdr:row>
      <xdr:rowOff>160239</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3001625" y="50878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37066</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3080365" y="506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101170</xdr:rowOff>
    </xdr:from>
    <xdr:to>
      <xdr:col>72</xdr:col>
      <xdr:colOff>123825</xdr:colOff>
      <xdr:row>32</xdr:row>
      <xdr:rowOff>31320</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2359005" y="5298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109439</xdr:rowOff>
    </xdr:from>
    <xdr:to>
      <xdr:col>76</xdr:col>
      <xdr:colOff>22225</xdr:colOff>
      <xdr:row>31</xdr:row>
      <xdr:rowOff>151970</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2409805" y="5138639"/>
          <a:ext cx="619760" cy="21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5955</xdr:rowOff>
    </xdr:from>
    <xdr:to>
      <xdr:col>68</xdr:col>
      <xdr:colOff>123825</xdr:colOff>
      <xdr:row>33</xdr:row>
      <xdr:rowOff>107555</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688445" y="55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151970</xdr:rowOff>
    </xdr:from>
    <xdr:to>
      <xdr:col>72</xdr:col>
      <xdr:colOff>73025</xdr:colOff>
      <xdr:row>33</xdr:row>
      <xdr:rowOff>56755</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1739245" y="5348810"/>
          <a:ext cx="670560" cy="24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136144</xdr:rowOff>
    </xdr:from>
    <xdr:to>
      <xdr:col>64</xdr:col>
      <xdr:colOff>123825</xdr:colOff>
      <xdr:row>33</xdr:row>
      <xdr:rowOff>66294</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017885" y="55006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15494</xdr:rowOff>
    </xdr:from>
    <xdr:to>
      <xdr:col>68</xdr:col>
      <xdr:colOff>73025</xdr:colOff>
      <xdr:row>33</xdr:row>
      <xdr:rowOff>56755</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068685" y="5547614"/>
          <a:ext cx="67056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122590</xdr:rowOff>
    </xdr:from>
    <xdr:to>
      <xdr:col>60</xdr:col>
      <xdr:colOff>123825</xdr:colOff>
      <xdr:row>33</xdr:row>
      <xdr:rowOff>52740</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0347325" y="5487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1940</xdr:rowOff>
    </xdr:from>
    <xdr:to>
      <xdr:col>64</xdr:col>
      <xdr:colOff>73025</xdr:colOff>
      <xdr:row>33</xdr:row>
      <xdr:rowOff>15494</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0398125" y="5534060"/>
          <a:ext cx="670560" cy="1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2185092" y="482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1527232" y="48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0856672" y="486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0186112" y="48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22447</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2185092" y="538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98682</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1527232" y="563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57421</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0856672" y="55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43867</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0186112" y="557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21,985
21,618
10.30
8,820,245
8,161,662
653,101
5,095,885
6,741,838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086225" y="581215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12496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7067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12496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020820" y="5812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12496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036060" y="637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12160" y="63747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1460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399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96520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147320</xdr:rowOff>
    </xdr:from>
    <xdr:to>
      <xdr:col>24</xdr:col>
      <xdr:colOff>114300</xdr:colOff>
      <xdr:row>42</xdr:row>
      <xdr:rowOff>77470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036060" y="7020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62247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124960"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133985</xdr:rowOff>
    </xdr:from>
    <xdr:to>
      <xdr:col>20</xdr:col>
      <xdr:colOff>38100</xdr:colOff>
      <xdr:row>42</xdr:row>
      <xdr:rowOff>64135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312160" y="70072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13335</xdr:rowOff>
    </xdr:from>
    <xdr:to>
      <xdr:col>24</xdr:col>
      <xdr:colOff>63500</xdr:colOff>
      <xdr:row>42</xdr:row>
      <xdr:rowOff>26670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355340" y="7054215"/>
          <a:ext cx="7315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132080</xdr:rowOff>
    </xdr:from>
    <xdr:to>
      <xdr:col>15</xdr:col>
      <xdr:colOff>101600</xdr:colOff>
      <xdr:row>42</xdr:row>
      <xdr:rowOff>62230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514600" y="7005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11430</xdr:rowOff>
    </xdr:from>
    <xdr:to>
      <xdr:col>19</xdr:col>
      <xdr:colOff>177800</xdr:colOff>
      <xdr:row>42</xdr:row>
      <xdr:rowOff>13335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565400" y="705231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128270</xdr:rowOff>
    </xdr:from>
    <xdr:to>
      <xdr:col>10</xdr:col>
      <xdr:colOff>165100</xdr:colOff>
      <xdr:row>42</xdr:row>
      <xdr:rowOff>58420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739900" y="7001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7620</xdr:rowOff>
    </xdr:from>
    <xdr:to>
      <xdr:col>15</xdr:col>
      <xdr:colOff>50800</xdr:colOff>
      <xdr:row>42</xdr:row>
      <xdr:rowOff>11430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790700" y="704850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158750</xdr:rowOff>
    </xdr:from>
    <xdr:to>
      <xdr:col>6</xdr:col>
      <xdr:colOff>38100</xdr:colOff>
      <xdr:row>42</xdr:row>
      <xdr:rowOff>88900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965200" y="70319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7620</xdr:rowOff>
    </xdr:from>
    <xdr:to>
      <xdr:col>10</xdr:col>
      <xdr:colOff>114300</xdr:colOff>
      <xdr:row>42</xdr:row>
      <xdr:rowOff>38100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008380" y="704850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17056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38570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61100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83630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55262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17056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53357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38570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49547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61100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80027</xdr:rowOff>
    </xdr:from>
    <xdr:ext cx="469744"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80398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9219565" y="5829909"/>
          <a:ext cx="0" cy="1172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9258300" y="70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9154160" y="7002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9258300" y="56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9154160" y="58299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9258300" y="653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192260" y="667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445500" y="6691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670800" y="66755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873240" y="6673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098540" y="6689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62776</xdr:rowOff>
    </xdr:from>
    <xdr:to>
      <xdr:col>55</xdr:col>
      <xdr:colOff>50800</xdr:colOff>
      <xdr:row>40</xdr:row>
      <xdr:rowOff>164376</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192260" y="67683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41203</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9258300" y="674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64376</xdr:rowOff>
    </xdr:from>
    <xdr:to>
      <xdr:col>50</xdr:col>
      <xdr:colOff>165100</xdr:colOff>
      <xdr:row>40</xdr:row>
      <xdr:rowOff>165976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445500" y="67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113576</xdr:rowOff>
    </xdr:from>
    <xdr:to>
      <xdr:col>55</xdr:col>
      <xdr:colOff>0</xdr:colOff>
      <xdr:row>40</xdr:row>
      <xdr:rowOff>115176</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496300" y="6819176"/>
          <a:ext cx="7239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66586</xdr:rowOff>
    </xdr:from>
    <xdr:to>
      <xdr:col>46</xdr:col>
      <xdr:colOff>38100</xdr:colOff>
      <xdr:row>40</xdr:row>
      <xdr:rowOff>168186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670800" y="67721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115176</xdr:rowOff>
    </xdr:from>
    <xdr:to>
      <xdr:col>50</xdr:col>
      <xdr:colOff>114300</xdr:colOff>
      <xdr:row>40</xdr:row>
      <xdr:rowOff>117386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713980" y="6820776"/>
          <a:ext cx="78232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67119</xdr:rowOff>
    </xdr:from>
    <xdr:to>
      <xdr:col>41</xdr:col>
      <xdr:colOff>101600</xdr:colOff>
      <xdr:row>40</xdr:row>
      <xdr:rowOff>168719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873240" y="677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117386</xdr:rowOff>
    </xdr:from>
    <xdr:to>
      <xdr:col>45</xdr:col>
      <xdr:colOff>177800</xdr:colOff>
      <xdr:row>40</xdr:row>
      <xdr:rowOff>117919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24040" y="6822986"/>
          <a:ext cx="78994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68034</xdr:rowOff>
    </xdr:from>
    <xdr:to>
      <xdr:col>36</xdr:col>
      <xdr:colOff>165100</xdr:colOff>
      <xdr:row>40</xdr:row>
      <xdr:rowOff>169634</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098540" y="67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117919</xdr:rowOff>
    </xdr:from>
    <xdr:to>
      <xdr:col>41</xdr:col>
      <xdr:colOff>50800</xdr:colOff>
      <xdr:row>40</xdr:row>
      <xdr:rowOff>118834</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149340" y="6823519"/>
          <a:ext cx="7747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8271587" y="64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7509587" y="645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6712027" y="645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5937327" y="64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157103</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8271587" y="686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159313</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7509587" y="686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159846</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6712027" y="686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160761</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5937327" y="686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086225" y="9319804"/>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12496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124960" y="90988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02082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124960" y="100489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312160" y="1019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51460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73990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965200" y="101023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29210</xdr:rowOff>
    </xdr:from>
    <xdr:to>
      <xdr:col>24</xdr:col>
      <xdr:colOff>114300</xdr:colOff>
      <xdr:row>63</xdr:row>
      <xdr:rowOff>130810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03606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7637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12496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19413</xdr:rowOff>
    </xdr:from>
    <xdr:to>
      <xdr:col>20</xdr:col>
      <xdr:colOff>38100</xdr:colOff>
      <xdr:row>63</xdr:row>
      <xdr:rowOff>121013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312160" y="105807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70213</xdr:rowOff>
    </xdr:from>
    <xdr:to>
      <xdr:col>24</xdr:col>
      <xdr:colOff>63500</xdr:colOff>
      <xdr:row>63</xdr:row>
      <xdr:rowOff>80010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355340" y="10631533"/>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3084</xdr:rowOff>
    </xdr:from>
    <xdr:to>
      <xdr:col>15</xdr:col>
      <xdr:colOff>101600</xdr:colOff>
      <xdr:row>63</xdr:row>
      <xdr:rowOff>104684</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5146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53884</xdr:rowOff>
    </xdr:from>
    <xdr:to>
      <xdr:col>19</xdr:col>
      <xdr:colOff>177800</xdr:colOff>
      <xdr:row>63</xdr:row>
      <xdr:rowOff>70213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565400" y="10615204"/>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154940</xdr:rowOff>
    </xdr:from>
    <xdr:to>
      <xdr:col>10</xdr:col>
      <xdr:colOff>165100</xdr:colOff>
      <xdr:row>63</xdr:row>
      <xdr:rowOff>85090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739900" y="1054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34290</xdr:rowOff>
    </xdr:from>
    <xdr:to>
      <xdr:col>15</xdr:col>
      <xdr:colOff>50800</xdr:colOff>
      <xdr:row>63</xdr:row>
      <xdr:rowOff>53884</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790700" y="10595610"/>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136978</xdr:rowOff>
    </xdr:from>
    <xdr:to>
      <xdr:col>6</xdr:col>
      <xdr:colOff>38100</xdr:colOff>
      <xdr:row>63</xdr:row>
      <xdr:rowOff>67128</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965200" y="105306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16328</xdr:rowOff>
    </xdr:from>
    <xdr:to>
      <xdr:col>10</xdr:col>
      <xdr:colOff>114300</xdr:colOff>
      <xdr:row>63</xdr:row>
      <xdr:rowOff>34290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008380" y="10577648"/>
          <a:ext cx="7823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170564" y="9971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385704" y="9930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61100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83630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112140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17056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95811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38570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76217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61100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58255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836304" y="1061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9219565" y="9416325"/>
          <a:ext cx="0" cy="1387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9258300" y="1080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9154160" y="108037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9258300" y="919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9154160" y="9416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9258300" y="104101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192260" y="105586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445500" y="10554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670800" y="105036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873240" y="10518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09854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140194</xdr:rowOff>
    </xdr:from>
    <xdr:to>
      <xdr:col>55</xdr:col>
      <xdr:colOff>50800</xdr:colOff>
      <xdr:row>64</xdr:row>
      <xdr:rowOff>70344</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192260" y="107015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55121</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9258300" y="106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140478</xdr:rowOff>
    </xdr:from>
    <xdr:to>
      <xdr:col>50</xdr:col>
      <xdr:colOff>165100</xdr:colOff>
      <xdr:row>64</xdr:row>
      <xdr:rowOff>70628</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445500" y="107017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19544</xdr:rowOff>
    </xdr:from>
    <xdr:to>
      <xdr:col>55</xdr:col>
      <xdr:colOff>0</xdr:colOff>
      <xdr:row>64</xdr:row>
      <xdr:rowOff>19828</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496300" y="10748504"/>
          <a:ext cx="7239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140406</xdr:rowOff>
    </xdr:from>
    <xdr:to>
      <xdr:col>46</xdr:col>
      <xdr:colOff>38100</xdr:colOff>
      <xdr:row>64</xdr:row>
      <xdr:rowOff>70556</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670800" y="107017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19756</xdr:rowOff>
    </xdr:from>
    <xdr:to>
      <xdr:col>50</xdr:col>
      <xdr:colOff>114300</xdr:colOff>
      <xdr:row>64</xdr:row>
      <xdr:rowOff>19828</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713980" y="10748716"/>
          <a:ext cx="78232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140522</xdr:rowOff>
    </xdr:from>
    <xdr:to>
      <xdr:col>41</xdr:col>
      <xdr:colOff>101600</xdr:colOff>
      <xdr:row>64</xdr:row>
      <xdr:rowOff>70672</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873240" y="107018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19756</xdr:rowOff>
    </xdr:from>
    <xdr:to>
      <xdr:col>45</xdr:col>
      <xdr:colOff>177800</xdr:colOff>
      <xdr:row>64</xdr:row>
      <xdr:rowOff>19872</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24040" y="10748716"/>
          <a:ext cx="78994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140691</xdr:rowOff>
    </xdr:from>
    <xdr:to>
      <xdr:col>36</xdr:col>
      <xdr:colOff>165100</xdr:colOff>
      <xdr:row>64</xdr:row>
      <xdr:rowOff>70841</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098540" y="107020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19872</xdr:rowOff>
    </xdr:from>
    <xdr:to>
      <xdr:col>41</xdr:col>
      <xdr:colOff>50800</xdr:colOff>
      <xdr:row>64</xdr:row>
      <xdr:rowOff>20041</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149340" y="10748832"/>
          <a:ext cx="7747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214575" y="1033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444955" y="1028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0255" y="1029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5872695" y="1029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61755</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239271" y="1079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61683</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477271" y="107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61799</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702571" y="1079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61968</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5905011" y="1079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学校施設】&#10;有形固定資産減価償却率グラフ枠">
          <a:extLst>
            <a:ext uri="{FF2B5EF4-FFF2-40B4-BE49-F238E27FC236}">
              <a16:creationId xmlns:a16="http://schemas.microsoft.com/office/drawing/2014/main" id="{00000000-0008-0000-0100-00004F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14375764" y="9555480"/>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337" name="【学校施設】&#10;有形固定資産減価償却率最小値テキスト">
          <a:extLst>
            <a:ext uri="{FF2B5EF4-FFF2-40B4-BE49-F238E27FC236}">
              <a16:creationId xmlns:a16="http://schemas.microsoft.com/office/drawing/2014/main" id="{00000000-0008-0000-0100-000051010000}"/>
            </a:ext>
          </a:extLst>
        </xdr:cNvPr>
        <xdr:cNvSpPr txBox="1"/>
      </xdr:nvSpPr>
      <xdr:spPr>
        <a:xfrm>
          <a:off x="144145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4287500" y="1063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339" name="【学校施設】&#10;有形固定資産減価償却率最大値テキスト">
          <a:extLst>
            <a:ext uri="{FF2B5EF4-FFF2-40B4-BE49-F238E27FC236}">
              <a16:creationId xmlns:a16="http://schemas.microsoft.com/office/drawing/2014/main" id="{00000000-0008-0000-0100-000053010000}"/>
            </a:ext>
          </a:extLst>
        </xdr:cNvPr>
        <xdr:cNvSpPr txBox="1"/>
      </xdr:nvSpPr>
      <xdr:spPr>
        <a:xfrm>
          <a:off x="144145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4287500" y="955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341" name="【学校施設】&#10;有形固定資産減価償却率平均値テキスト">
          <a:extLst>
            <a:ext uri="{FF2B5EF4-FFF2-40B4-BE49-F238E27FC236}">
              <a16:creationId xmlns:a16="http://schemas.microsoft.com/office/drawing/2014/main" id="{00000000-0008-0000-0100-000055010000}"/>
            </a:ext>
          </a:extLst>
        </xdr:cNvPr>
        <xdr:cNvSpPr txBox="1"/>
      </xdr:nvSpPr>
      <xdr:spPr>
        <a:xfrm>
          <a:off x="14414500" y="994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14325600" y="1008570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1357884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128041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12029440" y="10060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1231880" y="1003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162560</xdr:rowOff>
    </xdr:from>
    <xdr:to>
      <xdr:col>85</xdr:col>
      <xdr:colOff>177800</xdr:colOff>
      <xdr:row>63</xdr:row>
      <xdr:rowOff>92710</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14325600" y="105562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77487</xdr:rowOff>
    </xdr:from>
    <xdr:ext cx="405111" cy="259045"/>
    <xdr:sp macro="" textlink="">
      <xdr:nvSpPr>
        <xdr:cNvPr id="353" name="【学校施設】&#10;有形固定資産減価償却率該当値テキスト">
          <a:extLst>
            <a:ext uri="{FF2B5EF4-FFF2-40B4-BE49-F238E27FC236}">
              <a16:creationId xmlns:a16="http://schemas.microsoft.com/office/drawing/2014/main" id="{00000000-0008-0000-0100-000061010000}"/>
            </a:ext>
          </a:extLst>
        </xdr:cNvPr>
        <xdr:cNvSpPr txBox="1"/>
      </xdr:nvSpPr>
      <xdr:spPr>
        <a:xfrm>
          <a:off x="14414500" y="1047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151130</xdr:rowOff>
    </xdr:from>
    <xdr:to>
      <xdr:col>81</xdr:col>
      <xdr:colOff>101600</xdr:colOff>
      <xdr:row>63</xdr:row>
      <xdr:rowOff>81280</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13578840" y="10544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30480</xdr:rowOff>
    </xdr:from>
    <xdr:to>
      <xdr:col>85</xdr:col>
      <xdr:colOff>127000</xdr:colOff>
      <xdr:row>63</xdr:row>
      <xdr:rowOff>41910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3629640" y="10591800"/>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139700</xdr:rowOff>
    </xdr:from>
    <xdr:to>
      <xdr:col>76</xdr:col>
      <xdr:colOff>165100</xdr:colOff>
      <xdr:row>63</xdr:row>
      <xdr:rowOff>69850</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2804140" y="10533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19050</xdr:rowOff>
    </xdr:from>
    <xdr:to>
      <xdr:col>81</xdr:col>
      <xdr:colOff>50800</xdr:colOff>
      <xdr:row>63</xdr:row>
      <xdr:rowOff>30480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2854940" y="1058037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124460</xdr:rowOff>
    </xdr:from>
    <xdr:to>
      <xdr:col>72</xdr:col>
      <xdr:colOff>38100</xdr:colOff>
      <xdr:row>63</xdr:row>
      <xdr:rowOff>54610</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2029440" y="105181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3810</xdr:rowOff>
    </xdr:from>
    <xdr:to>
      <xdr:col>76</xdr:col>
      <xdr:colOff>114300</xdr:colOff>
      <xdr:row>63</xdr:row>
      <xdr:rowOff>19050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12072620" y="10565130"/>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105410</xdr:rowOff>
    </xdr:from>
    <xdr:to>
      <xdr:col>67</xdr:col>
      <xdr:colOff>101600</xdr:colOff>
      <xdr:row>63</xdr:row>
      <xdr:rowOff>35560</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1231880" y="1049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156210</xdr:rowOff>
    </xdr:from>
    <xdr:to>
      <xdr:col>71</xdr:col>
      <xdr:colOff>177800</xdr:colOff>
      <xdr:row>63</xdr:row>
      <xdr:rowOff>3810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1282680" y="1054989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362" name="n_1aveValue【学校施設】&#10;有形固定資産減価償却率">
          <a:extLst>
            <a:ext uri="{FF2B5EF4-FFF2-40B4-BE49-F238E27FC236}">
              <a16:creationId xmlns:a16="http://schemas.microsoft.com/office/drawing/2014/main" id="{00000000-0008-0000-0100-00006A010000}"/>
            </a:ext>
          </a:extLst>
        </xdr:cNvPr>
        <xdr:cNvSpPr txBox="1"/>
      </xdr:nvSpPr>
      <xdr:spPr>
        <a:xfrm>
          <a:off x="134372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363" name="n_2aveValue【学校施設】&#10;有形固定資産減価償却率">
          <a:extLst>
            <a:ext uri="{FF2B5EF4-FFF2-40B4-BE49-F238E27FC236}">
              <a16:creationId xmlns:a16="http://schemas.microsoft.com/office/drawing/2014/main" id="{00000000-0008-0000-0100-00006B010000}"/>
            </a:ext>
          </a:extLst>
        </xdr:cNvPr>
        <xdr:cNvSpPr txBox="1"/>
      </xdr:nvSpPr>
      <xdr:spPr>
        <a:xfrm>
          <a:off x="126752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364" name="n_3aveValue【学校施設】&#10;有形固定資産減価償却率">
          <a:extLst>
            <a:ext uri="{FF2B5EF4-FFF2-40B4-BE49-F238E27FC236}">
              <a16:creationId xmlns:a16="http://schemas.microsoft.com/office/drawing/2014/main" id="{00000000-0008-0000-0100-00006C010000}"/>
            </a:ext>
          </a:extLst>
        </xdr:cNvPr>
        <xdr:cNvSpPr txBox="1"/>
      </xdr:nvSpPr>
      <xdr:spPr>
        <a:xfrm>
          <a:off x="119005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365" name="n_4aveValue【学校施設】&#10;有形固定資産減価償却率">
          <a:extLst>
            <a:ext uri="{FF2B5EF4-FFF2-40B4-BE49-F238E27FC236}">
              <a16:creationId xmlns:a16="http://schemas.microsoft.com/office/drawing/2014/main" id="{00000000-0008-0000-0100-00006D010000}"/>
            </a:ext>
          </a:extLst>
        </xdr:cNvPr>
        <xdr:cNvSpPr txBox="1"/>
      </xdr:nvSpPr>
      <xdr:spPr>
        <a:xfrm>
          <a:off x="1110298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72407</xdr:rowOff>
    </xdr:from>
    <xdr:ext cx="405111" cy="259045"/>
    <xdr:sp macro="" textlink="">
      <xdr:nvSpPr>
        <xdr:cNvPr id="366" name="n_1mainValue【学校施設】&#10;有形固定資産減価償却率">
          <a:extLst>
            <a:ext uri="{FF2B5EF4-FFF2-40B4-BE49-F238E27FC236}">
              <a16:creationId xmlns:a16="http://schemas.microsoft.com/office/drawing/2014/main" id="{00000000-0008-0000-0100-00006E010000}"/>
            </a:ext>
          </a:extLst>
        </xdr:cNvPr>
        <xdr:cNvSpPr txBox="1"/>
      </xdr:nvSpPr>
      <xdr:spPr>
        <a:xfrm>
          <a:off x="134372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60977</xdr:rowOff>
    </xdr:from>
    <xdr:ext cx="405111" cy="259045"/>
    <xdr:sp macro="" textlink="">
      <xdr:nvSpPr>
        <xdr:cNvPr id="367" name="n_2mainValue【学校施設】&#10;有形固定資産減価償却率">
          <a:extLst>
            <a:ext uri="{FF2B5EF4-FFF2-40B4-BE49-F238E27FC236}">
              <a16:creationId xmlns:a16="http://schemas.microsoft.com/office/drawing/2014/main" id="{00000000-0008-0000-0100-00006F010000}"/>
            </a:ext>
          </a:extLst>
        </xdr:cNvPr>
        <xdr:cNvSpPr txBox="1"/>
      </xdr:nvSpPr>
      <xdr:spPr>
        <a:xfrm>
          <a:off x="126752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45737</xdr:rowOff>
    </xdr:from>
    <xdr:ext cx="405111" cy="259045"/>
    <xdr:sp macro="" textlink="">
      <xdr:nvSpPr>
        <xdr:cNvPr id="368" name="n_3mainValue【学校施設】&#10;有形固定資産減価償却率">
          <a:extLst>
            <a:ext uri="{FF2B5EF4-FFF2-40B4-BE49-F238E27FC236}">
              <a16:creationId xmlns:a16="http://schemas.microsoft.com/office/drawing/2014/main" id="{00000000-0008-0000-0100-000070010000}"/>
            </a:ext>
          </a:extLst>
        </xdr:cNvPr>
        <xdr:cNvSpPr txBox="1"/>
      </xdr:nvSpPr>
      <xdr:spPr>
        <a:xfrm>
          <a:off x="119005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26687</xdr:rowOff>
    </xdr:from>
    <xdr:ext cx="405111" cy="259045"/>
    <xdr:sp macro="" textlink="">
      <xdr:nvSpPr>
        <xdr:cNvPr id="369" name="n_4mainValue【学校施設】&#10;有形固定資産減価償却率">
          <a:extLst>
            <a:ext uri="{FF2B5EF4-FFF2-40B4-BE49-F238E27FC236}">
              <a16:creationId xmlns:a16="http://schemas.microsoft.com/office/drawing/2014/main" id="{00000000-0008-0000-0100-000071010000}"/>
            </a:ext>
          </a:extLst>
        </xdr:cNvPr>
        <xdr:cNvSpPr txBox="1"/>
      </xdr:nvSpPr>
      <xdr:spPr>
        <a:xfrm>
          <a:off x="1110298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5" name="【学校施設】&#10;一人当たり面積グラフ枠">
          <a:extLst>
            <a:ext uri="{FF2B5EF4-FFF2-40B4-BE49-F238E27FC236}">
              <a16:creationId xmlns:a16="http://schemas.microsoft.com/office/drawing/2014/main" id="{00000000-0008-0000-0100-00008B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flipV="1">
          <a:off x="19509104" y="9380547"/>
          <a:ext cx="0" cy="1255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397" name="【学校施設】&#10;一人当たり面積最小値テキスト">
          <a:extLst>
            <a:ext uri="{FF2B5EF4-FFF2-40B4-BE49-F238E27FC236}">
              <a16:creationId xmlns:a16="http://schemas.microsoft.com/office/drawing/2014/main" id="{00000000-0008-0000-0100-00008D010000}"/>
            </a:ext>
          </a:extLst>
        </xdr:cNvPr>
        <xdr:cNvSpPr txBox="1"/>
      </xdr:nvSpPr>
      <xdr:spPr>
        <a:xfrm>
          <a:off x="19547840" y="1063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9443700" y="10636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399" name="【学校施設】&#10;一人当たり面積最大値テキスト">
          <a:extLst>
            <a:ext uri="{FF2B5EF4-FFF2-40B4-BE49-F238E27FC236}">
              <a16:creationId xmlns:a16="http://schemas.microsoft.com/office/drawing/2014/main" id="{00000000-0008-0000-0100-00008F010000}"/>
            </a:ext>
          </a:extLst>
        </xdr:cNvPr>
        <xdr:cNvSpPr txBox="1"/>
      </xdr:nvSpPr>
      <xdr:spPr>
        <a:xfrm>
          <a:off x="19547840" y="915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9443700" y="9380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401" name="【学校施設】&#10;一人当たり面積平均値テキスト">
          <a:extLst>
            <a:ext uri="{FF2B5EF4-FFF2-40B4-BE49-F238E27FC236}">
              <a16:creationId xmlns:a16="http://schemas.microsoft.com/office/drawing/2014/main" id="{00000000-0008-0000-0100-000091010000}"/>
            </a:ext>
          </a:extLst>
        </xdr:cNvPr>
        <xdr:cNvSpPr txBox="1"/>
      </xdr:nvSpPr>
      <xdr:spPr>
        <a:xfrm>
          <a:off x="19547840" y="1014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402" name="フローチャート: 判断 401">
          <a:extLst>
            <a:ext uri="{FF2B5EF4-FFF2-40B4-BE49-F238E27FC236}">
              <a16:creationId xmlns:a16="http://schemas.microsoft.com/office/drawing/2014/main" id="{00000000-0008-0000-0100-000092010000}"/>
            </a:ext>
          </a:extLst>
        </xdr:cNvPr>
        <xdr:cNvSpPr/>
      </xdr:nvSpPr>
      <xdr:spPr>
        <a:xfrm>
          <a:off x="1945894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18735040" y="10176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17937480" y="10156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17162780"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16388080" y="10184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68725</xdr:rowOff>
    </xdr:from>
    <xdr:to>
      <xdr:col>116</xdr:col>
      <xdr:colOff>114300</xdr:colOff>
      <xdr:row>60</xdr:row>
      <xdr:rowOff>170325</xdr:rowOff>
    </xdr:to>
    <xdr:sp macro="" textlink="">
      <xdr:nvSpPr>
        <xdr:cNvPr id="412" name="楕円 411">
          <a:extLst>
            <a:ext uri="{FF2B5EF4-FFF2-40B4-BE49-F238E27FC236}">
              <a16:creationId xmlns:a16="http://schemas.microsoft.com/office/drawing/2014/main" id="{00000000-0008-0000-0100-00009C010000}"/>
            </a:ext>
          </a:extLst>
        </xdr:cNvPr>
        <xdr:cNvSpPr/>
      </xdr:nvSpPr>
      <xdr:spPr>
        <a:xfrm>
          <a:off x="19458940" y="101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91602</xdr:rowOff>
    </xdr:from>
    <xdr:ext cx="469744" cy="259045"/>
    <xdr:sp macro="" textlink="">
      <xdr:nvSpPr>
        <xdr:cNvPr id="413" name="【学校施設】&#10;一人当たり面積該当値テキスト">
          <a:extLst>
            <a:ext uri="{FF2B5EF4-FFF2-40B4-BE49-F238E27FC236}">
              <a16:creationId xmlns:a16="http://schemas.microsoft.com/office/drawing/2014/main" id="{00000000-0008-0000-0100-00009D010000}"/>
            </a:ext>
          </a:extLst>
        </xdr:cNvPr>
        <xdr:cNvSpPr txBox="1"/>
      </xdr:nvSpPr>
      <xdr:spPr>
        <a:xfrm>
          <a:off x="19547840" y="998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73951</xdr:rowOff>
    </xdr:from>
    <xdr:to>
      <xdr:col>112</xdr:col>
      <xdr:colOff>38100</xdr:colOff>
      <xdr:row>61</xdr:row>
      <xdr:rowOff>4101</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18735040" y="101323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119525</xdr:rowOff>
    </xdr:from>
    <xdr:to>
      <xdr:col>116</xdr:col>
      <xdr:colOff>63500</xdr:colOff>
      <xdr:row>60</xdr:row>
      <xdr:rowOff>124751</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18778220" y="10177925"/>
          <a:ext cx="73152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79828</xdr:rowOff>
    </xdr:from>
    <xdr:to>
      <xdr:col>107</xdr:col>
      <xdr:colOff>101600</xdr:colOff>
      <xdr:row>61</xdr:row>
      <xdr:rowOff>9978</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17937480" y="10138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124751</xdr:rowOff>
    </xdr:from>
    <xdr:to>
      <xdr:col>111</xdr:col>
      <xdr:colOff>177800</xdr:colOff>
      <xdr:row>60</xdr:row>
      <xdr:rowOff>130628</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7988280" y="10183151"/>
          <a:ext cx="78994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81788</xdr:rowOff>
    </xdr:from>
    <xdr:to>
      <xdr:col>102</xdr:col>
      <xdr:colOff>165100</xdr:colOff>
      <xdr:row>61</xdr:row>
      <xdr:rowOff>11938</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17162780" y="101401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130628</xdr:rowOff>
    </xdr:from>
    <xdr:to>
      <xdr:col>107</xdr:col>
      <xdr:colOff>50800</xdr:colOff>
      <xdr:row>60</xdr:row>
      <xdr:rowOff>132588</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7213580" y="10189028"/>
          <a:ext cx="7747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85054</xdr:rowOff>
    </xdr:from>
    <xdr:to>
      <xdr:col>98</xdr:col>
      <xdr:colOff>38100</xdr:colOff>
      <xdr:row>61</xdr:row>
      <xdr:rowOff>15204</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6388080" y="101434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132588</xdr:rowOff>
    </xdr:from>
    <xdr:to>
      <xdr:col>102</xdr:col>
      <xdr:colOff>114300</xdr:colOff>
      <xdr:row>60</xdr:row>
      <xdr:rowOff>135854</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431260" y="10190988"/>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422" name="n_1aveValue【学校施設】&#10;一人当たり面積">
          <a:extLst>
            <a:ext uri="{FF2B5EF4-FFF2-40B4-BE49-F238E27FC236}">
              <a16:creationId xmlns:a16="http://schemas.microsoft.com/office/drawing/2014/main" id="{00000000-0008-0000-0100-0000A6010000}"/>
            </a:ext>
          </a:extLst>
        </xdr:cNvPr>
        <xdr:cNvSpPr txBox="1"/>
      </xdr:nvSpPr>
      <xdr:spPr>
        <a:xfrm>
          <a:off x="18561127" y="10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423" name="n_2aveValue【学校施設】&#10;一人当たり面積">
          <a:extLst>
            <a:ext uri="{FF2B5EF4-FFF2-40B4-BE49-F238E27FC236}">
              <a16:creationId xmlns:a16="http://schemas.microsoft.com/office/drawing/2014/main" id="{00000000-0008-0000-0100-0000A7010000}"/>
            </a:ext>
          </a:extLst>
        </xdr:cNvPr>
        <xdr:cNvSpPr txBox="1"/>
      </xdr:nvSpPr>
      <xdr:spPr>
        <a:xfrm>
          <a:off x="17776267" y="1024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424" name="n_3aveValue【学校施設】&#10;一人当たり面積">
          <a:extLst>
            <a:ext uri="{FF2B5EF4-FFF2-40B4-BE49-F238E27FC236}">
              <a16:creationId xmlns:a16="http://schemas.microsoft.com/office/drawing/2014/main" id="{00000000-0008-0000-0100-0000A8010000}"/>
            </a:ext>
          </a:extLst>
        </xdr:cNvPr>
        <xdr:cNvSpPr txBox="1"/>
      </xdr:nvSpPr>
      <xdr:spPr>
        <a:xfrm>
          <a:off x="17001567" y="102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425" name="n_4aveValue【学校施設】&#10;一人当たり面積">
          <a:extLst>
            <a:ext uri="{FF2B5EF4-FFF2-40B4-BE49-F238E27FC236}">
              <a16:creationId xmlns:a16="http://schemas.microsoft.com/office/drawing/2014/main" id="{00000000-0008-0000-0100-0000A9010000}"/>
            </a:ext>
          </a:extLst>
        </xdr:cNvPr>
        <xdr:cNvSpPr txBox="1"/>
      </xdr:nvSpPr>
      <xdr:spPr>
        <a:xfrm>
          <a:off x="16226867" y="1027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20628</xdr:rowOff>
    </xdr:from>
    <xdr:ext cx="469744" cy="259045"/>
    <xdr:sp macro="" textlink="">
      <xdr:nvSpPr>
        <xdr:cNvPr id="426" name="n_1mainValue【学校施設】&#10;一人当たり面積">
          <a:extLst>
            <a:ext uri="{FF2B5EF4-FFF2-40B4-BE49-F238E27FC236}">
              <a16:creationId xmlns:a16="http://schemas.microsoft.com/office/drawing/2014/main" id="{00000000-0008-0000-0100-0000AA010000}"/>
            </a:ext>
          </a:extLst>
        </xdr:cNvPr>
        <xdr:cNvSpPr txBox="1"/>
      </xdr:nvSpPr>
      <xdr:spPr>
        <a:xfrm>
          <a:off x="18561127" y="99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427" name="n_2mainValue【学校施設】&#10;一人当たり面積">
          <a:extLst>
            <a:ext uri="{FF2B5EF4-FFF2-40B4-BE49-F238E27FC236}">
              <a16:creationId xmlns:a16="http://schemas.microsoft.com/office/drawing/2014/main" id="{00000000-0008-0000-0100-0000AB010000}"/>
            </a:ext>
          </a:extLst>
        </xdr:cNvPr>
        <xdr:cNvSpPr txBox="1"/>
      </xdr:nvSpPr>
      <xdr:spPr>
        <a:xfrm>
          <a:off x="17776267" y="991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28465</xdr:rowOff>
    </xdr:from>
    <xdr:ext cx="469744" cy="259045"/>
    <xdr:sp macro="" textlink="">
      <xdr:nvSpPr>
        <xdr:cNvPr id="428" name="n_3mainValue【学校施設】&#10;一人当たり面積">
          <a:extLst>
            <a:ext uri="{FF2B5EF4-FFF2-40B4-BE49-F238E27FC236}">
              <a16:creationId xmlns:a16="http://schemas.microsoft.com/office/drawing/2014/main" id="{00000000-0008-0000-0100-0000AC010000}"/>
            </a:ext>
          </a:extLst>
        </xdr:cNvPr>
        <xdr:cNvSpPr txBox="1"/>
      </xdr:nvSpPr>
      <xdr:spPr>
        <a:xfrm>
          <a:off x="17001567" y="991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31731</xdr:rowOff>
    </xdr:from>
    <xdr:ext cx="469744" cy="259045"/>
    <xdr:sp macro="" textlink="">
      <xdr:nvSpPr>
        <xdr:cNvPr id="429" name="n_4mainValue【学校施設】&#10;一人当たり面積">
          <a:extLst>
            <a:ext uri="{FF2B5EF4-FFF2-40B4-BE49-F238E27FC236}">
              <a16:creationId xmlns:a16="http://schemas.microsoft.com/office/drawing/2014/main" id="{00000000-0008-0000-0100-0000AD010000}"/>
            </a:ext>
          </a:extLst>
        </xdr:cNvPr>
        <xdr:cNvSpPr txBox="1"/>
      </xdr:nvSpPr>
      <xdr:spPr>
        <a:xfrm>
          <a:off x="16226867" y="992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児童館】&#10;有形固定資産減価償却率グラフ枠">
          <a:extLst>
            <a:ext uri="{FF2B5EF4-FFF2-40B4-BE49-F238E27FC236}">
              <a16:creationId xmlns:a16="http://schemas.microsoft.com/office/drawing/2014/main" id="{00000000-0008-0000-0100-0000C401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54" name="【児童館】&#10;有形固定資産減価償却率最小値テキスト">
          <a:extLst>
            <a:ext uri="{FF2B5EF4-FFF2-40B4-BE49-F238E27FC236}">
              <a16:creationId xmlns:a16="http://schemas.microsoft.com/office/drawing/2014/main" id="{00000000-0008-0000-0100-0000C6010000}"/>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56" name="【児童館】&#10;有形固定資産減価償却率最大値テキスト">
          <a:extLst>
            <a:ext uri="{FF2B5EF4-FFF2-40B4-BE49-F238E27FC236}">
              <a16:creationId xmlns:a16="http://schemas.microsoft.com/office/drawing/2014/main" id="{00000000-0008-0000-0100-0000C8010000}"/>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458" name="【児童館】&#10;有形固定資産減価償却率平均値テキスト">
          <a:extLst>
            <a:ext uri="{FF2B5EF4-FFF2-40B4-BE49-F238E27FC236}">
              <a16:creationId xmlns:a16="http://schemas.microsoft.com/office/drawing/2014/main" id="{00000000-0008-0000-0100-0000CA010000}"/>
            </a:ext>
          </a:extLst>
        </xdr:cNvPr>
        <xdr:cNvSpPr txBox="1"/>
      </xdr:nvSpPr>
      <xdr:spPr>
        <a:xfrm>
          <a:off x="14414500" y="13614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14325600" y="13635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13578840" y="1363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12804140" y="1362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12029440" y="13580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1231880" y="13572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14325600" y="129908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340478" cy="259045"/>
    <xdr:sp macro="" textlink="">
      <xdr:nvSpPr>
        <xdr:cNvPr id="470" name="【児童館】&#10;有形固定資産減価償却率該当値テキスト">
          <a:extLst>
            <a:ext uri="{FF2B5EF4-FFF2-40B4-BE49-F238E27FC236}">
              <a16:creationId xmlns:a16="http://schemas.microsoft.com/office/drawing/2014/main" id="{00000000-0008-0000-0100-0000D6010000}"/>
            </a:ext>
          </a:extLst>
        </xdr:cNvPr>
        <xdr:cNvSpPr txBox="1"/>
      </xdr:nvSpPr>
      <xdr:spPr>
        <a:xfrm>
          <a:off x="14414500" y="12943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13578840" y="14234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85</xdr:row>
      <xdr:rowOff>31750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13629640" y="13041630"/>
          <a:ext cx="746760" cy="123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2804140" y="14234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2854940" y="142811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12029440" y="14234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2072620" y="142811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1231880" y="14234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1282680" y="142811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479" name="n_1aveValue【児童館】&#10;有形固定資産減価償却率">
          <a:extLst>
            <a:ext uri="{FF2B5EF4-FFF2-40B4-BE49-F238E27FC236}">
              <a16:creationId xmlns:a16="http://schemas.microsoft.com/office/drawing/2014/main" id="{00000000-0008-0000-0100-0000DF010000}"/>
            </a:ext>
          </a:extLst>
        </xdr:cNvPr>
        <xdr:cNvSpPr txBox="1"/>
      </xdr:nvSpPr>
      <xdr:spPr>
        <a:xfrm>
          <a:off x="13437244" y="1341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480" name="n_2aveValue【児童館】&#10;有形固定資産減価償却率">
          <a:extLst>
            <a:ext uri="{FF2B5EF4-FFF2-40B4-BE49-F238E27FC236}">
              <a16:creationId xmlns:a16="http://schemas.microsoft.com/office/drawing/2014/main" id="{00000000-0008-0000-0100-0000E0010000}"/>
            </a:ext>
          </a:extLst>
        </xdr:cNvPr>
        <xdr:cNvSpPr txBox="1"/>
      </xdr:nvSpPr>
      <xdr:spPr>
        <a:xfrm>
          <a:off x="12675244" y="1340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481" name="n_3aveValue【児童館】&#10;有形固定資産減価償却率">
          <a:extLst>
            <a:ext uri="{FF2B5EF4-FFF2-40B4-BE49-F238E27FC236}">
              <a16:creationId xmlns:a16="http://schemas.microsoft.com/office/drawing/2014/main" id="{00000000-0008-0000-0100-0000E1010000}"/>
            </a:ext>
          </a:extLst>
        </xdr:cNvPr>
        <xdr:cNvSpPr txBox="1"/>
      </xdr:nvSpPr>
      <xdr:spPr>
        <a:xfrm>
          <a:off x="11900544" y="1336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482" name="n_4aveValue【児童館】&#10;有形固定資産減価償却率">
          <a:extLst>
            <a:ext uri="{FF2B5EF4-FFF2-40B4-BE49-F238E27FC236}">
              <a16:creationId xmlns:a16="http://schemas.microsoft.com/office/drawing/2014/main" id="{00000000-0008-0000-0100-0000E2010000}"/>
            </a:ext>
          </a:extLst>
        </xdr:cNvPr>
        <xdr:cNvSpPr txBox="1"/>
      </xdr:nvSpPr>
      <xdr:spPr>
        <a:xfrm>
          <a:off x="11102984" y="1335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483" name="n_1mainValue【児童館】&#10;有形固定資産減価償却率">
          <a:extLst>
            <a:ext uri="{FF2B5EF4-FFF2-40B4-BE49-F238E27FC236}">
              <a16:creationId xmlns:a16="http://schemas.microsoft.com/office/drawing/2014/main" id="{00000000-0008-0000-0100-0000E3010000}"/>
            </a:ext>
          </a:extLst>
        </xdr:cNvPr>
        <xdr:cNvSpPr txBox="1"/>
      </xdr:nvSpPr>
      <xdr:spPr>
        <a:xfrm>
          <a:off x="1341254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484" name="n_2mainValue【児童館】&#10;有形固定資産減価償却率">
          <a:extLst>
            <a:ext uri="{FF2B5EF4-FFF2-40B4-BE49-F238E27FC236}">
              <a16:creationId xmlns:a16="http://schemas.microsoft.com/office/drawing/2014/main" id="{00000000-0008-0000-0100-0000E4010000}"/>
            </a:ext>
          </a:extLst>
        </xdr:cNvPr>
        <xdr:cNvSpPr txBox="1"/>
      </xdr:nvSpPr>
      <xdr:spPr>
        <a:xfrm>
          <a:off x="1264292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485" name="n_3mainValue【児童館】&#10;有形固定資産減価償却率">
          <a:extLst>
            <a:ext uri="{FF2B5EF4-FFF2-40B4-BE49-F238E27FC236}">
              <a16:creationId xmlns:a16="http://schemas.microsoft.com/office/drawing/2014/main" id="{00000000-0008-0000-0100-0000E5010000}"/>
            </a:ext>
          </a:extLst>
        </xdr:cNvPr>
        <xdr:cNvSpPr txBox="1"/>
      </xdr:nvSpPr>
      <xdr:spPr>
        <a:xfrm>
          <a:off x="1186822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486" name="n_4mainValue【児童館】&#10;有形固定資産減価償却率">
          <a:extLst>
            <a:ext uri="{FF2B5EF4-FFF2-40B4-BE49-F238E27FC236}">
              <a16:creationId xmlns:a16="http://schemas.microsoft.com/office/drawing/2014/main" id="{00000000-0008-0000-0100-0000E6010000}"/>
            </a:ext>
          </a:extLst>
        </xdr:cNvPr>
        <xdr:cNvSpPr txBox="1"/>
      </xdr:nvSpPr>
      <xdr:spPr>
        <a:xfrm>
          <a:off x="1107066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児童館】&#10;一人当たり面積グラフ枠">
          <a:extLst>
            <a:ext uri="{FF2B5EF4-FFF2-40B4-BE49-F238E27FC236}">
              <a16:creationId xmlns:a16="http://schemas.microsoft.com/office/drawing/2014/main" id="{00000000-0008-0000-0100-0000FD01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19509104" y="12978130"/>
          <a:ext cx="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11" name="【児童館】&#10;一人当たり面積最小値テキスト">
          <a:extLst>
            <a:ext uri="{FF2B5EF4-FFF2-40B4-BE49-F238E27FC236}">
              <a16:creationId xmlns:a16="http://schemas.microsoft.com/office/drawing/2014/main" id="{00000000-0008-0000-0100-0000FF010000}"/>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513" name="【児童館】&#10;一人当たり面積最大値テキスト">
          <a:extLst>
            <a:ext uri="{FF2B5EF4-FFF2-40B4-BE49-F238E27FC236}">
              <a16:creationId xmlns:a16="http://schemas.microsoft.com/office/drawing/2014/main" id="{00000000-0008-0000-0100-000001020000}"/>
            </a:ext>
          </a:extLst>
        </xdr:cNvPr>
        <xdr:cNvSpPr txBox="1"/>
      </xdr:nvSpPr>
      <xdr:spPr>
        <a:xfrm>
          <a:off x="19547840" y="127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9443700" y="12978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515" name="【児童館】&#10;一人当たり面積平均値テキスト">
          <a:extLst>
            <a:ext uri="{FF2B5EF4-FFF2-40B4-BE49-F238E27FC236}">
              <a16:creationId xmlns:a16="http://schemas.microsoft.com/office/drawing/2014/main" id="{00000000-0008-0000-0100-000003020000}"/>
            </a:ext>
          </a:extLst>
        </xdr:cNvPr>
        <xdr:cNvSpPr txBox="1"/>
      </xdr:nvSpPr>
      <xdr:spPr>
        <a:xfrm>
          <a:off x="19547840" y="1389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8735040" y="14060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7937480" y="14060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71627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6388080" y="14081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76200</xdr:rowOff>
    </xdr:from>
    <xdr:to>
      <xdr:col>116</xdr:col>
      <xdr:colOff>114300</xdr:colOff>
      <xdr:row>85</xdr:row>
      <xdr:rowOff>6350</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9458940" y="14157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527" name="【児童館】&#10;一人当たり面積該当値テキスト">
          <a:extLst>
            <a:ext uri="{FF2B5EF4-FFF2-40B4-BE49-F238E27FC236}">
              <a16:creationId xmlns:a16="http://schemas.microsoft.com/office/drawing/2014/main" id="{00000000-0008-0000-0100-00000F020000}"/>
            </a:ext>
          </a:extLst>
        </xdr:cNvPr>
        <xdr:cNvSpPr txBox="1"/>
      </xdr:nvSpPr>
      <xdr:spPr>
        <a:xfrm>
          <a:off x="19547840" y="1413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31750</xdr:rowOff>
    </xdr:from>
    <xdr:to>
      <xdr:col>112</xdr:col>
      <xdr:colOff>38100</xdr:colOff>
      <xdr:row>85</xdr:row>
      <xdr:rowOff>133350</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8735040" y="142811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127000</xdr:rowOff>
    </xdr:from>
    <xdr:to>
      <xdr:col>116</xdr:col>
      <xdr:colOff>63500</xdr:colOff>
      <xdr:row>85</xdr:row>
      <xdr:rowOff>82550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18778220" y="14208760"/>
          <a:ext cx="731520"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31750</xdr:rowOff>
    </xdr:from>
    <xdr:to>
      <xdr:col>107</xdr:col>
      <xdr:colOff>101600</xdr:colOff>
      <xdr:row>85</xdr:row>
      <xdr:rowOff>133350</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7937480" y="1428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82550</xdr:rowOff>
    </xdr:from>
    <xdr:to>
      <xdr:col>111</xdr:col>
      <xdr:colOff>177800</xdr:colOff>
      <xdr:row>85</xdr:row>
      <xdr:rowOff>82550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7988280" y="143319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31750</xdr:rowOff>
    </xdr:from>
    <xdr:to>
      <xdr:col>102</xdr:col>
      <xdr:colOff>165100</xdr:colOff>
      <xdr:row>85</xdr:row>
      <xdr:rowOff>133350</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7162780" y="1428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82550</xdr:rowOff>
    </xdr:from>
    <xdr:to>
      <xdr:col>107</xdr:col>
      <xdr:colOff>50800</xdr:colOff>
      <xdr:row>85</xdr:row>
      <xdr:rowOff>82550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7213580" y="143319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31750</xdr:rowOff>
    </xdr:from>
    <xdr:to>
      <xdr:col>98</xdr:col>
      <xdr:colOff>38100</xdr:colOff>
      <xdr:row>85</xdr:row>
      <xdr:rowOff>133350</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6388080" y="142811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82550</xdr:rowOff>
    </xdr:from>
    <xdr:to>
      <xdr:col>102</xdr:col>
      <xdr:colOff>114300</xdr:colOff>
      <xdr:row>85</xdr:row>
      <xdr:rowOff>82550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431260" y="143319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536" name="n_1aveValue【児童館】&#10;一人当たり面積">
          <a:extLst>
            <a:ext uri="{FF2B5EF4-FFF2-40B4-BE49-F238E27FC236}">
              <a16:creationId xmlns:a16="http://schemas.microsoft.com/office/drawing/2014/main" id="{00000000-0008-0000-0100-000018020000}"/>
            </a:ext>
          </a:extLst>
        </xdr:cNvPr>
        <xdr:cNvSpPr txBox="1"/>
      </xdr:nvSpPr>
      <xdr:spPr>
        <a:xfrm>
          <a:off x="18561127" y="1383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537" name="n_2aveValue【児童館】&#10;一人当たり面積">
          <a:extLst>
            <a:ext uri="{FF2B5EF4-FFF2-40B4-BE49-F238E27FC236}">
              <a16:creationId xmlns:a16="http://schemas.microsoft.com/office/drawing/2014/main" id="{00000000-0008-0000-0100-000019020000}"/>
            </a:ext>
          </a:extLst>
        </xdr:cNvPr>
        <xdr:cNvSpPr txBox="1"/>
      </xdr:nvSpPr>
      <xdr:spPr>
        <a:xfrm>
          <a:off x="17776267" y="1383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538" name="n_3aveValue【児童館】&#10;一人当たり面積">
          <a:extLst>
            <a:ext uri="{FF2B5EF4-FFF2-40B4-BE49-F238E27FC236}">
              <a16:creationId xmlns:a16="http://schemas.microsoft.com/office/drawing/2014/main" id="{00000000-0008-0000-0100-00001A020000}"/>
            </a:ext>
          </a:extLst>
        </xdr:cNvPr>
        <xdr:cNvSpPr txBox="1"/>
      </xdr:nvSpPr>
      <xdr:spPr>
        <a:xfrm>
          <a:off x="170015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539" name="n_4aveValue【児童館】&#10;一人当たり面積">
          <a:extLst>
            <a:ext uri="{FF2B5EF4-FFF2-40B4-BE49-F238E27FC236}">
              <a16:creationId xmlns:a16="http://schemas.microsoft.com/office/drawing/2014/main" id="{00000000-0008-0000-0100-00001B020000}"/>
            </a:ext>
          </a:extLst>
        </xdr:cNvPr>
        <xdr:cNvSpPr txBox="1"/>
      </xdr:nvSpPr>
      <xdr:spPr>
        <a:xfrm>
          <a:off x="16226867" y="1386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124477</xdr:rowOff>
    </xdr:from>
    <xdr:ext cx="469744" cy="259045"/>
    <xdr:sp macro="" textlink="">
      <xdr:nvSpPr>
        <xdr:cNvPr id="540" name="n_1mainValue【児童館】&#10;一人当たり面積">
          <a:extLst>
            <a:ext uri="{FF2B5EF4-FFF2-40B4-BE49-F238E27FC236}">
              <a16:creationId xmlns:a16="http://schemas.microsoft.com/office/drawing/2014/main" id="{00000000-0008-0000-0100-00001C020000}"/>
            </a:ext>
          </a:extLst>
        </xdr:cNvPr>
        <xdr:cNvSpPr txBox="1"/>
      </xdr:nvSpPr>
      <xdr:spPr>
        <a:xfrm>
          <a:off x="18561127"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124477</xdr:rowOff>
    </xdr:from>
    <xdr:ext cx="469744" cy="259045"/>
    <xdr:sp macro="" textlink="">
      <xdr:nvSpPr>
        <xdr:cNvPr id="541" name="n_2mainValue【児童館】&#10;一人当たり面積">
          <a:extLst>
            <a:ext uri="{FF2B5EF4-FFF2-40B4-BE49-F238E27FC236}">
              <a16:creationId xmlns:a16="http://schemas.microsoft.com/office/drawing/2014/main" id="{00000000-0008-0000-0100-00001D020000}"/>
            </a:ext>
          </a:extLst>
        </xdr:cNvPr>
        <xdr:cNvSpPr txBox="1"/>
      </xdr:nvSpPr>
      <xdr:spPr>
        <a:xfrm>
          <a:off x="17776267"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124477</xdr:rowOff>
    </xdr:from>
    <xdr:ext cx="469744" cy="259045"/>
    <xdr:sp macro="" textlink="">
      <xdr:nvSpPr>
        <xdr:cNvPr id="542" name="n_3mainValue【児童館】&#10;一人当たり面積">
          <a:extLst>
            <a:ext uri="{FF2B5EF4-FFF2-40B4-BE49-F238E27FC236}">
              <a16:creationId xmlns:a16="http://schemas.microsoft.com/office/drawing/2014/main" id="{00000000-0008-0000-0100-00001E020000}"/>
            </a:ext>
          </a:extLst>
        </xdr:cNvPr>
        <xdr:cNvSpPr txBox="1"/>
      </xdr:nvSpPr>
      <xdr:spPr>
        <a:xfrm>
          <a:off x="17001567"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124477</xdr:rowOff>
    </xdr:from>
    <xdr:ext cx="469744" cy="259045"/>
    <xdr:sp macro="" textlink="">
      <xdr:nvSpPr>
        <xdr:cNvPr id="543" name="n_4mainValue【児童館】&#10;一人当たり面積">
          <a:extLst>
            <a:ext uri="{FF2B5EF4-FFF2-40B4-BE49-F238E27FC236}">
              <a16:creationId xmlns:a16="http://schemas.microsoft.com/office/drawing/2014/main" id="{00000000-0008-0000-0100-00001F020000}"/>
            </a:ext>
          </a:extLst>
        </xdr:cNvPr>
        <xdr:cNvSpPr txBox="1"/>
      </xdr:nvSpPr>
      <xdr:spPr>
        <a:xfrm>
          <a:off x="16226867"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a:extLst>
            <a:ext uri="{FF2B5EF4-FFF2-40B4-BE49-F238E27FC236}">
              <a16:creationId xmlns:a16="http://schemas.microsoft.com/office/drawing/2014/main" id="{00000000-0008-0000-0100-000038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14375764" y="16779784"/>
          <a:ext cx="0" cy="1470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570" name="【公民館】&#10;有形固定資産減価償却率最小値テキスト">
          <a:extLst>
            <a:ext uri="{FF2B5EF4-FFF2-40B4-BE49-F238E27FC236}">
              <a16:creationId xmlns:a16="http://schemas.microsoft.com/office/drawing/2014/main" id="{00000000-0008-0000-0100-00003A020000}"/>
            </a:ext>
          </a:extLst>
        </xdr:cNvPr>
        <xdr:cNvSpPr txBox="1"/>
      </xdr:nvSpPr>
      <xdr:spPr>
        <a:xfrm>
          <a:off x="144145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4287500" y="1824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572" name="【公民館】&#10;有形固定資産減価償却率最大値テキスト">
          <a:extLst>
            <a:ext uri="{FF2B5EF4-FFF2-40B4-BE49-F238E27FC236}">
              <a16:creationId xmlns:a16="http://schemas.microsoft.com/office/drawing/2014/main" id="{00000000-0008-0000-0100-00003C020000}"/>
            </a:ext>
          </a:extLst>
        </xdr:cNvPr>
        <xdr:cNvSpPr txBox="1"/>
      </xdr:nvSpPr>
      <xdr:spPr>
        <a:xfrm>
          <a:off x="14414500" y="16562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4287500" y="16779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574" name="【公民館】&#10;有形固定資産減価償却率平均値テキスト">
          <a:extLst>
            <a:ext uri="{FF2B5EF4-FFF2-40B4-BE49-F238E27FC236}">
              <a16:creationId xmlns:a16="http://schemas.microsoft.com/office/drawing/2014/main" id="{00000000-0008-0000-0100-00003E020000}"/>
            </a:ext>
          </a:extLst>
        </xdr:cNvPr>
        <xdr:cNvSpPr txBox="1"/>
      </xdr:nvSpPr>
      <xdr:spPr>
        <a:xfrm>
          <a:off x="14414500" y="17510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4325600" y="1765535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3578840" y="176896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280414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12029440" y="1767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112318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56424</xdr:rowOff>
    </xdr:from>
    <xdr:to>
      <xdr:col>85</xdr:col>
      <xdr:colOff>177800</xdr:colOff>
      <xdr:row>108</xdr:row>
      <xdr:rowOff>158024</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14325600" y="1816154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142801</xdr:rowOff>
    </xdr:from>
    <xdr:ext cx="405111" cy="259045"/>
    <xdr:sp macro="" textlink="">
      <xdr:nvSpPr>
        <xdr:cNvPr id="586" name="【公民館】&#10;有形固定資産減価償却率該当値テキスト">
          <a:extLst>
            <a:ext uri="{FF2B5EF4-FFF2-40B4-BE49-F238E27FC236}">
              <a16:creationId xmlns:a16="http://schemas.microsoft.com/office/drawing/2014/main" id="{00000000-0008-0000-0100-00004A020000}"/>
            </a:ext>
          </a:extLst>
        </xdr:cNvPr>
        <xdr:cNvSpPr txBox="1"/>
      </xdr:nvSpPr>
      <xdr:spPr>
        <a:xfrm>
          <a:off x="14414500" y="18080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23768</xdr:rowOff>
    </xdr:from>
    <xdr:to>
      <xdr:col>81</xdr:col>
      <xdr:colOff>101600</xdr:colOff>
      <xdr:row>108</xdr:row>
      <xdr:rowOff>125368</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3578840" y="181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74568</xdr:rowOff>
    </xdr:from>
    <xdr:to>
      <xdr:col>85</xdr:col>
      <xdr:colOff>127000</xdr:colOff>
      <xdr:row>108</xdr:row>
      <xdr:rowOff>107224</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3629640" y="18179688"/>
          <a:ext cx="74676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162561</xdr:rowOff>
    </xdr:from>
    <xdr:to>
      <xdr:col>76</xdr:col>
      <xdr:colOff>165100</xdr:colOff>
      <xdr:row>108</xdr:row>
      <xdr:rowOff>92711</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2804140" y="181000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41911</xdr:rowOff>
    </xdr:from>
    <xdr:to>
      <xdr:col>81</xdr:col>
      <xdr:colOff>50800</xdr:colOff>
      <xdr:row>108</xdr:row>
      <xdr:rowOff>74568</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854940" y="18147031"/>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129902</xdr:rowOff>
    </xdr:from>
    <xdr:to>
      <xdr:col>72</xdr:col>
      <xdr:colOff>38100</xdr:colOff>
      <xdr:row>108</xdr:row>
      <xdr:rowOff>60052</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12029440" y="180673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9252</xdr:rowOff>
    </xdr:from>
    <xdr:to>
      <xdr:col>76</xdr:col>
      <xdr:colOff>114300</xdr:colOff>
      <xdr:row>108</xdr:row>
      <xdr:rowOff>41911</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072620" y="18114372"/>
          <a:ext cx="78232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97245</xdr:rowOff>
    </xdr:from>
    <xdr:to>
      <xdr:col>67</xdr:col>
      <xdr:colOff>101600</xdr:colOff>
      <xdr:row>108</xdr:row>
      <xdr:rowOff>27395</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11231880" y="18034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148045</xdr:rowOff>
    </xdr:from>
    <xdr:to>
      <xdr:col>71</xdr:col>
      <xdr:colOff>177800</xdr:colOff>
      <xdr:row>108</xdr:row>
      <xdr:rowOff>9252</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1282680" y="18085525"/>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595" name="n_1aveValue【公民館】&#10;有形固定資産減価償却率">
          <a:extLst>
            <a:ext uri="{FF2B5EF4-FFF2-40B4-BE49-F238E27FC236}">
              <a16:creationId xmlns:a16="http://schemas.microsoft.com/office/drawing/2014/main" id="{00000000-0008-0000-0100-000053020000}"/>
            </a:ext>
          </a:extLst>
        </xdr:cNvPr>
        <xdr:cNvSpPr txBox="1"/>
      </xdr:nvSpPr>
      <xdr:spPr>
        <a:xfrm>
          <a:off x="13437244" y="17468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596" name="n_2aveValue【公民館】&#10;有形固定資産減価償却率">
          <a:extLst>
            <a:ext uri="{FF2B5EF4-FFF2-40B4-BE49-F238E27FC236}">
              <a16:creationId xmlns:a16="http://schemas.microsoft.com/office/drawing/2014/main" id="{00000000-0008-0000-0100-000054020000}"/>
            </a:ext>
          </a:extLst>
        </xdr:cNvPr>
        <xdr:cNvSpPr txBox="1"/>
      </xdr:nvSpPr>
      <xdr:spPr>
        <a:xfrm>
          <a:off x="12675244" y="1745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597" name="n_3aveValue【公民館】&#10;有形固定資産減価償却率">
          <a:extLst>
            <a:ext uri="{FF2B5EF4-FFF2-40B4-BE49-F238E27FC236}">
              <a16:creationId xmlns:a16="http://schemas.microsoft.com/office/drawing/2014/main" id="{00000000-0008-0000-0100-000055020000}"/>
            </a:ext>
          </a:extLst>
        </xdr:cNvPr>
        <xdr:cNvSpPr txBox="1"/>
      </xdr:nvSpPr>
      <xdr:spPr>
        <a:xfrm>
          <a:off x="119005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598" name="n_4aveValue【公民館】&#10;有形固定資産減価償却率">
          <a:extLst>
            <a:ext uri="{FF2B5EF4-FFF2-40B4-BE49-F238E27FC236}">
              <a16:creationId xmlns:a16="http://schemas.microsoft.com/office/drawing/2014/main" id="{00000000-0008-0000-0100-000056020000}"/>
            </a:ext>
          </a:extLst>
        </xdr:cNvPr>
        <xdr:cNvSpPr txBox="1"/>
      </xdr:nvSpPr>
      <xdr:spPr>
        <a:xfrm>
          <a:off x="11102984" y="1743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116495</xdr:rowOff>
    </xdr:from>
    <xdr:ext cx="405111" cy="259045"/>
    <xdr:sp macro="" textlink="">
      <xdr:nvSpPr>
        <xdr:cNvPr id="599" name="n_1mainValue【公民館】&#10;有形固定資産減価償却率">
          <a:extLst>
            <a:ext uri="{FF2B5EF4-FFF2-40B4-BE49-F238E27FC236}">
              <a16:creationId xmlns:a16="http://schemas.microsoft.com/office/drawing/2014/main" id="{00000000-0008-0000-0100-000057020000}"/>
            </a:ext>
          </a:extLst>
        </xdr:cNvPr>
        <xdr:cNvSpPr txBox="1"/>
      </xdr:nvSpPr>
      <xdr:spPr>
        <a:xfrm>
          <a:off x="13437244" y="18221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83838</xdr:rowOff>
    </xdr:from>
    <xdr:ext cx="405111" cy="259045"/>
    <xdr:sp macro="" textlink="">
      <xdr:nvSpPr>
        <xdr:cNvPr id="600" name="n_2mainValue【公民館】&#10;有形固定資産減価償却率">
          <a:extLst>
            <a:ext uri="{FF2B5EF4-FFF2-40B4-BE49-F238E27FC236}">
              <a16:creationId xmlns:a16="http://schemas.microsoft.com/office/drawing/2014/main" id="{00000000-0008-0000-0100-000058020000}"/>
            </a:ext>
          </a:extLst>
        </xdr:cNvPr>
        <xdr:cNvSpPr txBox="1"/>
      </xdr:nvSpPr>
      <xdr:spPr>
        <a:xfrm>
          <a:off x="12675244" y="1818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51179</xdr:rowOff>
    </xdr:from>
    <xdr:ext cx="405111" cy="259045"/>
    <xdr:sp macro="" textlink="">
      <xdr:nvSpPr>
        <xdr:cNvPr id="601" name="n_3mainValue【公民館】&#10;有形固定資産減価償却率">
          <a:extLst>
            <a:ext uri="{FF2B5EF4-FFF2-40B4-BE49-F238E27FC236}">
              <a16:creationId xmlns:a16="http://schemas.microsoft.com/office/drawing/2014/main" id="{00000000-0008-0000-0100-000059020000}"/>
            </a:ext>
          </a:extLst>
        </xdr:cNvPr>
        <xdr:cNvSpPr txBox="1"/>
      </xdr:nvSpPr>
      <xdr:spPr>
        <a:xfrm>
          <a:off x="11900544" y="1815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18522</xdr:rowOff>
    </xdr:from>
    <xdr:ext cx="405111" cy="259045"/>
    <xdr:sp macro="" textlink="">
      <xdr:nvSpPr>
        <xdr:cNvPr id="602" name="n_4mainValue【公民館】&#10;有形固定資産減価償却率">
          <a:extLst>
            <a:ext uri="{FF2B5EF4-FFF2-40B4-BE49-F238E27FC236}">
              <a16:creationId xmlns:a16="http://schemas.microsoft.com/office/drawing/2014/main" id="{00000000-0008-0000-0100-00005A020000}"/>
            </a:ext>
          </a:extLst>
        </xdr:cNvPr>
        <xdr:cNvSpPr txBox="1"/>
      </xdr:nvSpPr>
      <xdr:spPr>
        <a:xfrm>
          <a:off x="11102984" y="1812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公民館】&#10;一人当たり面積グラフ枠">
          <a:extLst>
            <a:ext uri="{FF2B5EF4-FFF2-40B4-BE49-F238E27FC236}">
              <a16:creationId xmlns:a16="http://schemas.microsoft.com/office/drawing/2014/main" id="{00000000-0008-0000-0100-000073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flipV="1">
          <a:off x="19509104" y="16882655"/>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629" name="【公民館】&#10;一人当たり面積最小値テキスト">
          <a:extLst>
            <a:ext uri="{FF2B5EF4-FFF2-40B4-BE49-F238E27FC236}">
              <a16:creationId xmlns:a16="http://schemas.microsoft.com/office/drawing/2014/main" id="{00000000-0008-0000-0100-000075020000}"/>
            </a:ext>
          </a:extLst>
        </xdr:cNvPr>
        <xdr:cNvSpPr txBox="1"/>
      </xdr:nvSpPr>
      <xdr:spPr>
        <a:xfrm>
          <a:off x="19547840" y="183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9443700" y="18304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631" name="【公民館】&#10;一人当たり面積最大値テキスト">
          <a:extLst>
            <a:ext uri="{FF2B5EF4-FFF2-40B4-BE49-F238E27FC236}">
              <a16:creationId xmlns:a16="http://schemas.microsoft.com/office/drawing/2014/main" id="{00000000-0008-0000-0100-000077020000}"/>
            </a:ext>
          </a:extLst>
        </xdr:cNvPr>
        <xdr:cNvSpPr txBox="1"/>
      </xdr:nvSpPr>
      <xdr:spPr>
        <a:xfrm>
          <a:off x="19547840" y="1666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9443700" y="16882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633" name="【公民館】&#10;一人当たり面積平均値テキスト">
          <a:extLst>
            <a:ext uri="{FF2B5EF4-FFF2-40B4-BE49-F238E27FC236}">
              <a16:creationId xmlns:a16="http://schemas.microsoft.com/office/drawing/2014/main" id="{00000000-0008-0000-0100-000079020000}"/>
            </a:ext>
          </a:extLst>
        </xdr:cNvPr>
        <xdr:cNvSpPr txBox="1"/>
      </xdr:nvSpPr>
      <xdr:spPr>
        <a:xfrm>
          <a:off x="19547840" y="1785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945894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8735040" y="17870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7937480" y="1786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716278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6388080" y="178768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1945894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36847</xdr:rowOff>
    </xdr:from>
    <xdr:ext cx="469744" cy="259045"/>
    <xdr:sp macro="" textlink="">
      <xdr:nvSpPr>
        <xdr:cNvPr id="645" name="【公民館】&#10;一人当たり面積該当値テキスト">
          <a:extLst>
            <a:ext uri="{FF2B5EF4-FFF2-40B4-BE49-F238E27FC236}">
              <a16:creationId xmlns:a16="http://schemas.microsoft.com/office/drawing/2014/main" id="{00000000-0008-0000-0100-000085020000}"/>
            </a:ext>
          </a:extLst>
        </xdr:cNvPr>
        <xdr:cNvSpPr txBox="1"/>
      </xdr:nvSpPr>
      <xdr:spPr>
        <a:xfrm>
          <a:off x="19547840"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17236</xdr:rowOff>
    </xdr:from>
    <xdr:to>
      <xdr:col>112</xdr:col>
      <xdr:colOff>38100</xdr:colOff>
      <xdr:row>105</xdr:row>
      <xdr:rowOff>118836</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8735040" y="176194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64770</xdr:rowOff>
    </xdr:from>
    <xdr:to>
      <xdr:col>116</xdr:col>
      <xdr:colOff>63500</xdr:colOff>
      <xdr:row>105</xdr:row>
      <xdr:rowOff>68036</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8778220" y="17666970"/>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20501</xdr:rowOff>
    </xdr:from>
    <xdr:to>
      <xdr:col>107</xdr:col>
      <xdr:colOff>101600</xdr:colOff>
      <xdr:row>105</xdr:row>
      <xdr:rowOff>122101</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793748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68036</xdr:rowOff>
    </xdr:from>
    <xdr:to>
      <xdr:col>111</xdr:col>
      <xdr:colOff>177800</xdr:colOff>
      <xdr:row>105</xdr:row>
      <xdr:rowOff>71301</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17988280" y="17670236"/>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23768</xdr:rowOff>
    </xdr:from>
    <xdr:to>
      <xdr:col>102</xdr:col>
      <xdr:colOff>165100</xdr:colOff>
      <xdr:row>105</xdr:row>
      <xdr:rowOff>125368</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716278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71301</xdr:rowOff>
    </xdr:from>
    <xdr:to>
      <xdr:col>107</xdr:col>
      <xdr:colOff>50800</xdr:colOff>
      <xdr:row>105</xdr:row>
      <xdr:rowOff>74568</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7213580" y="17673501"/>
          <a:ext cx="7747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23768</xdr:rowOff>
    </xdr:from>
    <xdr:to>
      <xdr:col>98</xdr:col>
      <xdr:colOff>38100</xdr:colOff>
      <xdr:row>105</xdr:row>
      <xdr:rowOff>125368</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6388080" y="176259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74568</xdr:rowOff>
    </xdr:from>
    <xdr:to>
      <xdr:col>102</xdr:col>
      <xdr:colOff>114300</xdr:colOff>
      <xdr:row>105</xdr:row>
      <xdr:rowOff>74568</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431260" y="1767676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654" name="n_1aveValue【公民館】&#10;一人当たり面積">
          <a:extLst>
            <a:ext uri="{FF2B5EF4-FFF2-40B4-BE49-F238E27FC236}">
              <a16:creationId xmlns:a16="http://schemas.microsoft.com/office/drawing/2014/main" id="{00000000-0008-0000-0100-00008E020000}"/>
            </a:ext>
          </a:extLst>
        </xdr:cNvPr>
        <xdr:cNvSpPr txBox="1"/>
      </xdr:nvSpPr>
      <xdr:spPr>
        <a:xfrm>
          <a:off x="18561127" y="1795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655" name="n_2aveValue【公民館】&#10;一人当たり面積">
          <a:extLst>
            <a:ext uri="{FF2B5EF4-FFF2-40B4-BE49-F238E27FC236}">
              <a16:creationId xmlns:a16="http://schemas.microsoft.com/office/drawing/2014/main" id="{00000000-0008-0000-0100-00008F020000}"/>
            </a:ext>
          </a:extLst>
        </xdr:cNvPr>
        <xdr:cNvSpPr txBox="1"/>
      </xdr:nvSpPr>
      <xdr:spPr>
        <a:xfrm>
          <a:off x="1777626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656" name="n_3aveValue【公民館】&#10;一人当たり面積">
          <a:extLst>
            <a:ext uri="{FF2B5EF4-FFF2-40B4-BE49-F238E27FC236}">
              <a16:creationId xmlns:a16="http://schemas.microsoft.com/office/drawing/2014/main" id="{00000000-0008-0000-0100-000090020000}"/>
            </a:ext>
          </a:extLst>
        </xdr:cNvPr>
        <xdr:cNvSpPr txBox="1"/>
      </xdr:nvSpPr>
      <xdr:spPr>
        <a:xfrm>
          <a:off x="1700156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657" name="n_4aveValue【公民館】&#10;一人当たり面積">
          <a:extLst>
            <a:ext uri="{FF2B5EF4-FFF2-40B4-BE49-F238E27FC236}">
              <a16:creationId xmlns:a16="http://schemas.microsoft.com/office/drawing/2014/main" id="{00000000-0008-0000-0100-000091020000}"/>
            </a:ext>
          </a:extLst>
        </xdr:cNvPr>
        <xdr:cNvSpPr txBox="1"/>
      </xdr:nvSpPr>
      <xdr:spPr>
        <a:xfrm>
          <a:off x="1622686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135363</xdr:rowOff>
    </xdr:from>
    <xdr:ext cx="469744" cy="259045"/>
    <xdr:sp macro="" textlink="">
      <xdr:nvSpPr>
        <xdr:cNvPr id="658" name="n_1mainValue【公民館】&#10;一人当たり面積">
          <a:extLst>
            <a:ext uri="{FF2B5EF4-FFF2-40B4-BE49-F238E27FC236}">
              <a16:creationId xmlns:a16="http://schemas.microsoft.com/office/drawing/2014/main" id="{00000000-0008-0000-0100-000092020000}"/>
            </a:ext>
          </a:extLst>
        </xdr:cNvPr>
        <xdr:cNvSpPr txBox="1"/>
      </xdr:nvSpPr>
      <xdr:spPr>
        <a:xfrm>
          <a:off x="18561127" y="174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138628</xdr:rowOff>
    </xdr:from>
    <xdr:ext cx="469744" cy="259045"/>
    <xdr:sp macro="" textlink="">
      <xdr:nvSpPr>
        <xdr:cNvPr id="659" name="n_2mainValue【公民館】&#10;一人当たり面積">
          <a:extLst>
            <a:ext uri="{FF2B5EF4-FFF2-40B4-BE49-F238E27FC236}">
              <a16:creationId xmlns:a16="http://schemas.microsoft.com/office/drawing/2014/main" id="{00000000-0008-0000-0100-000093020000}"/>
            </a:ext>
          </a:extLst>
        </xdr:cNvPr>
        <xdr:cNvSpPr txBox="1"/>
      </xdr:nvSpPr>
      <xdr:spPr>
        <a:xfrm>
          <a:off x="17776267" y="1740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141895</xdr:rowOff>
    </xdr:from>
    <xdr:ext cx="469744" cy="259045"/>
    <xdr:sp macro="" textlink="">
      <xdr:nvSpPr>
        <xdr:cNvPr id="660" name="n_3mainValue【公民館】&#10;一人当たり面積">
          <a:extLst>
            <a:ext uri="{FF2B5EF4-FFF2-40B4-BE49-F238E27FC236}">
              <a16:creationId xmlns:a16="http://schemas.microsoft.com/office/drawing/2014/main" id="{00000000-0008-0000-0100-000094020000}"/>
            </a:ext>
          </a:extLst>
        </xdr:cNvPr>
        <xdr:cNvSpPr txBox="1"/>
      </xdr:nvSpPr>
      <xdr:spPr>
        <a:xfrm>
          <a:off x="17001567" y="174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141895</xdr:rowOff>
    </xdr:from>
    <xdr:ext cx="469744" cy="259045"/>
    <xdr:sp macro="" textlink="">
      <xdr:nvSpPr>
        <xdr:cNvPr id="661" name="n_4mainValue【公民館】&#10;一人当たり面積">
          <a:extLst>
            <a:ext uri="{FF2B5EF4-FFF2-40B4-BE49-F238E27FC236}">
              <a16:creationId xmlns:a16="http://schemas.microsoft.com/office/drawing/2014/main" id="{00000000-0008-0000-0100-000095020000}"/>
            </a:ext>
          </a:extLst>
        </xdr:cNvPr>
        <xdr:cNvSpPr txBox="1"/>
      </xdr:nvSpPr>
      <xdr:spPr>
        <a:xfrm>
          <a:off x="16226867" y="174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学校施設、公民館における有形固定資産減価償却率が類似団体平均値よりも高い理由は、昭和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年前後に建築された建物が多く、大規模改修等の改修工事を行っていないのが原因と考える。ただし児童館に関しては、令和３年度に新こども館が開館</a:t>
          </a:r>
          <a:r>
            <a:rPr kumimoji="1" lang="ja-JP" altLang="en-US" sz="1100">
              <a:solidFill>
                <a:schemeClr val="dk1"/>
              </a:solidFill>
              <a:effectLst/>
              <a:latin typeface="+mn-lt"/>
              <a:ea typeface="+mn-ea"/>
              <a:cs typeface="+mn-cs"/>
            </a:rPr>
            <a:t>したため</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。他の施設に関しても、町民のニーズ、利用状況等を踏まえ多討しつつ公共施設等総合管理計画を基にバランスに優れた健全な財政運営に努める。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21,985
21,618
10.30
8,820,245
8,161,662
653,101
5,095,885
6,741,838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086225" y="9332867"/>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124960" y="9111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020820" y="93328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12496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036060" y="1024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312160" y="10240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514600" y="10229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96520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117384</xdr:rowOff>
    </xdr:from>
    <xdr:to>
      <xdr:col>24</xdr:col>
      <xdr:colOff>114300</xdr:colOff>
      <xdr:row>64</xdr:row>
      <xdr:rowOff>47534</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036060" y="106787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95811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124960"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112485</xdr:rowOff>
    </xdr:from>
    <xdr:to>
      <xdr:col>20</xdr:col>
      <xdr:colOff>38100</xdr:colOff>
      <xdr:row>64</xdr:row>
      <xdr:rowOff>42635</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312160" y="106738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163285</xdr:rowOff>
    </xdr:from>
    <xdr:to>
      <xdr:col>24</xdr:col>
      <xdr:colOff>63500</xdr:colOff>
      <xdr:row>63</xdr:row>
      <xdr:rowOff>168184</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355340" y="10724605"/>
          <a:ext cx="7315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105954</xdr:rowOff>
    </xdr:from>
    <xdr:to>
      <xdr:col>15</xdr:col>
      <xdr:colOff>101600</xdr:colOff>
      <xdr:row>64</xdr:row>
      <xdr:rowOff>36104</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514600" y="106672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156754</xdr:rowOff>
    </xdr:from>
    <xdr:to>
      <xdr:col>19</xdr:col>
      <xdr:colOff>177800</xdr:colOff>
      <xdr:row>63</xdr:row>
      <xdr:rowOff>163285</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565400" y="10718074"/>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101056</xdr:rowOff>
    </xdr:from>
    <xdr:to>
      <xdr:col>10</xdr:col>
      <xdr:colOff>165100</xdr:colOff>
      <xdr:row>64</xdr:row>
      <xdr:rowOff>31206</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739900" y="106623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151856</xdr:rowOff>
    </xdr:from>
    <xdr:to>
      <xdr:col>15</xdr:col>
      <xdr:colOff>50800</xdr:colOff>
      <xdr:row>63</xdr:row>
      <xdr:rowOff>156754</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1790700" y="10713176"/>
          <a:ext cx="7747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96157</xdr:rowOff>
    </xdr:from>
    <xdr:to>
      <xdr:col>6</xdr:col>
      <xdr:colOff>38100</xdr:colOff>
      <xdr:row>64</xdr:row>
      <xdr:rowOff>26307</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965200" y="106574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146957</xdr:rowOff>
    </xdr:from>
    <xdr:to>
      <xdr:col>10</xdr:col>
      <xdr:colOff>114300</xdr:colOff>
      <xdr:row>63</xdr:row>
      <xdr:rowOff>151856</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008380" y="10708277"/>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170564" y="10023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385704" y="10008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6110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836304" y="994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33762</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170564" y="1076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27231</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385704" y="107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22333</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611004" y="1075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17434</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836304" y="107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200-000082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9219565" y="94754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200-000084000000}"/>
            </a:ext>
          </a:extLst>
        </xdr:cNvPr>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200-000086000000}"/>
            </a:ext>
          </a:extLst>
        </xdr:cNvPr>
        <xdr:cNvSpPr txBox="1"/>
      </xdr:nvSpPr>
      <xdr:spPr>
        <a:xfrm>
          <a:off x="92583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9154160" y="947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200-000088000000}"/>
            </a:ext>
          </a:extLst>
        </xdr:cNvPr>
        <xdr:cNvSpPr txBox="1"/>
      </xdr:nvSpPr>
      <xdr:spPr>
        <a:xfrm>
          <a:off x="9258300" y="1029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9192260" y="10443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8445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7670800" y="10447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687324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609854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63500</xdr:rowOff>
    </xdr:from>
    <xdr:to>
      <xdr:col>55</xdr:col>
      <xdr:colOff>50800</xdr:colOff>
      <xdr:row>62</xdr:row>
      <xdr:rowOff>165100</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9192260" y="10457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41927</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200-000094000000}"/>
            </a:ext>
          </a:extLst>
        </xdr:cNvPr>
        <xdr:cNvSpPr txBox="1"/>
      </xdr:nvSpPr>
      <xdr:spPr>
        <a:xfrm>
          <a:off x="9258300"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65405</xdr:rowOff>
    </xdr:from>
    <xdr:to>
      <xdr:col>50</xdr:col>
      <xdr:colOff>165100</xdr:colOff>
      <xdr:row>62</xdr:row>
      <xdr:rowOff>167005</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8445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114300</xdr:rowOff>
    </xdr:from>
    <xdr:to>
      <xdr:col>55</xdr:col>
      <xdr:colOff>0</xdr:colOff>
      <xdr:row>62</xdr:row>
      <xdr:rowOff>116205</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8496300" y="10507980"/>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67310</xdr:rowOff>
    </xdr:from>
    <xdr:to>
      <xdr:col>46</xdr:col>
      <xdr:colOff>38100</xdr:colOff>
      <xdr:row>62</xdr:row>
      <xdr:rowOff>168910</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7670800" y="10460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116205</xdr:rowOff>
    </xdr:from>
    <xdr:to>
      <xdr:col>50</xdr:col>
      <xdr:colOff>114300</xdr:colOff>
      <xdr:row>62</xdr:row>
      <xdr:rowOff>118110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7713980" y="1050988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67310</xdr:rowOff>
    </xdr:from>
    <xdr:to>
      <xdr:col>41</xdr:col>
      <xdr:colOff>101600</xdr:colOff>
      <xdr:row>62</xdr:row>
      <xdr:rowOff>168910</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687324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118110</xdr:rowOff>
    </xdr:from>
    <xdr:to>
      <xdr:col>45</xdr:col>
      <xdr:colOff>177800</xdr:colOff>
      <xdr:row>62</xdr:row>
      <xdr:rowOff>118110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6924040" y="105117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69215</xdr:rowOff>
    </xdr:from>
    <xdr:to>
      <xdr:col>36</xdr:col>
      <xdr:colOff>165100</xdr:colOff>
      <xdr:row>62</xdr:row>
      <xdr:rowOff>170815</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609854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118110</xdr:rowOff>
    </xdr:from>
    <xdr:to>
      <xdr:col>41</xdr:col>
      <xdr:colOff>50800</xdr:colOff>
      <xdr:row>62</xdr:row>
      <xdr:rowOff>120015</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6149340" y="1051179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200-00009D000000}"/>
            </a:ext>
          </a:extLst>
        </xdr:cNvPr>
        <xdr:cNvSpPr txBox="1"/>
      </xdr:nvSpPr>
      <xdr:spPr>
        <a:xfrm>
          <a:off x="827158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200-00009E000000}"/>
            </a:ext>
          </a:extLst>
        </xdr:cNvPr>
        <xdr:cNvSpPr txBox="1"/>
      </xdr:nvSpPr>
      <xdr:spPr>
        <a:xfrm>
          <a:off x="7509587" y="1022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200-00009F000000}"/>
            </a:ext>
          </a:extLst>
        </xdr:cNvPr>
        <xdr:cNvSpPr txBox="1"/>
      </xdr:nvSpPr>
      <xdr:spPr>
        <a:xfrm>
          <a:off x="6712027" y="1022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200-0000A0000000}"/>
            </a:ext>
          </a:extLst>
        </xdr:cNvPr>
        <xdr:cNvSpPr txBox="1"/>
      </xdr:nvSpPr>
      <xdr:spPr>
        <a:xfrm>
          <a:off x="593732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158132</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200-0000A1000000}"/>
            </a:ext>
          </a:extLst>
        </xdr:cNvPr>
        <xdr:cNvSpPr txBox="1"/>
      </xdr:nvSpPr>
      <xdr:spPr>
        <a:xfrm>
          <a:off x="8271587" y="1055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160037</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200-0000A2000000}"/>
            </a:ext>
          </a:extLst>
        </xdr:cNvPr>
        <xdr:cNvSpPr txBox="1"/>
      </xdr:nvSpPr>
      <xdr:spPr>
        <a:xfrm>
          <a:off x="750958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160037</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200-0000A3000000}"/>
            </a:ext>
          </a:extLst>
        </xdr:cNvPr>
        <xdr:cNvSpPr txBox="1"/>
      </xdr:nvSpPr>
      <xdr:spPr>
        <a:xfrm>
          <a:off x="67120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161942</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200-0000A4000000}"/>
            </a:ext>
          </a:extLst>
        </xdr:cNvPr>
        <xdr:cNvSpPr txBox="1"/>
      </xdr:nvSpPr>
      <xdr:spPr>
        <a:xfrm>
          <a:off x="59373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0000000-0008-0000-0200-0000BD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4086225" y="13195663"/>
          <a:ext cx="0" cy="139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00000000-0008-0000-0200-0000BF00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00000000-0008-0000-0200-0000C1000000}"/>
            </a:ext>
          </a:extLst>
        </xdr:cNvPr>
        <xdr:cNvSpPr txBox="1"/>
      </xdr:nvSpPr>
      <xdr:spPr>
        <a:xfrm>
          <a:off x="4124960" y="12974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4020820" y="13195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0000000-0008-0000-0200-0000C3000000}"/>
            </a:ext>
          </a:extLst>
        </xdr:cNvPr>
        <xdr:cNvSpPr txBox="1"/>
      </xdr:nvSpPr>
      <xdr:spPr>
        <a:xfrm>
          <a:off x="4124960" y="13750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4036060" y="1389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3312160" y="138742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251460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173990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965200" y="137648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104866</xdr:rowOff>
    </xdr:from>
    <xdr:to>
      <xdr:col>24</xdr:col>
      <xdr:colOff>114300</xdr:colOff>
      <xdr:row>85</xdr:row>
      <xdr:rowOff>35016</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4036060" y="141866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83293</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00000000-0008-0000-0200-0000CF000000}"/>
            </a:ext>
          </a:extLst>
        </xdr:cNvPr>
        <xdr:cNvSpPr txBox="1"/>
      </xdr:nvSpPr>
      <xdr:spPr>
        <a:xfrm>
          <a:off x="4124960"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73842</xdr:rowOff>
    </xdr:from>
    <xdr:to>
      <xdr:col>20</xdr:col>
      <xdr:colOff>38100</xdr:colOff>
      <xdr:row>85</xdr:row>
      <xdr:rowOff>3992</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3312160" y="141556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124642</xdr:rowOff>
    </xdr:from>
    <xdr:to>
      <xdr:col>24</xdr:col>
      <xdr:colOff>63500</xdr:colOff>
      <xdr:row>84</xdr:row>
      <xdr:rowOff>155666</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3355340" y="14206402"/>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42818</xdr:rowOff>
    </xdr:from>
    <xdr:to>
      <xdr:col>15</xdr:col>
      <xdr:colOff>101600</xdr:colOff>
      <xdr:row>84</xdr:row>
      <xdr:rowOff>144418</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2514600" y="1412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93618</xdr:rowOff>
    </xdr:from>
    <xdr:to>
      <xdr:col>19</xdr:col>
      <xdr:colOff>177800</xdr:colOff>
      <xdr:row>84</xdr:row>
      <xdr:rowOff>124642</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2565400" y="14175378"/>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13426</xdr:rowOff>
    </xdr:from>
    <xdr:to>
      <xdr:col>10</xdr:col>
      <xdr:colOff>165100</xdr:colOff>
      <xdr:row>84</xdr:row>
      <xdr:rowOff>115026</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7399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64226</xdr:rowOff>
    </xdr:from>
    <xdr:to>
      <xdr:col>15</xdr:col>
      <xdr:colOff>50800</xdr:colOff>
      <xdr:row>84</xdr:row>
      <xdr:rowOff>93618</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790700" y="14145986"/>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163649</xdr:rowOff>
    </xdr:from>
    <xdr:to>
      <xdr:col>6</xdr:col>
      <xdr:colOff>38100</xdr:colOff>
      <xdr:row>84</xdr:row>
      <xdr:rowOff>93799</xdr:rowOff>
    </xdr:to>
    <xdr:sp macro="" textlink="">
      <xdr:nvSpPr>
        <xdr:cNvPr id="214" name="楕円 213">
          <a:extLst>
            <a:ext uri="{FF2B5EF4-FFF2-40B4-BE49-F238E27FC236}">
              <a16:creationId xmlns:a16="http://schemas.microsoft.com/office/drawing/2014/main" id="{00000000-0008-0000-0200-0000D6000000}"/>
            </a:ext>
          </a:extLst>
        </xdr:cNvPr>
        <xdr:cNvSpPr/>
      </xdr:nvSpPr>
      <xdr:spPr>
        <a:xfrm>
          <a:off x="965200" y="14077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42999</xdr:rowOff>
    </xdr:from>
    <xdr:to>
      <xdr:col>10</xdr:col>
      <xdr:colOff>114300</xdr:colOff>
      <xdr:row>84</xdr:row>
      <xdr:rowOff>64226</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008380" y="14124759"/>
          <a:ext cx="7823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216" name="n_1aveValue【福祉施設】&#10;有形固定資産減価償却率">
          <a:extLst>
            <a:ext uri="{FF2B5EF4-FFF2-40B4-BE49-F238E27FC236}">
              <a16:creationId xmlns:a16="http://schemas.microsoft.com/office/drawing/2014/main" id="{00000000-0008-0000-0200-0000D8000000}"/>
            </a:ext>
          </a:extLst>
        </xdr:cNvPr>
        <xdr:cNvSpPr txBox="1"/>
      </xdr:nvSpPr>
      <xdr:spPr>
        <a:xfrm>
          <a:off x="317056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217" name="n_2aveValue【福祉施設】&#10;有形固定資産減価償却率">
          <a:extLst>
            <a:ext uri="{FF2B5EF4-FFF2-40B4-BE49-F238E27FC236}">
              <a16:creationId xmlns:a16="http://schemas.microsoft.com/office/drawing/2014/main" id="{00000000-0008-0000-0200-0000D9000000}"/>
            </a:ext>
          </a:extLst>
        </xdr:cNvPr>
        <xdr:cNvSpPr txBox="1"/>
      </xdr:nvSpPr>
      <xdr:spPr>
        <a:xfrm>
          <a:off x="2385704" y="1364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218" name="n_3aveValue【福祉施設】&#10;有形固定資産減価償却率">
          <a:extLst>
            <a:ext uri="{FF2B5EF4-FFF2-40B4-BE49-F238E27FC236}">
              <a16:creationId xmlns:a16="http://schemas.microsoft.com/office/drawing/2014/main" id="{00000000-0008-0000-0200-0000DA000000}"/>
            </a:ext>
          </a:extLst>
        </xdr:cNvPr>
        <xdr:cNvSpPr txBox="1"/>
      </xdr:nvSpPr>
      <xdr:spPr>
        <a:xfrm>
          <a:off x="1611004" y="1361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219" name="n_4aveValue【福祉施設】&#10;有形固定資産減価償却率">
          <a:extLst>
            <a:ext uri="{FF2B5EF4-FFF2-40B4-BE49-F238E27FC236}">
              <a16:creationId xmlns:a16="http://schemas.microsoft.com/office/drawing/2014/main" id="{00000000-0008-0000-0200-0000DB000000}"/>
            </a:ext>
          </a:extLst>
        </xdr:cNvPr>
        <xdr:cNvSpPr txBox="1"/>
      </xdr:nvSpPr>
      <xdr:spPr>
        <a:xfrm>
          <a:off x="836304" y="1354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166569</xdr:rowOff>
    </xdr:from>
    <xdr:ext cx="405111" cy="259045"/>
    <xdr:sp macro="" textlink="">
      <xdr:nvSpPr>
        <xdr:cNvPr id="220" name="n_1mainValue【福祉施設】&#10;有形固定資産減価償却率">
          <a:extLst>
            <a:ext uri="{FF2B5EF4-FFF2-40B4-BE49-F238E27FC236}">
              <a16:creationId xmlns:a16="http://schemas.microsoft.com/office/drawing/2014/main" id="{00000000-0008-0000-0200-0000DC000000}"/>
            </a:ext>
          </a:extLst>
        </xdr:cNvPr>
        <xdr:cNvSpPr txBox="1"/>
      </xdr:nvSpPr>
      <xdr:spPr>
        <a:xfrm>
          <a:off x="3170564" y="1424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135545</xdr:rowOff>
    </xdr:from>
    <xdr:ext cx="405111" cy="259045"/>
    <xdr:sp macro="" textlink="">
      <xdr:nvSpPr>
        <xdr:cNvPr id="221" name="n_2mainValue【福祉施設】&#10;有形固定資産減価償却率">
          <a:extLst>
            <a:ext uri="{FF2B5EF4-FFF2-40B4-BE49-F238E27FC236}">
              <a16:creationId xmlns:a16="http://schemas.microsoft.com/office/drawing/2014/main" id="{00000000-0008-0000-0200-0000DD000000}"/>
            </a:ext>
          </a:extLst>
        </xdr:cNvPr>
        <xdr:cNvSpPr txBox="1"/>
      </xdr:nvSpPr>
      <xdr:spPr>
        <a:xfrm>
          <a:off x="2385704" y="1421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106153</xdr:rowOff>
    </xdr:from>
    <xdr:ext cx="405111" cy="259045"/>
    <xdr:sp macro="" textlink="">
      <xdr:nvSpPr>
        <xdr:cNvPr id="222" name="n_3mainValue【福祉施設】&#10;有形固定資産減価償却率">
          <a:extLst>
            <a:ext uri="{FF2B5EF4-FFF2-40B4-BE49-F238E27FC236}">
              <a16:creationId xmlns:a16="http://schemas.microsoft.com/office/drawing/2014/main" id="{00000000-0008-0000-0200-0000DE000000}"/>
            </a:ext>
          </a:extLst>
        </xdr:cNvPr>
        <xdr:cNvSpPr txBox="1"/>
      </xdr:nvSpPr>
      <xdr:spPr>
        <a:xfrm>
          <a:off x="161100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84926</xdr:rowOff>
    </xdr:from>
    <xdr:ext cx="405111" cy="259045"/>
    <xdr:sp macro="" textlink="">
      <xdr:nvSpPr>
        <xdr:cNvPr id="223" name="n_4mainValue【福祉施設】&#10;有形固定資産減価償却率">
          <a:extLst>
            <a:ext uri="{FF2B5EF4-FFF2-40B4-BE49-F238E27FC236}">
              <a16:creationId xmlns:a16="http://schemas.microsoft.com/office/drawing/2014/main" id="{00000000-0008-0000-0200-0000DF000000}"/>
            </a:ext>
          </a:extLst>
        </xdr:cNvPr>
        <xdr:cNvSpPr txBox="1"/>
      </xdr:nvSpPr>
      <xdr:spPr>
        <a:xfrm>
          <a:off x="836304" y="1416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0200-0000F400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9219565" y="13136881"/>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46" name="【福祉施設】&#10;一人当たり面積最小値テキスト">
          <a:extLst>
            <a:ext uri="{FF2B5EF4-FFF2-40B4-BE49-F238E27FC236}">
              <a16:creationId xmlns:a16="http://schemas.microsoft.com/office/drawing/2014/main" id="{00000000-0008-0000-0200-0000F6000000}"/>
            </a:ext>
          </a:extLst>
        </xdr:cNvPr>
        <xdr:cNvSpPr txBox="1"/>
      </xdr:nvSpPr>
      <xdr:spPr>
        <a:xfrm>
          <a:off x="925830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9154160" y="14450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248" name="【福祉施設】&#10;一人当たり面積最大値テキスト">
          <a:extLst>
            <a:ext uri="{FF2B5EF4-FFF2-40B4-BE49-F238E27FC236}">
              <a16:creationId xmlns:a16="http://schemas.microsoft.com/office/drawing/2014/main" id="{00000000-0008-0000-0200-0000F8000000}"/>
            </a:ext>
          </a:extLst>
        </xdr:cNvPr>
        <xdr:cNvSpPr txBox="1"/>
      </xdr:nvSpPr>
      <xdr:spPr>
        <a:xfrm>
          <a:off x="9258300" y="12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915416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250" name="【福祉施設】&#10;一人当たり面積平均値テキスト">
          <a:extLst>
            <a:ext uri="{FF2B5EF4-FFF2-40B4-BE49-F238E27FC236}">
              <a16:creationId xmlns:a16="http://schemas.microsoft.com/office/drawing/2014/main" id="{00000000-0008-0000-0200-0000FA000000}"/>
            </a:ext>
          </a:extLst>
        </xdr:cNvPr>
        <xdr:cNvSpPr txBox="1"/>
      </xdr:nvSpPr>
      <xdr:spPr>
        <a:xfrm>
          <a:off x="9258300" y="1400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9192260" y="14027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844550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767080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6873240" y="1399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6098540" y="1397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35306</xdr:rowOff>
    </xdr:from>
    <xdr:to>
      <xdr:col>55</xdr:col>
      <xdr:colOff>50800</xdr:colOff>
      <xdr:row>83</xdr:row>
      <xdr:rowOff>136906</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9192260" y="139494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58183</xdr:rowOff>
    </xdr:from>
    <xdr:ext cx="469744" cy="259045"/>
    <xdr:sp macro="" textlink="">
      <xdr:nvSpPr>
        <xdr:cNvPr id="262" name="【福祉施設】&#10;一人当たり面積該当値テキスト">
          <a:extLst>
            <a:ext uri="{FF2B5EF4-FFF2-40B4-BE49-F238E27FC236}">
              <a16:creationId xmlns:a16="http://schemas.microsoft.com/office/drawing/2014/main" id="{00000000-0008-0000-0200-000006010000}"/>
            </a:ext>
          </a:extLst>
        </xdr:cNvPr>
        <xdr:cNvSpPr txBox="1"/>
      </xdr:nvSpPr>
      <xdr:spPr>
        <a:xfrm>
          <a:off x="9258300" y="1380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39878</xdr:rowOff>
    </xdr:from>
    <xdr:to>
      <xdr:col>50</xdr:col>
      <xdr:colOff>165100</xdr:colOff>
      <xdr:row>83</xdr:row>
      <xdr:rowOff>141478</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8445500" y="1395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86106</xdr:rowOff>
    </xdr:from>
    <xdr:to>
      <xdr:col>55</xdr:col>
      <xdr:colOff>0</xdr:colOff>
      <xdr:row>83</xdr:row>
      <xdr:rowOff>90678</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8496300" y="14000226"/>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39878</xdr:rowOff>
    </xdr:from>
    <xdr:to>
      <xdr:col>46</xdr:col>
      <xdr:colOff>38100</xdr:colOff>
      <xdr:row>83</xdr:row>
      <xdr:rowOff>141478</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7670800" y="139539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90678</xdr:rowOff>
    </xdr:from>
    <xdr:to>
      <xdr:col>50</xdr:col>
      <xdr:colOff>114300</xdr:colOff>
      <xdr:row>83</xdr:row>
      <xdr:rowOff>90678</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713980" y="1400479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39878</xdr:rowOff>
    </xdr:from>
    <xdr:to>
      <xdr:col>41</xdr:col>
      <xdr:colOff>101600</xdr:colOff>
      <xdr:row>83</xdr:row>
      <xdr:rowOff>141478</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6873240" y="1395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90678</xdr:rowOff>
    </xdr:from>
    <xdr:to>
      <xdr:col>45</xdr:col>
      <xdr:colOff>177800</xdr:colOff>
      <xdr:row>83</xdr:row>
      <xdr:rowOff>90678</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6924040" y="1400479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17018</xdr:rowOff>
    </xdr:from>
    <xdr:to>
      <xdr:col>36</xdr:col>
      <xdr:colOff>165100</xdr:colOff>
      <xdr:row>83</xdr:row>
      <xdr:rowOff>118618</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6098540" y="139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67818</xdr:rowOff>
    </xdr:from>
    <xdr:to>
      <xdr:col>41</xdr:col>
      <xdr:colOff>50800</xdr:colOff>
      <xdr:row>83</xdr:row>
      <xdr:rowOff>90678</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6149340" y="13981938"/>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29735</xdr:rowOff>
    </xdr:from>
    <xdr:ext cx="469744" cy="259045"/>
    <xdr:sp macro="" textlink="">
      <xdr:nvSpPr>
        <xdr:cNvPr id="271" name="n_1aveValue【福祉施設】&#10;一人当たり面積">
          <a:extLst>
            <a:ext uri="{FF2B5EF4-FFF2-40B4-BE49-F238E27FC236}">
              <a16:creationId xmlns:a16="http://schemas.microsoft.com/office/drawing/2014/main" id="{00000000-0008-0000-0200-00000F010000}"/>
            </a:ext>
          </a:extLst>
        </xdr:cNvPr>
        <xdr:cNvSpPr txBox="1"/>
      </xdr:nvSpPr>
      <xdr:spPr>
        <a:xfrm>
          <a:off x="827158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272" name="n_2aveValue【福祉施設】&#10;一人当たり面積">
          <a:extLst>
            <a:ext uri="{FF2B5EF4-FFF2-40B4-BE49-F238E27FC236}">
              <a16:creationId xmlns:a16="http://schemas.microsoft.com/office/drawing/2014/main" id="{00000000-0008-0000-0200-000010010000}"/>
            </a:ext>
          </a:extLst>
        </xdr:cNvPr>
        <xdr:cNvSpPr txBox="1"/>
      </xdr:nvSpPr>
      <xdr:spPr>
        <a:xfrm>
          <a:off x="750958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273" name="n_3aveValue【福祉施設】&#10;一人当たり面積">
          <a:extLst>
            <a:ext uri="{FF2B5EF4-FFF2-40B4-BE49-F238E27FC236}">
              <a16:creationId xmlns:a16="http://schemas.microsoft.com/office/drawing/2014/main" id="{00000000-0008-0000-0200-000011010000}"/>
            </a:ext>
          </a:extLst>
        </xdr:cNvPr>
        <xdr:cNvSpPr txBox="1"/>
      </xdr:nvSpPr>
      <xdr:spPr>
        <a:xfrm>
          <a:off x="6712027" y="140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155464</xdr:rowOff>
    </xdr:from>
    <xdr:ext cx="469744" cy="259045"/>
    <xdr:sp macro="" textlink="">
      <xdr:nvSpPr>
        <xdr:cNvPr id="274" name="n_4aveValue【福祉施設】&#10;一人当たり面積">
          <a:extLst>
            <a:ext uri="{FF2B5EF4-FFF2-40B4-BE49-F238E27FC236}">
              <a16:creationId xmlns:a16="http://schemas.microsoft.com/office/drawing/2014/main" id="{00000000-0008-0000-0200-000012010000}"/>
            </a:ext>
          </a:extLst>
        </xdr:cNvPr>
        <xdr:cNvSpPr txBox="1"/>
      </xdr:nvSpPr>
      <xdr:spPr>
        <a:xfrm>
          <a:off x="5937327" y="1406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158005</xdr:rowOff>
    </xdr:from>
    <xdr:ext cx="469744" cy="259045"/>
    <xdr:sp macro="" textlink="">
      <xdr:nvSpPr>
        <xdr:cNvPr id="275" name="n_1mainValue【福祉施設】&#10;一人当たり面積">
          <a:extLst>
            <a:ext uri="{FF2B5EF4-FFF2-40B4-BE49-F238E27FC236}">
              <a16:creationId xmlns:a16="http://schemas.microsoft.com/office/drawing/2014/main" id="{00000000-0008-0000-0200-000013010000}"/>
            </a:ext>
          </a:extLst>
        </xdr:cNvPr>
        <xdr:cNvSpPr txBox="1"/>
      </xdr:nvSpPr>
      <xdr:spPr>
        <a:xfrm>
          <a:off x="8271587" y="1373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158005</xdr:rowOff>
    </xdr:from>
    <xdr:ext cx="469744" cy="259045"/>
    <xdr:sp macro="" textlink="">
      <xdr:nvSpPr>
        <xdr:cNvPr id="276" name="n_2mainValue【福祉施設】&#10;一人当たり面積">
          <a:extLst>
            <a:ext uri="{FF2B5EF4-FFF2-40B4-BE49-F238E27FC236}">
              <a16:creationId xmlns:a16="http://schemas.microsoft.com/office/drawing/2014/main" id="{00000000-0008-0000-0200-000014010000}"/>
            </a:ext>
          </a:extLst>
        </xdr:cNvPr>
        <xdr:cNvSpPr txBox="1"/>
      </xdr:nvSpPr>
      <xdr:spPr>
        <a:xfrm>
          <a:off x="7509587" y="1373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158005</xdr:rowOff>
    </xdr:from>
    <xdr:ext cx="469744" cy="259045"/>
    <xdr:sp macro="" textlink="">
      <xdr:nvSpPr>
        <xdr:cNvPr id="277" name="n_3mainValue【福祉施設】&#10;一人当たり面積">
          <a:extLst>
            <a:ext uri="{FF2B5EF4-FFF2-40B4-BE49-F238E27FC236}">
              <a16:creationId xmlns:a16="http://schemas.microsoft.com/office/drawing/2014/main" id="{00000000-0008-0000-0200-000015010000}"/>
            </a:ext>
          </a:extLst>
        </xdr:cNvPr>
        <xdr:cNvSpPr txBox="1"/>
      </xdr:nvSpPr>
      <xdr:spPr>
        <a:xfrm>
          <a:off x="6712027" y="1373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135145</xdr:rowOff>
    </xdr:from>
    <xdr:ext cx="469744" cy="259045"/>
    <xdr:sp macro="" textlink="">
      <xdr:nvSpPr>
        <xdr:cNvPr id="278" name="n_4mainValue【福祉施設】&#10;一人当たり面積">
          <a:extLst>
            <a:ext uri="{FF2B5EF4-FFF2-40B4-BE49-F238E27FC236}">
              <a16:creationId xmlns:a16="http://schemas.microsoft.com/office/drawing/2014/main" id="{00000000-0008-0000-0200-000016010000}"/>
            </a:ext>
          </a:extLst>
        </xdr:cNvPr>
        <xdr:cNvSpPr txBox="1"/>
      </xdr:nvSpPr>
      <xdr:spPr>
        <a:xfrm>
          <a:off x="5937327" y="1371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00000000-0008-0000-0200-00002F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flipV="1">
          <a:off x="4086225" y="1677978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00000000-0008-0000-0200-000031010000}"/>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07" name="【市民会館】&#10;有形固定資産減価償却率最大値テキスト">
          <a:extLst>
            <a:ext uri="{FF2B5EF4-FFF2-40B4-BE49-F238E27FC236}">
              <a16:creationId xmlns:a16="http://schemas.microsoft.com/office/drawing/2014/main" id="{00000000-0008-0000-0200-000033010000}"/>
            </a:ext>
          </a:extLst>
        </xdr:cNvPr>
        <xdr:cNvSpPr txBox="1"/>
      </xdr:nvSpPr>
      <xdr:spPr>
        <a:xfrm>
          <a:off x="4124960" y="16562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4020820" y="16779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00000000-0008-0000-0200-000035010000}"/>
            </a:ext>
          </a:extLst>
        </xdr:cNvPr>
        <xdr:cNvSpPr txBox="1"/>
      </xdr:nvSpPr>
      <xdr:spPr>
        <a:xfrm>
          <a:off x="4124960" y="175200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4036060" y="17541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3312160" y="1753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2514600" y="17510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1739900" y="1749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965200" y="175040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131536</xdr:rowOff>
    </xdr:from>
    <xdr:to>
      <xdr:col>24</xdr:col>
      <xdr:colOff>114300</xdr:colOff>
      <xdr:row>104</xdr:row>
      <xdr:rowOff>61686</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4036060" y="173984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154413</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00000000-0008-0000-0200-000041010000}"/>
            </a:ext>
          </a:extLst>
        </xdr:cNvPr>
        <xdr:cNvSpPr txBox="1"/>
      </xdr:nvSpPr>
      <xdr:spPr>
        <a:xfrm>
          <a:off x="4124960" y="172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98879</xdr:rowOff>
    </xdr:from>
    <xdr:to>
      <xdr:col>20</xdr:col>
      <xdr:colOff>38100</xdr:colOff>
      <xdr:row>104</xdr:row>
      <xdr:rowOff>29029</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3312160" y="173657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149679</xdr:rowOff>
    </xdr:from>
    <xdr:to>
      <xdr:col>24</xdr:col>
      <xdr:colOff>63500</xdr:colOff>
      <xdr:row>104</xdr:row>
      <xdr:rowOff>10886</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3355340" y="17416599"/>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66221</xdr:rowOff>
    </xdr:from>
    <xdr:to>
      <xdr:col>15</xdr:col>
      <xdr:colOff>101600</xdr:colOff>
      <xdr:row>103</xdr:row>
      <xdr:rowOff>167821</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2514600" y="1733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117021</xdr:rowOff>
    </xdr:from>
    <xdr:to>
      <xdr:col>19</xdr:col>
      <xdr:colOff>177800</xdr:colOff>
      <xdr:row>103</xdr:row>
      <xdr:rowOff>149679</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2565400" y="17383941"/>
          <a:ext cx="7899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33564</xdr:rowOff>
    </xdr:from>
    <xdr:to>
      <xdr:col>10</xdr:col>
      <xdr:colOff>165100</xdr:colOff>
      <xdr:row>103</xdr:row>
      <xdr:rowOff>135164</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1739900" y="173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84364</xdr:rowOff>
    </xdr:from>
    <xdr:to>
      <xdr:col>15</xdr:col>
      <xdr:colOff>50800</xdr:colOff>
      <xdr:row>103</xdr:row>
      <xdr:rowOff>117021</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790700" y="17351284"/>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907</xdr:rowOff>
    </xdr:from>
    <xdr:to>
      <xdr:col>6</xdr:col>
      <xdr:colOff>38100</xdr:colOff>
      <xdr:row>103</xdr:row>
      <xdr:rowOff>102507</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965200" y="172678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51707</xdr:rowOff>
    </xdr:from>
    <xdr:to>
      <xdr:col>10</xdr:col>
      <xdr:colOff>114300</xdr:colOff>
      <xdr:row>103</xdr:row>
      <xdr:rowOff>84364</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008380" y="17318627"/>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330" name="n_1aveValue【市民会館】&#10;有形固定資産減価償却率">
          <a:extLst>
            <a:ext uri="{FF2B5EF4-FFF2-40B4-BE49-F238E27FC236}">
              <a16:creationId xmlns:a16="http://schemas.microsoft.com/office/drawing/2014/main" id="{00000000-0008-0000-0200-00004A010000}"/>
            </a:ext>
          </a:extLst>
        </xdr:cNvPr>
        <xdr:cNvSpPr txBox="1"/>
      </xdr:nvSpPr>
      <xdr:spPr>
        <a:xfrm>
          <a:off x="317056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331" name="n_2aveValue【市民会館】&#10;有形固定資産減価償却率">
          <a:extLst>
            <a:ext uri="{FF2B5EF4-FFF2-40B4-BE49-F238E27FC236}">
              <a16:creationId xmlns:a16="http://schemas.microsoft.com/office/drawing/2014/main" id="{00000000-0008-0000-0200-00004B010000}"/>
            </a:ext>
          </a:extLst>
        </xdr:cNvPr>
        <xdr:cNvSpPr txBox="1"/>
      </xdr:nvSpPr>
      <xdr:spPr>
        <a:xfrm>
          <a:off x="2385704" y="1760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332" name="n_3aveValue【市民会館】&#10;有形固定資産減価償却率">
          <a:extLst>
            <a:ext uri="{FF2B5EF4-FFF2-40B4-BE49-F238E27FC236}">
              <a16:creationId xmlns:a16="http://schemas.microsoft.com/office/drawing/2014/main" id="{00000000-0008-0000-0200-00004C010000}"/>
            </a:ext>
          </a:extLst>
        </xdr:cNvPr>
        <xdr:cNvSpPr txBox="1"/>
      </xdr:nvSpPr>
      <xdr:spPr>
        <a:xfrm>
          <a:off x="1611004" y="17583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333" name="n_4aveValue【市民会館】&#10;有形固定資産減価償却率">
          <a:extLst>
            <a:ext uri="{FF2B5EF4-FFF2-40B4-BE49-F238E27FC236}">
              <a16:creationId xmlns:a16="http://schemas.microsoft.com/office/drawing/2014/main" id="{00000000-0008-0000-0200-00004D010000}"/>
            </a:ext>
          </a:extLst>
        </xdr:cNvPr>
        <xdr:cNvSpPr txBox="1"/>
      </xdr:nvSpPr>
      <xdr:spPr>
        <a:xfrm>
          <a:off x="836304" y="1759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45556</xdr:rowOff>
    </xdr:from>
    <xdr:ext cx="405111" cy="259045"/>
    <xdr:sp macro="" textlink="">
      <xdr:nvSpPr>
        <xdr:cNvPr id="334" name="n_1mainValue【市民会館】&#10;有形固定資産減価償却率">
          <a:extLst>
            <a:ext uri="{FF2B5EF4-FFF2-40B4-BE49-F238E27FC236}">
              <a16:creationId xmlns:a16="http://schemas.microsoft.com/office/drawing/2014/main" id="{00000000-0008-0000-0200-00004E010000}"/>
            </a:ext>
          </a:extLst>
        </xdr:cNvPr>
        <xdr:cNvSpPr txBox="1"/>
      </xdr:nvSpPr>
      <xdr:spPr>
        <a:xfrm>
          <a:off x="3170564" y="1714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335" name="n_2mainValue【市民会館】&#10;有形固定資産減価償却率">
          <a:extLst>
            <a:ext uri="{FF2B5EF4-FFF2-40B4-BE49-F238E27FC236}">
              <a16:creationId xmlns:a16="http://schemas.microsoft.com/office/drawing/2014/main" id="{00000000-0008-0000-0200-00004F010000}"/>
            </a:ext>
          </a:extLst>
        </xdr:cNvPr>
        <xdr:cNvSpPr txBox="1"/>
      </xdr:nvSpPr>
      <xdr:spPr>
        <a:xfrm>
          <a:off x="2385704" y="1711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151691</xdr:rowOff>
    </xdr:from>
    <xdr:ext cx="405111" cy="259045"/>
    <xdr:sp macro="" textlink="">
      <xdr:nvSpPr>
        <xdr:cNvPr id="336" name="n_3mainValue【市民会館】&#10;有形固定資産減価償却率">
          <a:extLst>
            <a:ext uri="{FF2B5EF4-FFF2-40B4-BE49-F238E27FC236}">
              <a16:creationId xmlns:a16="http://schemas.microsoft.com/office/drawing/2014/main" id="{00000000-0008-0000-0200-000050010000}"/>
            </a:ext>
          </a:extLst>
        </xdr:cNvPr>
        <xdr:cNvSpPr txBox="1"/>
      </xdr:nvSpPr>
      <xdr:spPr>
        <a:xfrm>
          <a:off x="1611004" y="1708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119034</xdr:rowOff>
    </xdr:from>
    <xdr:ext cx="405111" cy="259045"/>
    <xdr:sp macro="" textlink="">
      <xdr:nvSpPr>
        <xdr:cNvPr id="337" name="n_4mainValue【市民会館】&#10;有形固定資産減価償却率">
          <a:extLst>
            <a:ext uri="{FF2B5EF4-FFF2-40B4-BE49-F238E27FC236}">
              <a16:creationId xmlns:a16="http://schemas.microsoft.com/office/drawing/2014/main" id="{00000000-0008-0000-0200-000051010000}"/>
            </a:ext>
          </a:extLst>
        </xdr:cNvPr>
        <xdr:cNvSpPr txBox="1"/>
      </xdr:nvSpPr>
      <xdr:spPr>
        <a:xfrm>
          <a:off x="836304" y="17050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00000000-0008-0000-0200-000068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9219565" y="1702498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362" name="【市民会館】&#10;一人当たり面積最小値テキスト">
          <a:extLst>
            <a:ext uri="{FF2B5EF4-FFF2-40B4-BE49-F238E27FC236}">
              <a16:creationId xmlns:a16="http://schemas.microsoft.com/office/drawing/2014/main" id="{00000000-0008-0000-0200-00006A010000}"/>
            </a:ext>
          </a:extLst>
        </xdr:cNvPr>
        <xdr:cNvSpPr txBox="1"/>
      </xdr:nvSpPr>
      <xdr:spPr>
        <a:xfrm>
          <a:off x="9258300" y="182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9154160" y="18240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64" name="【市民会館】&#10;一人当たり面積最大値テキスト">
          <a:extLst>
            <a:ext uri="{FF2B5EF4-FFF2-40B4-BE49-F238E27FC236}">
              <a16:creationId xmlns:a16="http://schemas.microsoft.com/office/drawing/2014/main" id="{00000000-0008-0000-0200-00006C010000}"/>
            </a:ext>
          </a:extLst>
        </xdr:cNvPr>
        <xdr:cNvSpPr txBox="1"/>
      </xdr:nvSpPr>
      <xdr:spPr>
        <a:xfrm>
          <a:off x="9258300" y="1680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9154160" y="17024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366" name="【市民会館】&#10;一人当たり面積平均値テキスト">
          <a:extLst>
            <a:ext uri="{FF2B5EF4-FFF2-40B4-BE49-F238E27FC236}">
              <a16:creationId xmlns:a16="http://schemas.microsoft.com/office/drawing/2014/main" id="{00000000-0008-0000-0200-00006E010000}"/>
            </a:ext>
          </a:extLst>
        </xdr:cNvPr>
        <xdr:cNvSpPr txBox="1"/>
      </xdr:nvSpPr>
      <xdr:spPr>
        <a:xfrm>
          <a:off x="9258300" y="1778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9192260" y="179304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8445500" y="17930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7670800" y="179133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6873240" y="1792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6098540" y="1794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84455</xdr:rowOff>
    </xdr:from>
    <xdr:to>
      <xdr:col>55</xdr:col>
      <xdr:colOff>50800</xdr:colOff>
      <xdr:row>109</xdr:row>
      <xdr:rowOff>14605</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9192260" y="181895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170832</xdr:rowOff>
    </xdr:from>
    <xdr:ext cx="469744" cy="259045"/>
    <xdr:sp macro="" textlink="">
      <xdr:nvSpPr>
        <xdr:cNvPr id="378" name="【市民会館】&#10;一人当たり面積該当値テキスト">
          <a:extLst>
            <a:ext uri="{FF2B5EF4-FFF2-40B4-BE49-F238E27FC236}">
              <a16:creationId xmlns:a16="http://schemas.microsoft.com/office/drawing/2014/main" id="{00000000-0008-0000-0200-00007A010000}"/>
            </a:ext>
          </a:extLst>
        </xdr:cNvPr>
        <xdr:cNvSpPr txBox="1"/>
      </xdr:nvSpPr>
      <xdr:spPr>
        <a:xfrm>
          <a:off x="9258300" y="1810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84455</xdr:rowOff>
    </xdr:from>
    <xdr:to>
      <xdr:col>50</xdr:col>
      <xdr:colOff>165100</xdr:colOff>
      <xdr:row>109</xdr:row>
      <xdr:rowOff>14605</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8445500" y="18189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135255</xdr:rowOff>
    </xdr:from>
    <xdr:to>
      <xdr:col>55</xdr:col>
      <xdr:colOff>0</xdr:colOff>
      <xdr:row>108</xdr:row>
      <xdr:rowOff>135255</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8496300" y="1824037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84455</xdr:rowOff>
    </xdr:from>
    <xdr:to>
      <xdr:col>46</xdr:col>
      <xdr:colOff>38100</xdr:colOff>
      <xdr:row>109</xdr:row>
      <xdr:rowOff>14605</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7670800" y="181895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135255</xdr:rowOff>
    </xdr:from>
    <xdr:to>
      <xdr:col>50</xdr:col>
      <xdr:colOff>114300</xdr:colOff>
      <xdr:row>108</xdr:row>
      <xdr:rowOff>135255</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7713980" y="1824037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84455</xdr:rowOff>
    </xdr:from>
    <xdr:to>
      <xdr:col>41</xdr:col>
      <xdr:colOff>101600</xdr:colOff>
      <xdr:row>109</xdr:row>
      <xdr:rowOff>14605</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6873240" y="18189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135255</xdr:rowOff>
    </xdr:from>
    <xdr:to>
      <xdr:col>45</xdr:col>
      <xdr:colOff>177800</xdr:colOff>
      <xdr:row>108</xdr:row>
      <xdr:rowOff>135255</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6924040" y="1824037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84455</xdr:rowOff>
    </xdr:from>
    <xdr:to>
      <xdr:col>36</xdr:col>
      <xdr:colOff>165100</xdr:colOff>
      <xdr:row>109</xdr:row>
      <xdr:rowOff>14605</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6098540" y="18189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135255</xdr:rowOff>
    </xdr:from>
    <xdr:to>
      <xdr:col>41</xdr:col>
      <xdr:colOff>50800</xdr:colOff>
      <xdr:row>108</xdr:row>
      <xdr:rowOff>135255</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6149340" y="1824037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387" name="n_1aveValue【市民会館】&#10;一人当たり面積">
          <a:extLst>
            <a:ext uri="{FF2B5EF4-FFF2-40B4-BE49-F238E27FC236}">
              <a16:creationId xmlns:a16="http://schemas.microsoft.com/office/drawing/2014/main" id="{00000000-0008-0000-0200-000083010000}"/>
            </a:ext>
          </a:extLst>
        </xdr:cNvPr>
        <xdr:cNvSpPr txBox="1"/>
      </xdr:nvSpPr>
      <xdr:spPr>
        <a:xfrm>
          <a:off x="8271587" y="1770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388" name="n_2aveValue【市民会館】&#10;一人当たり面積">
          <a:extLst>
            <a:ext uri="{FF2B5EF4-FFF2-40B4-BE49-F238E27FC236}">
              <a16:creationId xmlns:a16="http://schemas.microsoft.com/office/drawing/2014/main" id="{00000000-0008-0000-0200-000084010000}"/>
            </a:ext>
          </a:extLst>
        </xdr:cNvPr>
        <xdr:cNvSpPr txBox="1"/>
      </xdr:nvSpPr>
      <xdr:spPr>
        <a:xfrm>
          <a:off x="750958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389" name="n_3aveValue【市民会館】&#10;一人当たり面積">
          <a:extLst>
            <a:ext uri="{FF2B5EF4-FFF2-40B4-BE49-F238E27FC236}">
              <a16:creationId xmlns:a16="http://schemas.microsoft.com/office/drawing/2014/main" id="{00000000-0008-0000-0200-000085010000}"/>
            </a:ext>
          </a:extLst>
        </xdr:cNvPr>
        <xdr:cNvSpPr txBox="1"/>
      </xdr:nvSpPr>
      <xdr:spPr>
        <a:xfrm>
          <a:off x="67120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390" name="n_4aveValue【市民会館】&#10;一人当たり面積">
          <a:extLst>
            <a:ext uri="{FF2B5EF4-FFF2-40B4-BE49-F238E27FC236}">
              <a16:creationId xmlns:a16="http://schemas.microsoft.com/office/drawing/2014/main" id="{00000000-0008-0000-0200-000086010000}"/>
            </a:ext>
          </a:extLst>
        </xdr:cNvPr>
        <xdr:cNvSpPr txBox="1"/>
      </xdr:nvSpPr>
      <xdr:spPr>
        <a:xfrm>
          <a:off x="59373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5732</xdr:rowOff>
    </xdr:from>
    <xdr:ext cx="469744" cy="259045"/>
    <xdr:sp macro="" textlink="">
      <xdr:nvSpPr>
        <xdr:cNvPr id="391" name="n_1mainValue【市民会館】&#10;一人当たり面積">
          <a:extLst>
            <a:ext uri="{FF2B5EF4-FFF2-40B4-BE49-F238E27FC236}">
              <a16:creationId xmlns:a16="http://schemas.microsoft.com/office/drawing/2014/main" id="{00000000-0008-0000-0200-000087010000}"/>
            </a:ext>
          </a:extLst>
        </xdr:cNvPr>
        <xdr:cNvSpPr txBox="1"/>
      </xdr:nvSpPr>
      <xdr:spPr>
        <a:xfrm>
          <a:off x="8271587" y="1827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5732</xdr:rowOff>
    </xdr:from>
    <xdr:ext cx="469744" cy="259045"/>
    <xdr:sp macro="" textlink="">
      <xdr:nvSpPr>
        <xdr:cNvPr id="392" name="n_2mainValue【市民会館】&#10;一人当たり面積">
          <a:extLst>
            <a:ext uri="{FF2B5EF4-FFF2-40B4-BE49-F238E27FC236}">
              <a16:creationId xmlns:a16="http://schemas.microsoft.com/office/drawing/2014/main" id="{00000000-0008-0000-0200-000088010000}"/>
            </a:ext>
          </a:extLst>
        </xdr:cNvPr>
        <xdr:cNvSpPr txBox="1"/>
      </xdr:nvSpPr>
      <xdr:spPr>
        <a:xfrm>
          <a:off x="7509587" y="1827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5732</xdr:rowOff>
    </xdr:from>
    <xdr:ext cx="469744" cy="259045"/>
    <xdr:sp macro="" textlink="">
      <xdr:nvSpPr>
        <xdr:cNvPr id="393" name="n_3mainValue【市民会館】&#10;一人当たり面積">
          <a:extLst>
            <a:ext uri="{FF2B5EF4-FFF2-40B4-BE49-F238E27FC236}">
              <a16:creationId xmlns:a16="http://schemas.microsoft.com/office/drawing/2014/main" id="{00000000-0008-0000-0200-000089010000}"/>
            </a:ext>
          </a:extLst>
        </xdr:cNvPr>
        <xdr:cNvSpPr txBox="1"/>
      </xdr:nvSpPr>
      <xdr:spPr>
        <a:xfrm>
          <a:off x="6712027" y="1827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5732</xdr:rowOff>
    </xdr:from>
    <xdr:ext cx="469744" cy="259045"/>
    <xdr:sp macro="" textlink="">
      <xdr:nvSpPr>
        <xdr:cNvPr id="394" name="n_4mainValue【市民会館】&#10;一人当たり面積">
          <a:extLst>
            <a:ext uri="{FF2B5EF4-FFF2-40B4-BE49-F238E27FC236}">
              <a16:creationId xmlns:a16="http://schemas.microsoft.com/office/drawing/2014/main" id="{00000000-0008-0000-0200-00008A010000}"/>
            </a:ext>
          </a:extLst>
        </xdr:cNvPr>
        <xdr:cNvSpPr txBox="1"/>
      </xdr:nvSpPr>
      <xdr:spPr>
        <a:xfrm>
          <a:off x="5937327" y="1827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a:extLst>
            <a:ext uri="{FF2B5EF4-FFF2-40B4-BE49-F238E27FC236}">
              <a16:creationId xmlns:a16="http://schemas.microsoft.com/office/drawing/2014/main" id="{00000000-0008-0000-0200-0000B3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flipV="1">
          <a:off x="14375764" y="929367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7" name="【保健センター・保健所】&#10;有形固定資産減価償却率最小値テキスト">
          <a:extLst>
            <a:ext uri="{FF2B5EF4-FFF2-40B4-BE49-F238E27FC236}">
              <a16:creationId xmlns:a16="http://schemas.microsoft.com/office/drawing/2014/main" id="{00000000-0008-0000-0200-0000B5010000}"/>
            </a:ext>
          </a:extLst>
        </xdr:cNvPr>
        <xdr:cNvSpPr txBox="1"/>
      </xdr:nvSpPr>
      <xdr:spPr>
        <a:xfrm>
          <a:off x="14414500" y="1077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4287500" y="10769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439" name="【保健センター・保健所】&#10;有形固定資産減価償却率最大値テキスト">
          <a:extLst>
            <a:ext uri="{FF2B5EF4-FFF2-40B4-BE49-F238E27FC236}">
              <a16:creationId xmlns:a16="http://schemas.microsoft.com/office/drawing/2014/main" id="{00000000-0008-0000-0200-0000B7010000}"/>
            </a:ext>
          </a:extLst>
        </xdr:cNvPr>
        <xdr:cNvSpPr txBox="1"/>
      </xdr:nvSpPr>
      <xdr:spPr>
        <a:xfrm>
          <a:off x="14414500" y="90727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428750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441" name="【保健センター・保健所】&#10;有形固定資産減価償却率平均値テキスト">
          <a:extLst>
            <a:ext uri="{FF2B5EF4-FFF2-40B4-BE49-F238E27FC236}">
              <a16:creationId xmlns:a16="http://schemas.microsoft.com/office/drawing/2014/main" id="{00000000-0008-0000-0200-0000B9010000}"/>
            </a:ext>
          </a:extLst>
        </xdr:cNvPr>
        <xdr:cNvSpPr txBox="1"/>
      </xdr:nvSpPr>
      <xdr:spPr>
        <a:xfrm>
          <a:off x="14414500" y="1003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4325600" y="100522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3578840" y="100408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280414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2029440" y="9977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123188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14325600" y="991343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453" name="【保健センター・保健所】&#10;有形固定資産減価償却率該当値テキスト">
          <a:extLst>
            <a:ext uri="{FF2B5EF4-FFF2-40B4-BE49-F238E27FC236}">
              <a16:creationId xmlns:a16="http://schemas.microsoft.com/office/drawing/2014/main" id="{00000000-0008-0000-0200-0000C5010000}"/>
            </a:ext>
          </a:extLst>
        </xdr:cNvPr>
        <xdr:cNvSpPr txBox="1"/>
      </xdr:nvSpPr>
      <xdr:spPr>
        <a:xfrm>
          <a:off x="14414500" y="976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13578840" y="9884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73478</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3629640" y="9931582"/>
          <a:ext cx="74676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12804140" y="9851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40822</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2854940" y="9898925"/>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96157</xdr:rowOff>
    </xdr:from>
    <xdr:to>
      <xdr:col>72</xdr:col>
      <xdr:colOff>38100</xdr:colOff>
      <xdr:row>59</xdr:row>
      <xdr:rowOff>26307</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12029440" y="98192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146957</xdr:rowOff>
    </xdr:from>
    <xdr:to>
      <xdr:col>76</xdr:col>
      <xdr:colOff>114300</xdr:colOff>
      <xdr:row>59</xdr:row>
      <xdr:rowOff>8165</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072620" y="9870077"/>
          <a:ext cx="78232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1123188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146957</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1282680" y="9837420"/>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462" name="n_1aveValue【保健センター・保健所】&#10;有形固定資産減価償却率">
          <a:extLst>
            <a:ext uri="{FF2B5EF4-FFF2-40B4-BE49-F238E27FC236}">
              <a16:creationId xmlns:a16="http://schemas.microsoft.com/office/drawing/2014/main" id="{00000000-0008-0000-0200-0000CE010000}"/>
            </a:ext>
          </a:extLst>
        </xdr:cNvPr>
        <xdr:cNvSpPr txBox="1"/>
      </xdr:nvSpPr>
      <xdr:spPr>
        <a:xfrm>
          <a:off x="13437244" y="10129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463" name="n_2aveValue【保健センター・保健所】&#10;有形固定資産減価償却率">
          <a:extLst>
            <a:ext uri="{FF2B5EF4-FFF2-40B4-BE49-F238E27FC236}">
              <a16:creationId xmlns:a16="http://schemas.microsoft.com/office/drawing/2014/main" id="{00000000-0008-0000-0200-0000CF010000}"/>
            </a:ext>
          </a:extLst>
        </xdr:cNvPr>
        <xdr:cNvSpPr txBox="1"/>
      </xdr:nvSpPr>
      <xdr:spPr>
        <a:xfrm>
          <a:off x="126752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464" name="n_3aveValue【保健センター・保健所】&#10;有形固定資産減価償却率">
          <a:extLst>
            <a:ext uri="{FF2B5EF4-FFF2-40B4-BE49-F238E27FC236}">
              <a16:creationId xmlns:a16="http://schemas.microsoft.com/office/drawing/2014/main" id="{00000000-0008-0000-0200-0000D0010000}"/>
            </a:ext>
          </a:extLst>
        </xdr:cNvPr>
        <xdr:cNvSpPr txBox="1"/>
      </xdr:nvSpPr>
      <xdr:spPr>
        <a:xfrm>
          <a:off x="119005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465" name="n_4aveValue【保健センター・保健所】&#10;有形固定資産減価償却率">
          <a:extLst>
            <a:ext uri="{FF2B5EF4-FFF2-40B4-BE49-F238E27FC236}">
              <a16:creationId xmlns:a16="http://schemas.microsoft.com/office/drawing/2014/main" id="{00000000-0008-0000-0200-0000D1010000}"/>
            </a:ext>
          </a:extLst>
        </xdr:cNvPr>
        <xdr:cNvSpPr txBox="1"/>
      </xdr:nvSpPr>
      <xdr:spPr>
        <a:xfrm>
          <a:off x="11102984" y="100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466" name="n_1main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3437244" y="966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467" name="n_2main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2675244" y="963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42834</xdr:rowOff>
    </xdr:from>
    <xdr:ext cx="405111" cy="259045"/>
    <xdr:sp macro="" textlink="">
      <xdr:nvSpPr>
        <xdr:cNvPr id="468" name="n_3main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1900544" y="95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469" name="n_4mainValue【保健センター・保健所】&#10;有形固定資産減価償却率">
          <a:extLst>
            <a:ext uri="{FF2B5EF4-FFF2-40B4-BE49-F238E27FC236}">
              <a16:creationId xmlns:a16="http://schemas.microsoft.com/office/drawing/2014/main" id="{00000000-0008-0000-0200-0000D5010000}"/>
            </a:ext>
          </a:extLst>
        </xdr:cNvPr>
        <xdr:cNvSpPr txBox="1"/>
      </xdr:nvSpPr>
      <xdr:spPr>
        <a:xfrm>
          <a:off x="1110298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a:extLst>
            <a:ext uri="{FF2B5EF4-FFF2-40B4-BE49-F238E27FC236}">
              <a16:creationId xmlns:a16="http://schemas.microsoft.com/office/drawing/2014/main" id="{00000000-0008-0000-0200-0000EE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9509104" y="938511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6" name="【保健センター・保健所】&#10;一人当たり面積最小値テキスト">
          <a:extLst>
            <a:ext uri="{FF2B5EF4-FFF2-40B4-BE49-F238E27FC236}">
              <a16:creationId xmlns:a16="http://schemas.microsoft.com/office/drawing/2014/main" id="{00000000-0008-0000-0200-0000F0010000}"/>
            </a:ext>
          </a:extLst>
        </xdr:cNvPr>
        <xdr:cNvSpPr txBox="1"/>
      </xdr:nvSpPr>
      <xdr:spPr>
        <a:xfrm>
          <a:off x="19547840" y="1085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944370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498" name="【保健センター・保健所】&#10;一人当たり面積最大値テキスト">
          <a:extLst>
            <a:ext uri="{FF2B5EF4-FFF2-40B4-BE49-F238E27FC236}">
              <a16:creationId xmlns:a16="http://schemas.microsoft.com/office/drawing/2014/main" id="{00000000-0008-0000-0200-0000F2010000}"/>
            </a:ext>
          </a:extLst>
        </xdr:cNvPr>
        <xdr:cNvSpPr txBox="1"/>
      </xdr:nvSpPr>
      <xdr:spPr>
        <a:xfrm>
          <a:off x="19547840" y="916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9443700" y="9385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00" name="【保健センター・保健所】&#10;一人当たり面積平均値テキスト">
          <a:extLst>
            <a:ext uri="{FF2B5EF4-FFF2-40B4-BE49-F238E27FC236}">
              <a16:creationId xmlns:a16="http://schemas.microsoft.com/office/drawing/2014/main" id="{00000000-0008-0000-0200-0000F4010000}"/>
            </a:ext>
          </a:extLst>
        </xdr:cNvPr>
        <xdr:cNvSpPr txBox="1"/>
      </xdr:nvSpPr>
      <xdr:spPr>
        <a:xfrm>
          <a:off x="19547840" y="10582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945894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8735040" y="10619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793748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7162780" y="106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16388080" y="10632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945894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52087</xdr:rowOff>
    </xdr:from>
    <xdr:ext cx="469744" cy="259045"/>
    <xdr:sp macro="" textlink="">
      <xdr:nvSpPr>
        <xdr:cNvPr id="512" name="【保健センター・保健所】&#10;一人当たり面積該当値テキスト">
          <a:extLst>
            <a:ext uri="{FF2B5EF4-FFF2-40B4-BE49-F238E27FC236}">
              <a16:creationId xmlns:a16="http://schemas.microsoft.com/office/drawing/2014/main" id="{00000000-0008-0000-0200-000000020000}"/>
            </a:ext>
          </a:extLst>
        </xdr:cNvPr>
        <xdr:cNvSpPr txBox="1"/>
      </xdr:nvSpPr>
      <xdr:spPr>
        <a:xfrm>
          <a:off x="19547840"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18735040" y="10590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778220" y="106413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32476</xdr:rowOff>
    </xdr:from>
    <xdr:to>
      <xdr:col>107</xdr:col>
      <xdr:colOff>101600</xdr:colOff>
      <xdr:row>63</xdr:row>
      <xdr:rowOff>134076</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1793748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83276</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flipV="1">
          <a:off x="17988280" y="10641330"/>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32476</xdr:rowOff>
    </xdr:from>
    <xdr:to>
      <xdr:col>102</xdr:col>
      <xdr:colOff>165100</xdr:colOff>
      <xdr:row>63</xdr:row>
      <xdr:rowOff>134076</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716278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83276</xdr:rowOff>
    </xdr:from>
    <xdr:to>
      <xdr:col>107</xdr:col>
      <xdr:colOff>50800</xdr:colOff>
      <xdr:row>63</xdr:row>
      <xdr:rowOff>83276</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7213580" y="1064459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32476</xdr:rowOff>
    </xdr:from>
    <xdr:to>
      <xdr:col>98</xdr:col>
      <xdr:colOff>38100</xdr:colOff>
      <xdr:row>63</xdr:row>
      <xdr:rowOff>134076</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16388080" y="105937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83276</xdr:rowOff>
    </xdr:from>
    <xdr:to>
      <xdr:col>102</xdr:col>
      <xdr:colOff>114300</xdr:colOff>
      <xdr:row>63</xdr:row>
      <xdr:rowOff>83276</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6431260" y="1064459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521" name="n_1aveValue【保健センター・保健所】&#10;一人当たり面積">
          <a:extLst>
            <a:ext uri="{FF2B5EF4-FFF2-40B4-BE49-F238E27FC236}">
              <a16:creationId xmlns:a16="http://schemas.microsoft.com/office/drawing/2014/main" id="{00000000-0008-0000-0200-000009020000}"/>
            </a:ext>
          </a:extLst>
        </xdr:cNvPr>
        <xdr:cNvSpPr txBox="1"/>
      </xdr:nvSpPr>
      <xdr:spPr>
        <a:xfrm>
          <a:off x="18561127" y="1071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522" name="n_2aveValue【保健センター・保健所】&#10;一人当たり面積">
          <a:extLst>
            <a:ext uri="{FF2B5EF4-FFF2-40B4-BE49-F238E27FC236}">
              <a16:creationId xmlns:a16="http://schemas.microsoft.com/office/drawing/2014/main" id="{00000000-0008-0000-0200-00000A020000}"/>
            </a:ext>
          </a:extLst>
        </xdr:cNvPr>
        <xdr:cNvSpPr txBox="1"/>
      </xdr:nvSpPr>
      <xdr:spPr>
        <a:xfrm>
          <a:off x="17776267" y="1069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523" name="n_3aveValue【保健センター・保健所】&#10;一人当たり面積">
          <a:extLst>
            <a:ext uri="{FF2B5EF4-FFF2-40B4-BE49-F238E27FC236}">
              <a16:creationId xmlns:a16="http://schemas.microsoft.com/office/drawing/2014/main" id="{00000000-0008-0000-0200-00000B020000}"/>
            </a:ext>
          </a:extLst>
        </xdr:cNvPr>
        <xdr:cNvSpPr txBox="1"/>
      </xdr:nvSpPr>
      <xdr:spPr>
        <a:xfrm>
          <a:off x="17001567" y="1070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524" name="n_4aveValue【保健センター・保健所】&#10;一人当たり面積">
          <a:extLst>
            <a:ext uri="{FF2B5EF4-FFF2-40B4-BE49-F238E27FC236}">
              <a16:creationId xmlns:a16="http://schemas.microsoft.com/office/drawing/2014/main" id="{00000000-0008-0000-0200-00000C020000}"/>
            </a:ext>
          </a:extLst>
        </xdr:cNvPr>
        <xdr:cNvSpPr txBox="1"/>
      </xdr:nvSpPr>
      <xdr:spPr>
        <a:xfrm>
          <a:off x="16226867" y="1072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147337</xdr:rowOff>
    </xdr:from>
    <xdr:ext cx="469744" cy="259045"/>
    <xdr:sp macro="" textlink="">
      <xdr:nvSpPr>
        <xdr:cNvPr id="525" name="n_1mainValue【保健センター・保健所】&#10;一人当たり面積">
          <a:extLst>
            <a:ext uri="{FF2B5EF4-FFF2-40B4-BE49-F238E27FC236}">
              <a16:creationId xmlns:a16="http://schemas.microsoft.com/office/drawing/2014/main" id="{00000000-0008-0000-0200-00000D020000}"/>
            </a:ext>
          </a:extLst>
        </xdr:cNvPr>
        <xdr:cNvSpPr txBox="1"/>
      </xdr:nvSpPr>
      <xdr:spPr>
        <a:xfrm>
          <a:off x="185611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150603</xdr:rowOff>
    </xdr:from>
    <xdr:ext cx="469744" cy="259045"/>
    <xdr:sp macro="" textlink="">
      <xdr:nvSpPr>
        <xdr:cNvPr id="526" name="n_2mainValue【保健センター・保健所】&#10;一人当たり面積">
          <a:extLst>
            <a:ext uri="{FF2B5EF4-FFF2-40B4-BE49-F238E27FC236}">
              <a16:creationId xmlns:a16="http://schemas.microsoft.com/office/drawing/2014/main" id="{00000000-0008-0000-0200-00000E020000}"/>
            </a:ext>
          </a:extLst>
        </xdr:cNvPr>
        <xdr:cNvSpPr txBox="1"/>
      </xdr:nvSpPr>
      <xdr:spPr>
        <a:xfrm>
          <a:off x="17776267" y="1037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150603</xdr:rowOff>
    </xdr:from>
    <xdr:ext cx="469744" cy="259045"/>
    <xdr:sp macro="" textlink="">
      <xdr:nvSpPr>
        <xdr:cNvPr id="527" name="n_3mainValue【保健センター・保健所】&#10;一人当たり面積">
          <a:extLst>
            <a:ext uri="{FF2B5EF4-FFF2-40B4-BE49-F238E27FC236}">
              <a16:creationId xmlns:a16="http://schemas.microsoft.com/office/drawing/2014/main" id="{00000000-0008-0000-0200-00000F020000}"/>
            </a:ext>
          </a:extLst>
        </xdr:cNvPr>
        <xdr:cNvSpPr txBox="1"/>
      </xdr:nvSpPr>
      <xdr:spPr>
        <a:xfrm>
          <a:off x="17001567" y="1037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150603</xdr:rowOff>
    </xdr:from>
    <xdr:ext cx="469744" cy="259045"/>
    <xdr:sp macro="" textlink="">
      <xdr:nvSpPr>
        <xdr:cNvPr id="528" name="n_4mainValue【保健センター・保健所】&#10;一人当たり面積">
          <a:extLst>
            <a:ext uri="{FF2B5EF4-FFF2-40B4-BE49-F238E27FC236}">
              <a16:creationId xmlns:a16="http://schemas.microsoft.com/office/drawing/2014/main" id="{00000000-0008-0000-0200-000010020000}"/>
            </a:ext>
          </a:extLst>
        </xdr:cNvPr>
        <xdr:cNvSpPr txBox="1"/>
      </xdr:nvSpPr>
      <xdr:spPr>
        <a:xfrm>
          <a:off x="16226867" y="1037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a:extLst>
            <a:ext uri="{FF2B5EF4-FFF2-40B4-BE49-F238E27FC236}">
              <a16:creationId xmlns:a16="http://schemas.microsoft.com/office/drawing/2014/main" id="{00000000-0008-0000-0200-000029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flipV="1">
          <a:off x="14375764" y="13185865"/>
          <a:ext cx="0" cy="139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5" name="【消防施設】&#10;有形固定資産減価償却率最小値テキスト">
          <a:extLst>
            <a:ext uri="{FF2B5EF4-FFF2-40B4-BE49-F238E27FC236}">
              <a16:creationId xmlns:a16="http://schemas.microsoft.com/office/drawing/2014/main" id="{00000000-0008-0000-0200-00002B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57" name="【消防施設】&#10;有形固定資産減価償却率最大値テキスト">
          <a:extLst>
            <a:ext uri="{FF2B5EF4-FFF2-40B4-BE49-F238E27FC236}">
              <a16:creationId xmlns:a16="http://schemas.microsoft.com/office/drawing/2014/main" id="{00000000-0008-0000-0200-00002D020000}"/>
            </a:ext>
          </a:extLst>
        </xdr:cNvPr>
        <xdr:cNvSpPr txBox="1"/>
      </xdr:nvSpPr>
      <xdr:spPr>
        <a:xfrm>
          <a:off x="14414500" y="12964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4287500" y="13185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59" name="【消防施設】&#10;有形固定資産減価償却率平均値テキスト">
          <a:extLst>
            <a:ext uri="{FF2B5EF4-FFF2-40B4-BE49-F238E27FC236}">
              <a16:creationId xmlns:a16="http://schemas.microsoft.com/office/drawing/2014/main" id="{00000000-0008-0000-0200-00002F020000}"/>
            </a:ext>
          </a:extLst>
        </xdr:cNvPr>
        <xdr:cNvSpPr txBox="1"/>
      </xdr:nvSpPr>
      <xdr:spPr>
        <a:xfrm>
          <a:off x="14414500" y="1373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4325600" y="138840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357884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12804140" y="138644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12029440" y="138333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11231880" y="1376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135889</xdr:rowOff>
    </xdr:from>
    <xdr:to>
      <xdr:col>85</xdr:col>
      <xdr:colOff>177800</xdr:colOff>
      <xdr:row>84</xdr:row>
      <xdr:rowOff>66039</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4325600" y="1405000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114316</xdr:rowOff>
    </xdr:from>
    <xdr:ext cx="405111" cy="259045"/>
    <xdr:sp macro="" textlink="">
      <xdr:nvSpPr>
        <xdr:cNvPr id="571" name="【消防施設】&#10;有形固定資産減価償却率該当値テキスト">
          <a:extLst>
            <a:ext uri="{FF2B5EF4-FFF2-40B4-BE49-F238E27FC236}">
              <a16:creationId xmlns:a16="http://schemas.microsoft.com/office/drawing/2014/main" id="{00000000-0008-0000-0200-00003B020000}"/>
            </a:ext>
          </a:extLst>
        </xdr:cNvPr>
        <xdr:cNvSpPr txBox="1"/>
      </xdr:nvSpPr>
      <xdr:spPr>
        <a:xfrm>
          <a:off x="14414500" y="1402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99968</xdr:rowOff>
    </xdr:from>
    <xdr:to>
      <xdr:col>81</xdr:col>
      <xdr:colOff>101600</xdr:colOff>
      <xdr:row>84</xdr:row>
      <xdr:rowOff>30118</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13578840" y="140140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150768</xdr:rowOff>
    </xdr:from>
    <xdr:to>
      <xdr:col>85</xdr:col>
      <xdr:colOff>127000</xdr:colOff>
      <xdr:row>84</xdr:row>
      <xdr:rowOff>15239</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3629640" y="14064888"/>
          <a:ext cx="746760" cy="3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90170</xdr:rowOff>
    </xdr:from>
    <xdr:to>
      <xdr:col>76</xdr:col>
      <xdr:colOff>165100</xdr:colOff>
      <xdr:row>84</xdr:row>
      <xdr:rowOff>20320</xdr:rowOff>
    </xdr:to>
    <xdr:sp macro="" textlink="">
      <xdr:nvSpPr>
        <xdr:cNvPr id="574" name="楕円 573">
          <a:extLst>
            <a:ext uri="{FF2B5EF4-FFF2-40B4-BE49-F238E27FC236}">
              <a16:creationId xmlns:a16="http://schemas.microsoft.com/office/drawing/2014/main" id="{00000000-0008-0000-0200-00003E020000}"/>
            </a:ext>
          </a:extLst>
        </xdr:cNvPr>
        <xdr:cNvSpPr/>
      </xdr:nvSpPr>
      <xdr:spPr>
        <a:xfrm>
          <a:off x="12804140" y="14004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140970</xdr:rowOff>
    </xdr:from>
    <xdr:to>
      <xdr:col>81</xdr:col>
      <xdr:colOff>50800</xdr:colOff>
      <xdr:row>83</xdr:row>
      <xdr:rowOff>150768</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2854940" y="14055090"/>
          <a:ext cx="7747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55880</xdr:rowOff>
    </xdr:from>
    <xdr:to>
      <xdr:col>72</xdr:col>
      <xdr:colOff>38100</xdr:colOff>
      <xdr:row>83</xdr:row>
      <xdr:rowOff>157480</xdr:rowOff>
    </xdr:to>
    <xdr:sp macro="" textlink="">
      <xdr:nvSpPr>
        <xdr:cNvPr id="576" name="楕円 575">
          <a:extLst>
            <a:ext uri="{FF2B5EF4-FFF2-40B4-BE49-F238E27FC236}">
              <a16:creationId xmlns:a16="http://schemas.microsoft.com/office/drawing/2014/main" id="{00000000-0008-0000-0200-000040020000}"/>
            </a:ext>
          </a:extLst>
        </xdr:cNvPr>
        <xdr:cNvSpPr/>
      </xdr:nvSpPr>
      <xdr:spPr>
        <a:xfrm>
          <a:off x="12029440" y="13970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106680</xdr:rowOff>
    </xdr:from>
    <xdr:to>
      <xdr:col>76</xdr:col>
      <xdr:colOff>114300</xdr:colOff>
      <xdr:row>83</xdr:row>
      <xdr:rowOff>140970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2072620" y="1402080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26488</xdr:rowOff>
    </xdr:from>
    <xdr:to>
      <xdr:col>67</xdr:col>
      <xdr:colOff>101600</xdr:colOff>
      <xdr:row>83</xdr:row>
      <xdr:rowOff>128088</xdr:rowOff>
    </xdr:to>
    <xdr:sp macro="" textlink="">
      <xdr:nvSpPr>
        <xdr:cNvPr id="578" name="楕円 577">
          <a:extLst>
            <a:ext uri="{FF2B5EF4-FFF2-40B4-BE49-F238E27FC236}">
              <a16:creationId xmlns:a16="http://schemas.microsoft.com/office/drawing/2014/main" id="{00000000-0008-0000-0200-000042020000}"/>
            </a:ext>
          </a:extLst>
        </xdr:cNvPr>
        <xdr:cNvSpPr/>
      </xdr:nvSpPr>
      <xdr:spPr>
        <a:xfrm>
          <a:off x="11231880" y="139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77288</xdr:rowOff>
    </xdr:from>
    <xdr:to>
      <xdr:col>71</xdr:col>
      <xdr:colOff>177800</xdr:colOff>
      <xdr:row>83</xdr:row>
      <xdr:rowOff>106680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1282680" y="13991408"/>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580" name="n_1aveValue【消防施設】&#10;有形固定資産減価償却率">
          <a:extLst>
            <a:ext uri="{FF2B5EF4-FFF2-40B4-BE49-F238E27FC236}">
              <a16:creationId xmlns:a16="http://schemas.microsoft.com/office/drawing/2014/main" id="{00000000-0008-0000-0200-000044020000}"/>
            </a:ext>
          </a:extLst>
        </xdr:cNvPr>
        <xdr:cNvSpPr txBox="1"/>
      </xdr:nvSpPr>
      <xdr:spPr>
        <a:xfrm>
          <a:off x="13437244" y="1365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81" name="n_2aveValue【消防施設】&#10;有形固定資産減価償却率">
          <a:extLst>
            <a:ext uri="{FF2B5EF4-FFF2-40B4-BE49-F238E27FC236}">
              <a16:creationId xmlns:a16="http://schemas.microsoft.com/office/drawing/2014/main" id="{00000000-0008-0000-0200-000045020000}"/>
            </a:ext>
          </a:extLst>
        </xdr:cNvPr>
        <xdr:cNvSpPr txBox="1"/>
      </xdr:nvSpPr>
      <xdr:spPr>
        <a:xfrm>
          <a:off x="126752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582" name="n_3aveValue【消防施設】&#10;有形固定資産減価償却率">
          <a:extLst>
            <a:ext uri="{FF2B5EF4-FFF2-40B4-BE49-F238E27FC236}">
              <a16:creationId xmlns:a16="http://schemas.microsoft.com/office/drawing/2014/main" id="{00000000-0008-0000-0200-000046020000}"/>
            </a:ext>
          </a:extLst>
        </xdr:cNvPr>
        <xdr:cNvSpPr txBox="1"/>
      </xdr:nvSpPr>
      <xdr:spPr>
        <a:xfrm>
          <a:off x="11900544" y="1361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583" name="n_4aveValue【消防施設】&#10;有形固定資産減価償却率">
          <a:extLst>
            <a:ext uri="{FF2B5EF4-FFF2-40B4-BE49-F238E27FC236}">
              <a16:creationId xmlns:a16="http://schemas.microsoft.com/office/drawing/2014/main" id="{00000000-0008-0000-0200-000047020000}"/>
            </a:ext>
          </a:extLst>
        </xdr:cNvPr>
        <xdr:cNvSpPr txBox="1"/>
      </xdr:nvSpPr>
      <xdr:spPr>
        <a:xfrm>
          <a:off x="11102984" y="1354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21245</xdr:rowOff>
    </xdr:from>
    <xdr:ext cx="405111" cy="259045"/>
    <xdr:sp macro="" textlink="">
      <xdr:nvSpPr>
        <xdr:cNvPr id="584" name="n_1mainValue【消防施設】&#10;有形固定資産減価償却率">
          <a:extLst>
            <a:ext uri="{FF2B5EF4-FFF2-40B4-BE49-F238E27FC236}">
              <a16:creationId xmlns:a16="http://schemas.microsoft.com/office/drawing/2014/main" id="{00000000-0008-0000-0200-000048020000}"/>
            </a:ext>
          </a:extLst>
        </xdr:cNvPr>
        <xdr:cNvSpPr txBox="1"/>
      </xdr:nvSpPr>
      <xdr:spPr>
        <a:xfrm>
          <a:off x="13437244" y="1410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11447</xdr:rowOff>
    </xdr:from>
    <xdr:ext cx="405111" cy="259045"/>
    <xdr:sp macro="" textlink="">
      <xdr:nvSpPr>
        <xdr:cNvPr id="585" name="n_2mainValue【消防施設】&#10;有形固定資産減価償却率">
          <a:extLst>
            <a:ext uri="{FF2B5EF4-FFF2-40B4-BE49-F238E27FC236}">
              <a16:creationId xmlns:a16="http://schemas.microsoft.com/office/drawing/2014/main" id="{00000000-0008-0000-0200-000049020000}"/>
            </a:ext>
          </a:extLst>
        </xdr:cNvPr>
        <xdr:cNvSpPr txBox="1"/>
      </xdr:nvSpPr>
      <xdr:spPr>
        <a:xfrm>
          <a:off x="126752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586" name="n_3mainValue【消防施設】&#10;有形固定資産減価償却率">
          <a:extLst>
            <a:ext uri="{FF2B5EF4-FFF2-40B4-BE49-F238E27FC236}">
              <a16:creationId xmlns:a16="http://schemas.microsoft.com/office/drawing/2014/main" id="{00000000-0008-0000-0200-00004A020000}"/>
            </a:ext>
          </a:extLst>
        </xdr:cNvPr>
        <xdr:cNvSpPr txBox="1"/>
      </xdr:nvSpPr>
      <xdr:spPr>
        <a:xfrm>
          <a:off x="119005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119215</xdr:rowOff>
    </xdr:from>
    <xdr:ext cx="405111" cy="259045"/>
    <xdr:sp macro="" textlink="">
      <xdr:nvSpPr>
        <xdr:cNvPr id="587" name="n_4mainValue【消防施設】&#10;有形固定資産減価償却率">
          <a:extLst>
            <a:ext uri="{FF2B5EF4-FFF2-40B4-BE49-F238E27FC236}">
              <a16:creationId xmlns:a16="http://schemas.microsoft.com/office/drawing/2014/main" id="{00000000-0008-0000-0200-00004B020000}"/>
            </a:ext>
          </a:extLst>
        </xdr:cNvPr>
        <xdr:cNvSpPr txBox="1"/>
      </xdr:nvSpPr>
      <xdr:spPr>
        <a:xfrm>
          <a:off x="11102984" y="14033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a:extLst>
            <a:ext uri="{FF2B5EF4-FFF2-40B4-BE49-F238E27FC236}">
              <a16:creationId xmlns:a16="http://schemas.microsoft.com/office/drawing/2014/main" id="{00000000-0008-0000-0200-000060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flipV="1">
          <a:off x="19509104" y="13283947"/>
          <a:ext cx="0" cy="1143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10" name="【消防施設】&#10;一人当たり面積最小値テキスト">
          <a:extLst>
            <a:ext uri="{FF2B5EF4-FFF2-40B4-BE49-F238E27FC236}">
              <a16:creationId xmlns:a16="http://schemas.microsoft.com/office/drawing/2014/main" id="{00000000-0008-0000-0200-000062020000}"/>
            </a:ext>
          </a:extLst>
        </xdr:cNvPr>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12" name="【消防施設】&#10;一人当たり面積最大値テキスト">
          <a:extLst>
            <a:ext uri="{FF2B5EF4-FFF2-40B4-BE49-F238E27FC236}">
              <a16:creationId xmlns:a16="http://schemas.microsoft.com/office/drawing/2014/main" id="{00000000-0008-0000-0200-000064020000}"/>
            </a:ext>
          </a:extLst>
        </xdr:cNvPr>
        <xdr:cNvSpPr txBox="1"/>
      </xdr:nvSpPr>
      <xdr:spPr>
        <a:xfrm>
          <a:off x="19547840" y="1306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9443700" y="132839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614" name="【消防施設】&#10;一人当たり面積平均値テキスト">
          <a:extLst>
            <a:ext uri="{FF2B5EF4-FFF2-40B4-BE49-F238E27FC236}">
              <a16:creationId xmlns:a16="http://schemas.microsoft.com/office/drawing/2014/main" id="{00000000-0008-0000-0200-000066020000}"/>
            </a:ext>
          </a:extLst>
        </xdr:cNvPr>
        <xdr:cNvSpPr txBox="1"/>
      </xdr:nvSpPr>
      <xdr:spPr>
        <a:xfrm>
          <a:off x="19547840" y="14078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1945894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18735040" y="141056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17" name="フローチャート: 判断 616">
          <a:extLst>
            <a:ext uri="{FF2B5EF4-FFF2-40B4-BE49-F238E27FC236}">
              <a16:creationId xmlns:a16="http://schemas.microsoft.com/office/drawing/2014/main" id="{00000000-0008-0000-0200-000069020000}"/>
            </a:ext>
          </a:extLst>
        </xdr:cNvPr>
        <xdr:cNvSpPr/>
      </xdr:nvSpPr>
      <xdr:spPr>
        <a:xfrm>
          <a:off x="17937480" y="141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1716278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19" name="フローチャート: 判断 618">
          <a:extLst>
            <a:ext uri="{FF2B5EF4-FFF2-40B4-BE49-F238E27FC236}">
              <a16:creationId xmlns:a16="http://schemas.microsoft.com/office/drawing/2014/main" id="{00000000-0008-0000-0200-00006B020000}"/>
            </a:ext>
          </a:extLst>
        </xdr:cNvPr>
        <xdr:cNvSpPr/>
      </xdr:nvSpPr>
      <xdr:spPr>
        <a:xfrm>
          <a:off x="16388080" y="14096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49022</xdr:rowOff>
    </xdr:from>
    <xdr:to>
      <xdr:col>116</xdr:col>
      <xdr:colOff>114300</xdr:colOff>
      <xdr:row>83</xdr:row>
      <xdr:rowOff>150622</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19458940" y="1396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71899</xdr:rowOff>
    </xdr:from>
    <xdr:ext cx="469744" cy="259045"/>
    <xdr:sp macro="" textlink="">
      <xdr:nvSpPr>
        <xdr:cNvPr id="626" name="【消防施設】&#10;一人当たり面積該当値テキスト">
          <a:extLst>
            <a:ext uri="{FF2B5EF4-FFF2-40B4-BE49-F238E27FC236}">
              <a16:creationId xmlns:a16="http://schemas.microsoft.com/office/drawing/2014/main" id="{00000000-0008-0000-0200-000072020000}"/>
            </a:ext>
          </a:extLst>
        </xdr:cNvPr>
        <xdr:cNvSpPr txBox="1"/>
      </xdr:nvSpPr>
      <xdr:spPr>
        <a:xfrm>
          <a:off x="19547840" y="1381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49022</xdr:rowOff>
    </xdr:from>
    <xdr:to>
      <xdr:col>112</xdr:col>
      <xdr:colOff>38100</xdr:colOff>
      <xdr:row>83</xdr:row>
      <xdr:rowOff>150622</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18735040" y="139631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99822</xdr:rowOff>
    </xdr:from>
    <xdr:to>
      <xdr:col>116</xdr:col>
      <xdr:colOff>63500</xdr:colOff>
      <xdr:row>83</xdr:row>
      <xdr:rowOff>99822</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8778220" y="1401394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53594</xdr:rowOff>
    </xdr:from>
    <xdr:to>
      <xdr:col>107</xdr:col>
      <xdr:colOff>101600</xdr:colOff>
      <xdr:row>83</xdr:row>
      <xdr:rowOff>155194</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17937480" y="139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99822</xdr:rowOff>
    </xdr:from>
    <xdr:to>
      <xdr:col>111</xdr:col>
      <xdr:colOff>177800</xdr:colOff>
      <xdr:row>83</xdr:row>
      <xdr:rowOff>104394</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flipV="1">
          <a:off x="17988280" y="1401394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17162780" y="139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104394</xdr:rowOff>
    </xdr:from>
    <xdr:to>
      <xdr:col>107</xdr:col>
      <xdr:colOff>50800</xdr:colOff>
      <xdr:row>83</xdr:row>
      <xdr:rowOff>104394</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7213580" y="1401851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53594</xdr:rowOff>
    </xdr:from>
    <xdr:to>
      <xdr:col>98</xdr:col>
      <xdr:colOff>38100</xdr:colOff>
      <xdr:row>83</xdr:row>
      <xdr:rowOff>155194</xdr:rowOff>
    </xdr:to>
    <xdr:sp macro="" textlink="">
      <xdr:nvSpPr>
        <xdr:cNvPr id="633" name="楕円 632">
          <a:extLst>
            <a:ext uri="{FF2B5EF4-FFF2-40B4-BE49-F238E27FC236}">
              <a16:creationId xmlns:a16="http://schemas.microsoft.com/office/drawing/2014/main" id="{00000000-0008-0000-0200-000079020000}"/>
            </a:ext>
          </a:extLst>
        </xdr:cNvPr>
        <xdr:cNvSpPr/>
      </xdr:nvSpPr>
      <xdr:spPr>
        <a:xfrm>
          <a:off x="16388080" y="139677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104394</xdr:rowOff>
    </xdr:from>
    <xdr:to>
      <xdr:col>102</xdr:col>
      <xdr:colOff>114300</xdr:colOff>
      <xdr:row>83</xdr:row>
      <xdr:rowOff>104394</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6431260" y="1401851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635" name="n_1aveValue【消防施設】&#10;一人当たり面積">
          <a:extLst>
            <a:ext uri="{FF2B5EF4-FFF2-40B4-BE49-F238E27FC236}">
              <a16:creationId xmlns:a16="http://schemas.microsoft.com/office/drawing/2014/main" id="{00000000-0008-0000-0200-00007B020000}"/>
            </a:ext>
          </a:extLst>
        </xdr:cNvPr>
        <xdr:cNvSpPr txBox="1"/>
      </xdr:nvSpPr>
      <xdr:spPr>
        <a:xfrm>
          <a:off x="18561127" y="1419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636" name="n_2aveValue【消防施設】&#10;一人当たり面積">
          <a:extLst>
            <a:ext uri="{FF2B5EF4-FFF2-40B4-BE49-F238E27FC236}">
              <a16:creationId xmlns:a16="http://schemas.microsoft.com/office/drawing/2014/main" id="{00000000-0008-0000-0200-00007C020000}"/>
            </a:ext>
          </a:extLst>
        </xdr:cNvPr>
        <xdr:cNvSpPr txBox="1"/>
      </xdr:nvSpPr>
      <xdr:spPr>
        <a:xfrm>
          <a:off x="17776267" y="1419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637" name="n_3aveValue【消防施設】&#10;一人当たり面積">
          <a:extLst>
            <a:ext uri="{FF2B5EF4-FFF2-40B4-BE49-F238E27FC236}">
              <a16:creationId xmlns:a16="http://schemas.microsoft.com/office/drawing/2014/main" id="{00000000-0008-0000-0200-00007D020000}"/>
            </a:ext>
          </a:extLst>
        </xdr:cNvPr>
        <xdr:cNvSpPr txBox="1"/>
      </xdr:nvSpPr>
      <xdr:spPr>
        <a:xfrm>
          <a:off x="17001567" y="1420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638" name="n_4aveValue【消防施設】&#10;一人当たり面積">
          <a:extLst>
            <a:ext uri="{FF2B5EF4-FFF2-40B4-BE49-F238E27FC236}">
              <a16:creationId xmlns:a16="http://schemas.microsoft.com/office/drawing/2014/main" id="{00000000-0008-0000-0200-00007E020000}"/>
            </a:ext>
          </a:extLst>
        </xdr:cNvPr>
        <xdr:cNvSpPr txBox="1"/>
      </xdr:nvSpPr>
      <xdr:spPr>
        <a:xfrm>
          <a:off x="16226867"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167149</xdr:rowOff>
    </xdr:from>
    <xdr:ext cx="469744" cy="259045"/>
    <xdr:sp macro="" textlink="">
      <xdr:nvSpPr>
        <xdr:cNvPr id="639" name="n_1mainValue【消防施設】&#10;一人当たり面積">
          <a:extLst>
            <a:ext uri="{FF2B5EF4-FFF2-40B4-BE49-F238E27FC236}">
              <a16:creationId xmlns:a16="http://schemas.microsoft.com/office/drawing/2014/main" id="{00000000-0008-0000-0200-00007F020000}"/>
            </a:ext>
          </a:extLst>
        </xdr:cNvPr>
        <xdr:cNvSpPr txBox="1"/>
      </xdr:nvSpPr>
      <xdr:spPr>
        <a:xfrm>
          <a:off x="18561127" y="137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271</xdr:rowOff>
    </xdr:from>
    <xdr:ext cx="469744" cy="259045"/>
    <xdr:sp macro="" textlink="">
      <xdr:nvSpPr>
        <xdr:cNvPr id="640" name="n_2mainValue【消防施設】&#10;一人当たり面積">
          <a:extLst>
            <a:ext uri="{FF2B5EF4-FFF2-40B4-BE49-F238E27FC236}">
              <a16:creationId xmlns:a16="http://schemas.microsoft.com/office/drawing/2014/main" id="{00000000-0008-0000-0200-000080020000}"/>
            </a:ext>
          </a:extLst>
        </xdr:cNvPr>
        <xdr:cNvSpPr txBox="1"/>
      </xdr:nvSpPr>
      <xdr:spPr>
        <a:xfrm>
          <a:off x="17776267" y="137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641" name="n_3mainValue【消防施設】&#10;一人当たり面積">
          <a:extLst>
            <a:ext uri="{FF2B5EF4-FFF2-40B4-BE49-F238E27FC236}">
              <a16:creationId xmlns:a16="http://schemas.microsoft.com/office/drawing/2014/main" id="{00000000-0008-0000-0200-000081020000}"/>
            </a:ext>
          </a:extLst>
        </xdr:cNvPr>
        <xdr:cNvSpPr txBox="1"/>
      </xdr:nvSpPr>
      <xdr:spPr>
        <a:xfrm>
          <a:off x="17001567" y="137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271</xdr:rowOff>
    </xdr:from>
    <xdr:ext cx="469744" cy="259045"/>
    <xdr:sp macro="" textlink="">
      <xdr:nvSpPr>
        <xdr:cNvPr id="642" name="n_4mainValue【消防施設】&#10;一人当たり面積">
          <a:extLst>
            <a:ext uri="{FF2B5EF4-FFF2-40B4-BE49-F238E27FC236}">
              <a16:creationId xmlns:a16="http://schemas.microsoft.com/office/drawing/2014/main" id="{00000000-0008-0000-0200-000082020000}"/>
            </a:ext>
          </a:extLst>
        </xdr:cNvPr>
        <xdr:cNvSpPr txBox="1"/>
      </xdr:nvSpPr>
      <xdr:spPr>
        <a:xfrm>
          <a:off x="16226867" y="137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00000000-0008-0000-0200-00009B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flipV="1">
          <a:off x="14375764" y="16747672"/>
          <a:ext cx="0" cy="1560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9" name="【庁舎】&#10;有形固定資産減価償却率最小値テキスト">
          <a:extLst>
            <a:ext uri="{FF2B5EF4-FFF2-40B4-BE49-F238E27FC236}">
              <a16:creationId xmlns:a16="http://schemas.microsoft.com/office/drawing/2014/main" id="{00000000-0008-0000-0200-00009D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1" name="【庁舎】&#10;有形固定資産減価償却率最大値テキスト">
          <a:extLst>
            <a:ext uri="{FF2B5EF4-FFF2-40B4-BE49-F238E27FC236}">
              <a16:creationId xmlns:a16="http://schemas.microsoft.com/office/drawing/2014/main" id="{00000000-0008-0000-0200-00009F020000}"/>
            </a:ext>
          </a:extLst>
        </xdr:cNvPr>
        <xdr:cNvSpPr txBox="1"/>
      </xdr:nvSpPr>
      <xdr:spPr>
        <a:xfrm>
          <a:off x="14414500" y="16526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4287500" y="1674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73" name="【庁舎】&#10;有形固定資産減価償却率平均値テキスト">
          <a:extLst>
            <a:ext uri="{FF2B5EF4-FFF2-40B4-BE49-F238E27FC236}">
              <a16:creationId xmlns:a16="http://schemas.microsoft.com/office/drawing/2014/main" id="{00000000-0008-0000-0200-0000A1020000}"/>
            </a:ext>
          </a:extLst>
        </xdr:cNvPr>
        <xdr:cNvSpPr txBox="1"/>
      </xdr:nvSpPr>
      <xdr:spPr>
        <a:xfrm>
          <a:off x="14414500" y="17342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4325600" y="1748771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3578840" y="17510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12804140" y="17554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2029440" y="1751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78" name="フローチャート: 判断 677">
          <a:extLst>
            <a:ext uri="{FF2B5EF4-FFF2-40B4-BE49-F238E27FC236}">
              <a16:creationId xmlns:a16="http://schemas.microsoft.com/office/drawing/2014/main" id="{00000000-0008-0000-0200-0000A6020000}"/>
            </a:ext>
          </a:extLst>
        </xdr:cNvPr>
        <xdr:cNvSpPr/>
      </xdr:nvSpPr>
      <xdr:spPr>
        <a:xfrm>
          <a:off x="11231880" y="1747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141332</xdr:rowOff>
    </xdr:from>
    <xdr:to>
      <xdr:col>85</xdr:col>
      <xdr:colOff>177800</xdr:colOff>
      <xdr:row>109</xdr:row>
      <xdr:rowOff>71482</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14325600" y="1824645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56259</xdr:rowOff>
    </xdr:from>
    <xdr:ext cx="405111" cy="259045"/>
    <xdr:sp macro="" textlink="">
      <xdr:nvSpPr>
        <xdr:cNvPr id="685" name="【庁舎】&#10;有形固定資産減価償却率該当値テキスト">
          <a:extLst>
            <a:ext uri="{FF2B5EF4-FFF2-40B4-BE49-F238E27FC236}">
              <a16:creationId xmlns:a16="http://schemas.microsoft.com/office/drawing/2014/main" id="{00000000-0008-0000-0200-0000AD020000}"/>
            </a:ext>
          </a:extLst>
        </xdr:cNvPr>
        <xdr:cNvSpPr txBox="1"/>
      </xdr:nvSpPr>
      <xdr:spPr>
        <a:xfrm>
          <a:off x="14414500" y="18161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139700</xdr:rowOff>
    </xdr:from>
    <xdr:to>
      <xdr:col>81</xdr:col>
      <xdr:colOff>101600</xdr:colOff>
      <xdr:row>109</xdr:row>
      <xdr:rowOff>69850</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13578840" y="18244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19050</xdr:rowOff>
    </xdr:from>
    <xdr:to>
      <xdr:col>85</xdr:col>
      <xdr:colOff>127000</xdr:colOff>
      <xdr:row>109</xdr:row>
      <xdr:rowOff>20682</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3629640" y="18291810"/>
          <a:ext cx="74676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139700</xdr:rowOff>
    </xdr:from>
    <xdr:to>
      <xdr:col>76</xdr:col>
      <xdr:colOff>165100</xdr:colOff>
      <xdr:row>109</xdr:row>
      <xdr:rowOff>69850</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12804140" y="18244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19050</xdr:rowOff>
    </xdr:from>
    <xdr:to>
      <xdr:col>81</xdr:col>
      <xdr:colOff>50800</xdr:colOff>
      <xdr:row>109</xdr:row>
      <xdr:rowOff>19050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2854940" y="182918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138068</xdr:rowOff>
    </xdr:from>
    <xdr:to>
      <xdr:col>72</xdr:col>
      <xdr:colOff>38100</xdr:colOff>
      <xdr:row>109</xdr:row>
      <xdr:rowOff>68218</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12029440" y="182431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17418</xdr:rowOff>
    </xdr:from>
    <xdr:to>
      <xdr:col>76</xdr:col>
      <xdr:colOff>114300</xdr:colOff>
      <xdr:row>109</xdr:row>
      <xdr:rowOff>19050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2072620" y="18290178"/>
          <a:ext cx="7823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138068</xdr:rowOff>
    </xdr:from>
    <xdr:to>
      <xdr:col>67</xdr:col>
      <xdr:colOff>101600</xdr:colOff>
      <xdr:row>109</xdr:row>
      <xdr:rowOff>68218</xdr:rowOff>
    </xdr:to>
    <xdr:sp macro="" textlink="">
      <xdr:nvSpPr>
        <xdr:cNvPr id="692" name="楕円 691">
          <a:extLst>
            <a:ext uri="{FF2B5EF4-FFF2-40B4-BE49-F238E27FC236}">
              <a16:creationId xmlns:a16="http://schemas.microsoft.com/office/drawing/2014/main" id="{00000000-0008-0000-0200-0000B4020000}"/>
            </a:ext>
          </a:extLst>
        </xdr:cNvPr>
        <xdr:cNvSpPr/>
      </xdr:nvSpPr>
      <xdr:spPr>
        <a:xfrm>
          <a:off x="11231880" y="182431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17418</xdr:rowOff>
    </xdr:from>
    <xdr:to>
      <xdr:col>71</xdr:col>
      <xdr:colOff>177800</xdr:colOff>
      <xdr:row>109</xdr:row>
      <xdr:rowOff>17418</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1282680" y="1829017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694" name="n_1aveValue【庁舎】&#10;有形固定資産減価償却率">
          <a:extLst>
            <a:ext uri="{FF2B5EF4-FFF2-40B4-BE49-F238E27FC236}">
              <a16:creationId xmlns:a16="http://schemas.microsoft.com/office/drawing/2014/main" id="{00000000-0008-0000-0200-0000B6020000}"/>
            </a:ext>
          </a:extLst>
        </xdr:cNvPr>
        <xdr:cNvSpPr txBox="1"/>
      </xdr:nvSpPr>
      <xdr:spPr>
        <a:xfrm>
          <a:off x="13437244" y="172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695" name="n_2aveValue【庁舎】&#10;有形固定資産減価償却率">
          <a:extLst>
            <a:ext uri="{FF2B5EF4-FFF2-40B4-BE49-F238E27FC236}">
              <a16:creationId xmlns:a16="http://schemas.microsoft.com/office/drawing/2014/main" id="{00000000-0008-0000-0200-0000B7020000}"/>
            </a:ext>
          </a:extLst>
        </xdr:cNvPr>
        <xdr:cNvSpPr txBox="1"/>
      </xdr:nvSpPr>
      <xdr:spPr>
        <a:xfrm>
          <a:off x="12675244" y="173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96" name="n_3aveValue【庁舎】&#10;有形固定資産減価償却率">
          <a:extLst>
            <a:ext uri="{FF2B5EF4-FFF2-40B4-BE49-F238E27FC236}">
              <a16:creationId xmlns:a16="http://schemas.microsoft.com/office/drawing/2014/main" id="{00000000-0008-0000-0200-0000B8020000}"/>
            </a:ext>
          </a:extLst>
        </xdr:cNvPr>
        <xdr:cNvSpPr txBox="1"/>
      </xdr:nvSpPr>
      <xdr:spPr>
        <a:xfrm>
          <a:off x="119005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97" name="n_4aveValue【庁舎】&#10;有形固定資産減価償却率">
          <a:extLst>
            <a:ext uri="{FF2B5EF4-FFF2-40B4-BE49-F238E27FC236}">
              <a16:creationId xmlns:a16="http://schemas.microsoft.com/office/drawing/2014/main" id="{00000000-0008-0000-0200-0000B9020000}"/>
            </a:ext>
          </a:extLst>
        </xdr:cNvPr>
        <xdr:cNvSpPr txBox="1"/>
      </xdr:nvSpPr>
      <xdr:spPr>
        <a:xfrm>
          <a:off x="1110298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60977</xdr:rowOff>
    </xdr:from>
    <xdr:ext cx="405111" cy="259045"/>
    <xdr:sp macro="" textlink="">
      <xdr:nvSpPr>
        <xdr:cNvPr id="698" name="n_1mainValue【庁舎】&#10;有形固定資産減価償却率">
          <a:extLst>
            <a:ext uri="{FF2B5EF4-FFF2-40B4-BE49-F238E27FC236}">
              <a16:creationId xmlns:a16="http://schemas.microsoft.com/office/drawing/2014/main" id="{00000000-0008-0000-0200-0000BA020000}"/>
            </a:ext>
          </a:extLst>
        </xdr:cNvPr>
        <xdr:cNvSpPr txBox="1"/>
      </xdr:nvSpPr>
      <xdr:spPr>
        <a:xfrm>
          <a:off x="13437244" y="183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60977</xdr:rowOff>
    </xdr:from>
    <xdr:ext cx="405111" cy="259045"/>
    <xdr:sp macro="" textlink="">
      <xdr:nvSpPr>
        <xdr:cNvPr id="699" name="n_2mainValue【庁舎】&#10;有形固定資産減価償却率">
          <a:extLst>
            <a:ext uri="{FF2B5EF4-FFF2-40B4-BE49-F238E27FC236}">
              <a16:creationId xmlns:a16="http://schemas.microsoft.com/office/drawing/2014/main" id="{00000000-0008-0000-0200-0000BB020000}"/>
            </a:ext>
          </a:extLst>
        </xdr:cNvPr>
        <xdr:cNvSpPr txBox="1"/>
      </xdr:nvSpPr>
      <xdr:spPr>
        <a:xfrm>
          <a:off x="12675244" y="183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59345</xdr:rowOff>
    </xdr:from>
    <xdr:ext cx="405111" cy="259045"/>
    <xdr:sp macro="" textlink="">
      <xdr:nvSpPr>
        <xdr:cNvPr id="700" name="n_3mainValue【庁舎】&#10;有形固定資産減価償却率">
          <a:extLst>
            <a:ext uri="{FF2B5EF4-FFF2-40B4-BE49-F238E27FC236}">
              <a16:creationId xmlns:a16="http://schemas.microsoft.com/office/drawing/2014/main" id="{00000000-0008-0000-0200-0000BC020000}"/>
            </a:ext>
          </a:extLst>
        </xdr:cNvPr>
        <xdr:cNvSpPr txBox="1"/>
      </xdr:nvSpPr>
      <xdr:spPr>
        <a:xfrm>
          <a:off x="11900544" y="1833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59345</xdr:rowOff>
    </xdr:from>
    <xdr:ext cx="405111" cy="259045"/>
    <xdr:sp macro="" textlink="">
      <xdr:nvSpPr>
        <xdr:cNvPr id="701" name="n_4mainValue【庁舎】&#10;有形固定資産減価償却率">
          <a:extLst>
            <a:ext uri="{FF2B5EF4-FFF2-40B4-BE49-F238E27FC236}">
              <a16:creationId xmlns:a16="http://schemas.microsoft.com/office/drawing/2014/main" id="{00000000-0008-0000-0200-0000BD020000}"/>
            </a:ext>
          </a:extLst>
        </xdr:cNvPr>
        <xdr:cNvSpPr txBox="1"/>
      </xdr:nvSpPr>
      <xdr:spPr>
        <a:xfrm>
          <a:off x="11102984" y="1833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a:extLst>
            <a:ext uri="{FF2B5EF4-FFF2-40B4-BE49-F238E27FC236}">
              <a16:creationId xmlns:a16="http://schemas.microsoft.com/office/drawing/2014/main" id="{00000000-0008-0000-0200-0000D7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flipV="1">
          <a:off x="19509104" y="16814074"/>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9" name="【庁舎】&#10;一人当たり面積最小値テキスト">
          <a:extLst>
            <a:ext uri="{FF2B5EF4-FFF2-40B4-BE49-F238E27FC236}">
              <a16:creationId xmlns:a16="http://schemas.microsoft.com/office/drawing/2014/main" id="{00000000-0008-0000-0200-0000D9020000}"/>
            </a:ext>
          </a:extLst>
        </xdr:cNvPr>
        <xdr:cNvSpPr txBox="1"/>
      </xdr:nvSpPr>
      <xdr:spPr>
        <a:xfrm>
          <a:off x="19547840" y="1827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9443700" y="18269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31" name="【庁舎】&#10;一人当たり面積最大値テキスト">
          <a:extLst>
            <a:ext uri="{FF2B5EF4-FFF2-40B4-BE49-F238E27FC236}">
              <a16:creationId xmlns:a16="http://schemas.microsoft.com/office/drawing/2014/main" id="{00000000-0008-0000-0200-0000DB020000}"/>
            </a:ext>
          </a:extLst>
        </xdr:cNvPr>
        <xdr:cNvSpPr txBox="1"/>
      </xdr:nvSpPr>
      <xdr:spPr>
        <a:xfrm>
          <a:off x="19547840" y="1659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9443700" y="168140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33" name="【庁舎】&#10;一人当たり面積平均値テキスト">
          <a:extLst>
            <a:ext uri="{FF2B5EF4-FFF2-40B4-BE49-F238E27FC236}">
              <a16:creationId xmlns:a16="http://schemas.microsoft.com/office/drawing/2014/main" id="{00000000-0008-0000-0200-0000DD020000}"/>
            </a:ext>
          </a:extLst>
        </xdr:cNvPr>
        <xdr:cNvSpPr txBox="1"/>
      </xdr:nvSpPr>
      <xdr:spPr>
        <a:xfrm>
          <a:off x="19547840" y="17741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194589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18735040" y="1791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179374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171627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16388080" y="179389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134801</xdr:rowOff>
    </xdr:from>
    <xdr:to>
      <xdr:col>116</xdr:col>
      <xdr:colOff>114300</xdr:colOff>
      <xdr:row>108</xdr:row>
      <xdr:rowOff>64951</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19458940" y="180722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113228</xdr:rowOff>
    </xdr:from>
    <xdr:ext cx="469744" cy="259045"/>
    <xdr:sp macro="" textlink="">
      <xdr:nvSpPr>
        <xdr:cNvPr id="745" name="【庁舎】&#10;一人当たり面積該当値テキスト">
          <a:extLst>
            <a:ext uri="{FF2B5EF4-FFF2-40B4-BE49-F238E27FC236}">
              <a16:creationId xmlns:a16="http://schemas.microsoft.com/office/drawing/2014/main" id="{00000000-0008-0000-0200-0000E9020000}"/>
            </a:ext>
          </a:extLst>
        </xdr:cNvPr>
        <xdr:cNvSpPr txBox="1"/>
      </xdr:nvSpPr>
      <xdr:spPr>
        <a:xfrm>
          <a:off x="19547840" y="1805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18735040" y="180755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xdr:rowOff>
    </xdr:from>
    <xdr:to>
      <xdr:col>116</xdr:col>
      <xdr:colOff>63500</xdr:colOff>
      <xdr:row>108</xdr:row>
      <xdr:rowOff>17418</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flipV="1">
          <a:off x="18778220" y="18119271"/>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141332</xdr:rowOff>
    </xdr:from>
    <xdr:to>
      <xdr:col>107</xdr:col>
      <xdr:colOff>101600</xdr:colOff>
      <xdr:row>108</xdr:row>
      <xdr:rowOff>71482</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17937480" y="18078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17418</xdr:rowOff>
    </xdr:from>
    <xdr:to>
      <xdr:col>111</xdr:col>
      <xdr:colOff>177800</xdr:colOff>
      <xdr:row>108</xdr:row>
      <xdr:rowOff>20682</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flipV="1">
          <a:off x="17988280" y="18122538"/>
          <a:ext cx="78994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141332</xdr:rowOff>
    </xdr:from>
    <xdr:to>
      <xdr:col>102</xdr:col>
      <xdr:colOff>165100</xdr:colOff>
      <xdr:row>108</xdr:row>
      <xdr:rowOff>71482</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17162780" y="18078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20682</xdr:rowOff>
    </xdr:from>
    <xdr:to>
      <xdr:col>107</xdr:col>
      <xdr:colOff>50800</xdr:colOff>
      <xdr:row>108</xdr:row>
      <xdr:rowOff>20682</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7213580" y="1812580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144599</xdr:rowOff>
    </xdr:from>
    <xdr:to>
      <xdr:col>98</xdr:col>
      <xdr:colOff>38100</xdr:colOff>
      <xdr:row>108</xdr:row>
      <xdr:rowOff>74749</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16388080" y="180820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20682</xdr:rowOff>
    </xdr:from>
    <xdr:to>
      <xdr:col>102</xdr:col>
      <xdr:colOff>114300</xdr:colOff>
      <xdr:row>108</xdr:row>
      <xdr:rowOff>23949</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flipV="1">
          <a:off x="16431260" y="18125802"/>
          <a:ext cx="7823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54" name="n_1aveValue【庁舎】&#10;一人当たり面積">
          <a:extLst>
            <a:ext uri="{FF2B5EF4-FFF2-40B4-BE49-F238E27FC236}">
              <a16:creationId xmlns:a16="http://schemas.microsoft.com/office/drawing/2014/main" id="{00000000-0008-0000-0200-0000F2020000}"/>
            </a:ext>
          </a:extLst>
        </xdr:cNvPr>
        <xdr:cNvSpPr txBox="1"/>
      </xdr:nvSpPr>
      <xdr:spPr>
        <a:xfrm>
          <a:off x="1856112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5" name="n_2aveValue【庁舎】&#10;一人当たり面積">
          <a:extLst>
            <a:ext uri="{FF2B5EF4-FFF2-40B4-BE49-F238E27FC236}">
              <a16:creationId xmlns:a16="http://schemas.microsoft.com/office/drawing/2014/main" id="{00000000-0008-0000-0200-0000F3020000}"/>
            </a:ext>
          </a:extLst>
        </xdr:cNvPr>
        <xdr:cNvSpPr txBox="1"/>
      </xdr:nvSpPr>
      <xdr:spPr>
        <a:xfrm>
          <a:off x="1777626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56" name="n_3aveValue【庁舎】&#10;一人当たり面積">
          <a:extLst>
            <a:ext uri="{FF2B5EF4-FFF2-40B4-BE49-F238E27FC236}">
              <a16:creationId xmlns:a16="http://schemas.microsoft.com/office/drawing/2014/main" id="{00000000-0008-0000-0200-0000F4020000}"/>
            </a:ext>
          </a:extLst>
        </xdr:cNvPr>
        <xdr:cNvSpPr txBox="1"/>
      </xdr:nvSpPr>
      <xdr:spPr>
        <a:xfrm>
          <a:off x="1700156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757" name="n_4aveValue【庁舎】&#10;一人当たり面積">
          <a:extLst>
            <a:ext uri="{FF2B5EF4-FFF2-40B4-BE49-F238E27FC236}">
              <a16:creationId xmlns:a16="http://schemas.microsoft.com/office/drawing/2014/main" id="{00000000-0008-0000-0200-0000F5020000}"/>
            </a:ext>
          </a:extLst>
        </xdr:cNvPr>
        <xdr:cNvSpPr txBox="1"/>
      </xdr:nvSpPr>
      <xdr:spPr>
        <a:xfrm>
          <a:off x="16226867" y="1771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59345</xdr:rowOff>
    </xdr:from>
    <xdr:ext cx="469744" cy="259045"/>
    <xdr:sp macro="" textlink="">
      <xdr:nvSpPr>
        <xdr:cNvPr id="758" name="n_1mainValue【庁舎】&#10;一人当たり面積">
          <a:extLst>
            <a:ext uri="{FF2B5EF4-FFF2-40B4-BE49-F238E27FC236}">
              <a16:creationId xmlns:a16="http://schemas.microsoft.com/office/drawing/2014/main" id="{00000000-0008-0000-0200-0000F6020000}"/>
            </a:ext>
          </a:extLst>
        </xdr:cNvPr>
        <xdr:cNvSpPr txBox="1"/>
      </xdr:nvSpPr>
      <xdr:spPr>
        <a:xfrm>
          <a:off x="18561127" y="1816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62609</xdr:rowOff>
    </xdr:from>
    <xdr:ext cx="469744" cy="259045"/>
    <xdr:sp macro="" textlink="">
      <xdr:nvSpPr>
        <xdr:cNvPr id="759" name="n_2mainValue【庁舎】&#10;一人当たり面積">
          <a:extLst>
            <a:ext uri="{FF2B5EF4-FFF2-40B4-BE49-F238E27FC236}">
              <a16:creationId xmlns:a16="http://schemas.microsoft.com/office/drawing/2014/main" id="{00000000-0008-0000-0200-0000F7020000}"/>
            </a:ext>
          </a:extLst>
        </xdr:cNvPr>
        <xdr:cNvSpPr txBox="1"/>
      </xdr:nvSpPr>
      <xdr:spPr>
        <a:xfrm>
          <a:off x="1777626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62609</xdr:rowOff>
    </xdr:from>
    <xdr:ext cx="469744" cy="259045"/>
    <xdr:sp macro="" textlink="">
      <xdr:nvSpPr>
        <xdr:cNvPr id="760" name="n_3mainValue【庁舎】&#10;一人当たり面積">
          <a:extLst>
            <a:ext uri="{FF2B5EF4-FFF2-40B4-BE49-F238E27FC236}">
              <a16:creationId xmlns:a16="http://schemas.microsoft.com/office/drawing/2014/main" id="{00000000-0008-0000-0200-0000F8020000}"/>
            </a:ext>
          </a:extLst>
        </xdr:cNvPr>
        <xdr:cNvSpPr txBox="1"/>
      </xdr:nvSpPr>
      <xdr:spPr>
        <a:xfrm>
          <a:off x="1700156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65876</xdr:rowOff>
    </xdr:from>
    <xdr:ext cx="469744" cy="259045"/>
    <xdr:sp macro="" textlink="">
      <xdr:nvSpPr>
        <xdr:cNvPr id="761" name="n_4mainValue【庁舎】&#10;一人当たり面積">
          <a:extLst>
            <a:ext uri="{FF2B5EF4-FFF2-40B4-BE49-F238E27FC236}">
              <a16:creationId xmlns:a16="http://schemas.microsoft.com/office/drawing/2014/main" id="{00000000-0008-0000-0200-0000F9020000}"/>
            </a:ext>
          </a:extLst>
        </xdr:cNvPr>
        <xdr:cNvSpPr txBox="1"/>
      </xdr:nvSpPr>
      <xdr:spPr>
        <a:xfrm>
          <a:off x="16226867" y="1817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庁舎に関しては大規模改修（耐震化）を行ったが、減価償却率は変わらないため類似団体平均値に比べ高い数値になっている。一人当たりの面積と同様に町民のニーズ、利用状況等を踏まえ多機能化も検討しつつ公共施設等総合管理計画を基にバランスに優れた健全な財政運営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21,985
21,618
10.30
8,820,245
8,161,662
653,101
5,095,885
6,741,838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類似団体内平均値を０．０３ポイント上回っており、平成２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年度以降、大きな増減はないものの、今後も歳入では町税の徴収率向上、歳出では徹底した経常経費の抑制を図り、更なる財政基盤に努める。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38805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38805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4532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類似団体内平均値より下回っているため、</a:t>
          </a:r>
          <a:r>
            <a:rPr kumimoji="1" lang="ja-JP" altLang="ja-JP" sz="1100">
              <a:solidFill>
                <a:schemeClr val="dk1"/>
              </a:solidFill>
              <a:effectLst/>
              <a:latin typeface="+mn-lt"/>
              <a:ea typeface="+mn-ea"/>
              <a:cs typeface="+mn-cs"/>
            </a:rPr>
            <a:t>今後も基盤整備などによる公債費の増加、下水道事業会計への負担金などにより増加が見込まれるため、経常経費の抑制に努める。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65</xdr:row>
      <xdr:rowOff>12700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9152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67</xdr:row>
      <xdr:rowOff>23706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56950"/>
          <a:ext cx="8890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15663</xdr:rowOff>
    </xdr:from>
    <xdr:to>
      <xdr:col>15</xdr:col>
      <xdr:colOff>82550</xdr:colOff>
      <xdr:row>67</xdr:row>
      <xdr:rowOff>23706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50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63094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77046</xdr:rowOff>
    </xdr:from>
    <xdr:to>
      <xdr:col>11</xdr:col>
      <xdr:colOff>31750</xdr:colOff>
      <xdr:row>67</xdr:row>
      <xdr:rowOff>15663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21296"/>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30921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144356</xdr:rowOff>
    </xdr:from>
    <xdr:to>
      <xdr:col>15</xdr:col>
      <xdr:colOff>133350</xdr:colOff>
      <xdr:row>67</xdr:row>
      <xdr:rowOff>74506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59283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54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136313</xdr:rowOff>
    </xdr:from>
    <xdr:to>
      <xdr:col>11</xdr:col>
      <xdr:colOff>82550</xdr:colOff>
      <xdr:row>67</xdr:row>
      <xdr:rowOff>66463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51240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138023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類似団体内平均値を今年度も下回っており、今後も引き続き行財政改革推進プランの理念を踏襲し、職員定数の適正管理や既存施設の維持管理費の抑制に取り組む。</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1177</xdr:rowOff>
    </xdr:from>
    <xdr:to>
      <xdr:col>23</xdr:col>
      <xdr:colOff>133350</xdr:colOff>
      <xdr:row>82</xdr:row>
      <xdr:rowOff>63770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60077"/>
          <a:ext cx="83820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49275</xdr:rowOff>
    </xdr:from>
    <xdr:to>
      <xdr:col>19</xdr:col>
      <xdr:colOff>133350</xdr:colOff>
      <xdr:row>82</xdr:row>
      <xdr:rowOff>1177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36725"/>
          <a:ext cx="889000" cy="12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163595</xdr:rowOff>
    </xdr:from>
    <xdr:to>
      <xdr:col>15</xdr:col>
      <xdr:colOff>82550</xdr:colOff>
      <xdr:row>81</xdr:row>
      <xdr:rowOff>49275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79595"/>
          <a:ext cx="889000" cy="5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163595</xdr:rowOff>
    </xdr:from>
    <xdr:to>
      <xdr:col>11</xdr:col>
      <xdr:colOff>31750</xdr:colOff>
      <xdr:row>81</xdr:row>
      <xdr:rowOff>31138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79595"/>
          <a:ext cx="8890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12970</xdr:rowOff>
    </xdr:from>
    <xdr:to>
      <xdr:col>23</xdr:col>
      <xdr:colOff>184150</xdr:colOff>
      <xdr:row>82</xdr:row>
      <xdr:rowOff>114570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29497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1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121827</xdr:rowOff>
    </xdr:from>
    <xdr:to>
      <xdr:col>19</xdr:col>
      <xdr:colOff>184150</xdr:colOff>
      <xdr:row>82</xdr:row>
      <xdr:rowOff>51977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0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62154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7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169925</xdr:rowOff>
    </xdr:from>
    <xdr:to>
      <xdr:col>15</xdr:col>
      <xdr:colOff>133350</xdr:colOff>
      <xdr:row>81</xdr:row>
      <xdr:rowOff>100075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8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110252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5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112795</xdr:rowOff>
    </xdr:from>
    <xdr:to>
      <xdr:col>11</xdr:col>
      <xdr:colOff>82550</xdr:colOff>
      <xdr:row>81</xdr:row>
      <xdr:rowOff>42945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53122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9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151788</xdr:rowOff>
    </xdr:from>
    <xdr:to>
      <xdr:col>7</xdr:col>
      <xdr:colOff>31750</xdr:colOff>
      <xdr:row>81</xdr:row>
      <xdr:rowOff>81938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92115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に対する復興予算を確保するために、国が給料削減措置を実施したことによりラスパイレス指数が大きく変動したが、類似団体と比較するとほぼ同数値となっているため、今後も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31750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5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84</xdr:row>
      <xdr:rowOff>168729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31750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平成１７年度から平成２２年度までの間に２５人の定員削減を目標に新規採用職員を抑制してきたことにより、類似団体平均値を下回っている。今後も定員適正化計画に基づき、適正な定員管理に努める。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164919</xdr:rowOff>
    </xdr:from>
    <xdr:to>
      <xdr:col>81</xdr:col>
      <xdr:colOff>44450</xdr:colOff>
      <xdr:row>58</xdr:row>
      <xdr:rowOff>170090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09019"/>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128724</xdr:rowOff>
    </xdr:from>
    <xdr:to>
      <xdr:col>77</xdr:col>
      <xdr:colOff>44450</xdr:colOff>
      <xdr:row>58</xdr:row>
      <xdr:rowOff>164919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07282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127000</xdr:rowOff>
    </xdr:from>
    <xdr:to>
      <xdr:col>72</xdr:col>
      <xdr:colOff>203200</xdr:colOff>
      <xdr:row>58</xdr:row>
      <xdr:rowOff>128724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071100"/>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127000</xdr:rowOff>
    </xdr:from>
    <xdr:to>
      <xdr:col>68</xdr:col>
      <xdr:colOff>152400</xdr:colOff>
      <xdr:row>58</xdr:row>
      <xdr:rowOff>147683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07110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119290</xdr:rowOff>
    </xdr:from>
    <xdr:to>
      <xdr:col>81</xdr:col>
      <xdr:colOff>95250</xdr:colOff>
      <xdr:row>59</xdr:row>
      <xdr:rowOff>49440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135817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0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114119</xdr:rowOff>
    </xdr:from>
    <xdr:to>
      <xdr:col>77</xdr:col>
      <xdr:colOff>95250</xdr:colOff>
      <xdr:row>59</xdr:row>
      <xdr:rowOff>44269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54446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2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77924</xdr:rowOff>
    </xdr:from>
    <xdr:to>
      <xdr:col>73</xdr:col>
      <xdr:colOff>44450</xdr:colOff>
      <xdr:row>59</xdr:row>
      <xdr:rowOff>8074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18251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79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76200</xdr:rowOff>
    </xdr:from>
    <xdr:to>
      <xdr:col>68</xdr:col>
      <xdr:colOff>203200</xdr:colOff>
      <xdr:row>59</xdr:row>
      <xdr:rowOff>6350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16527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96883</xdr:rowOff>
    </xdr:from>
    <xdr:to>
      <xdr:col>64</xdr:col>
      <xdr:colOff>152400</xdr:colOff>
      <xdr:row>59</xdr:row>
      <xdr:rowOff>27033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37210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に比べて予算規模が大きいため公債費比率は下回っているが、近年の基盤整備等により公債費が増加傾向にあるため、今後は比率が伸びていくと予想される。そのため、事業の緊急性や・住民ニーズなどを明確に把握し、適切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9797</xdr:rowOff>
    </xdr:from>
    <xdr:to>
      <xdr:col>81</xdr:col>
      <xdr:colOff>44450</xdr:colOff>
      <xdr:row>40</xdr:row>
      <xdr:rowOff>23585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86779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51163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8158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51163</xdr:rowOff>
    </xdr:from>
    <xdr:to>
      <xdr:col>72</xdr:col>
      <xdr:colOff>203200</xdr:colOff>
      <xdr:row>40</xdr:row>
      <xdr:rowOff>58057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0916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23585</xdr:rowOff>
    </xdr:from>
    <xdr:to>
      <xdr:col>68</xdr:col>
      <xdr:colOff>152400</xdr:colOff>
      <xdr:row>40</xdr:row>
      <xdr:rowOff>58057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130447</xdr:rowOff>
    </xdr:from>
    <xdr:to>
      <xdr:col>81</xdr:col>
      <xdr:colOff>95250</xdr:colOff>
      <xdr:row>40</xdr:row>
      <xdr:rowOff>60597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146974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6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363</xdr:rowOff>
    </xdr:from>
    <xdr:to>
      <xdr:col>73</xdr:col>
      <xdr:colOff>44450</xdr:colOff>
      <xdr:row>40</xdr:row>
      <xdr:rowOff>101963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新こども館建築事業や排水ポンプ更新事業</a:t>
          </a:r>
          <a:r>
            <a:rPr kumimoji="1" lang="ja-JP" altLang="ja-JP" sz="1100">
              <a:solidFill>
                <a:schemeClr val="dk1"/>
              </a:solidFill>
              <a:effectLst/>
              <a:latin typeface="+mn-lt"/>
              <a:ea typeface="+mn-ea"/>
              <a:cs typeface="+mn-cs"/>
            </a:rPr>
            <a:t>があったものの、将来負担比率は昨年度よりも減少した。しかし、今後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道路新設改良事業や公共施設修繕事業などにより比率が上昇することが考えられる。そのため、引き続き、事業実施の適正化を図り、行財政改革を進め一層の財政健全化に努める。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9807</xdr:rowOff>
    </xdr:from>
    <xdr:to>
      <xdr:col>81</xdr:col>
      <xdr:colOff>44450</xdr:colOff>
      <xdr:row>19</xdr:row>
      <xdr:rowOff>17992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095907"/>
          <a:ext cx="838200" cy="17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17992</xdr:rowOff>
    </xdr:from>
    <xdr:to>
      <xdr:col>77</xdr:col>
      <xdr:colOff>44450</xdr:colOff>
      <xdr:row>20</xdr:row>
      <xdr:rowOff>34220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275542"/>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27517</xdr:rowOff>
    </xdr:from>
    <xdr:to>
      <xdr:col>72</xdr:col>
      <xdr:colOff>203200</xdr:colOff>
      <xdr:row>20</xdr:row>
      <xdr:rowOff>34220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3456517"/>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27517</xdr:rowOff>
    </xdr:from>
    <xdr:to>
      <xdr:col>68</xdr:col>
      <xdr:colOff>152400</xdr:colOff>
      <xdr:row>22</xdr:row>
      <xdr:rowOff>6350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45651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130457</xdr:rowOff>
    </xdr:from>
    <xdr:to>
      <xdr:col>81</xdr:col>
      <xdr:colOff>95250</xdr:colOff>
      <xdr:row>18</xdr:row>
      <xdr:rowOff>60607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0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102534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0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138642</xdr:rowOff>
    </xdr:from>
    <xdr:to>
      <xdr:col>77</xdr:col>
      <xdr:colOff>95250</xdr:colOff>
      <xdr:row>19</xdr:row>
      <xdr:rowOff>68792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2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53569</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31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154870</xdr:rowOff>
    </xdr:from>
    <xdr:to>
      <xdr:col>73</xdr:col>
      <xdr:colOff>44450</xdr:colOff>
      <xdr:row>20</xdr:row>
      <xdr:rowOff>85020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4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69797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49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148167</xdr:rowOff>
    </xdr:from>
    <xdr:to>
      <xdr:col>68</xdr:col>
      <xdr:colOff>203200</xdr:colOff>
      <xdr:row>20</xdr:row>
      <xdr:rowOff>78317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40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63094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4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127000</xdr:rowOff>
    </xdr:from>
    <xdr:to>
      <xdr:col>64</xdr:col>
      <xdr:colOff>152400</xdr:colOff>
      <xdr:row>22</xdr:row>
      <xdr:rowOff>57150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7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41927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21,985
21,618
10.30
8,820,245
8,161,662
653,101
5,095,885
6,741,838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人件費に係る経常収支比率は低くなっているが、主な要因としてごみ処理業務や消防業務を一部事務組合で行っていることや、保育所の民営化などにより人件費の抑制が進んでいるためである。今後も引き続き定員適正化計画に基づいた適切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28702</xdr:rowOff>
    </xdr:from>
    <xdr:to>
      <xdr:col>24</xdr:col>
      <xdr:colOff>25400</xdr:colOff>
      <xdr:row>35</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294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14986</xdr:rowOff>
    </xdr:from>
    <xdr:to>
      <xdr:col>19</xdr:col>
      <xdr:colOff>187325</xdr:colOff>
      <xdr:row>35</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157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14986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020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020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149352</xdr:rowOff>
    </xdr:from>
    <xdr:to>
      <xdr:col>24</xdr:col>
      <xdr:colOff>76200</xdr:colOff>
      <xdr:row>35</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57929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8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xdr:rowOff>
    </xdr:from>
    <xdr:to>
      <xdr:col>20</xdr:col>
      <xdr:colOff>38100</xdr:colOff>
      <xdr:row>35</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121683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135636</xdr:rowOff>
    </xdr:from>
    <xdr:to>
      <xdr:col>15</xdr:col>
      <xdr:colOff>149225</xdr:colOff>
      <xdr:row>35</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75963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140208</xdr:rowOff>
    </xdr:from>
    <xdr:to>
      <xdr:col>6</xdr:col>
      <xdr:colOff>171450</xdr:colOff>
      <xdr:row>35</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80535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ごみ処分場の移設等に伴い、平成２８年度から費用が増加し、類似団体平均値を上回っている。ごみ処分場が新たに建設されるまでの約１０年間は今後も変わらないと想定されるため、他の事務事業の見直しによる合理化・効率化を図り、物件費の削減に取り組む。</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19</xdr:row>
      <xdr:rowOff>37846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075940"/>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37846</xdr:rowOff>
    </xdr:from>
    <xdr:to>
      <xdr:col>78</xdr:col>
      <xdr:colOff>69850</xdr:colOff>
      <xdr:row>19</xdr:row>
      <xdr:rowOff>165862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2953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165862</xdr:rowOff>
    </xdr:from>
    <xdr:to>
      <xdr:col>73</xdr:col>
      <xdr:colOff>180975</xdr:colOff>
      <xdr:row>19</xdr:row>
      <xdr:rowOff>165862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423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83566</xdr:rowOff>
    </xdr:from>
    <xdr:to>
      <xdr:col>69</xdr:col>
      <xdr:colOff>92075</xdr:colOff>
      <xdr:row>19</xdr:row>
      <xdr:rowOff>165862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3411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158496</xdr:rowOff>
    </xdr:from>
    <xdr:to>
      <xdr:col>78</xdr:col>
      <xdr:colOff>120650</xdr:colOff>
      <xdr:row>19</xdr:row>
      <xdr:rowOff>88646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73423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33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115062</xdr:rowOff>
    </xdr:from>
    <xdr:to>
      <xdr:col>74</xdr:col>
      <xdr:colOff>31750</xdr:colOff>
      <xdr:row>20</xdr:row>
      <xdr:rowOff>45212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29989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115062</xdr:rowOff>
    </xdr:from>
    <xdr:to>
      <xdr:col>69</xdr:col>
      <xdr:colOff>142875</xdr:colOff>
      <xdr:row>20</xdr:row>
      <xdr:rowOff>45212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29989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32766</xdr:rowOff>
    </xdr:from>
    <xdr:to>
      <xdr:col>65</xdr:col>
      <xdr:colOff>53975</xdr:colOff>
      <xdr:row>19</xdr:row>
      <xdr:rowOff>134366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119143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37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類似団体内平均を下回る水準で推移しているものの、平成２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年度以降、横ばい傾向にある。</a:t>
          </a:r>
          <a:endParaRPr lang="ja-JP" altLang="ja-JP" sz="1400">
            <a:effectLst/>
          </a:endParaRPr>
        </a:p>
        <a:p>
          <a:r>
            <a:rPr kumimoji="1" lang="ja-JP" altLang="ja-JP" sz="1100">
              <a:solidFill>
                <a:schemeClr val="dk1"/>
              </a:solidFill>
              <a:effectLst/>
              <a:latin typeface="+mn-lt"/>
              <a:ea typeface="+mn-ea"/>
              <a:cs typeface="+mn-cs"/>
            </a:rPr>
            <a:t>　引き続き、税収との影響に着目しながら、若い世代の定住化や少子化対策の町単独で実施する事業が財政の圧迫とならないように努める。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6350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40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40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1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57</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64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その他の経費に係る経常収支比率が類似団体平均と同水準となっている。これは繰出金の減少が要因で、とりわけ下水道事業会計の公営企業化により、繰出金から負担金に移行したことが挙げられる。今後も、引き続き、その他の特別会計についても事務事業の見直しを行い、一般会計の負担額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124278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663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124278</xdr:rowOff>
    </xdr:from>
    <xdr:to>
      <xdr:col>78</xdr:col>
      <xdr:colOff>69850</xdr:colOff>
      <xdr:row>57</xdr:row>
      <xdr:rowOff>146050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96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61</xdr:row>
      <xdr:rowOff>58965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918700"/>
          <a:ext cx="889000" cy="59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67128</xdr:rowOff>
    </xdr:from>
    <xdr:to>
      <xdr:col>69</xdr:col>
      <xdr:colOff>92075</xdr:colOff>
      <xdr:row>61</xdr:row>
      <xdr:rowOff>58965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3541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73478</xdr:rowOff>
    </xdr:from>
    <xdr:to>
      <xdr:col>78</xdr:col>
      <xdr:colOff>120650</xdr:colOff>
      <xdr:row>58</xdr:row>
      <xdr:rowOff>3628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8165</xdr:rowOff>
    </xdr:from>
    <xdr:to>
      <xdr:col>69</xdr:col>
      <xdr:colOff>142875</xdr:colOff>
      <xdr:row>61</xdr:row>
      <xdr:rowOff>109765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94542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16328</xdr:rowOff>
    </xdr:from>
    <xdr:to>
      <xdr:col>65</xdr:col>
      <xdr:colOff>53975</xdr:colOff>
      <xdr:row>60</xdr:row>
      <xdr:rowOff>117928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102705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年度において、類似団体平均値から</a:t>
          </a:r>
          <a:r>
            <a:rPr kumimoji="1" lang="ja-JP" altLang="en-US" sz="1100">
              <a:solidFill>
                <a:schemeClr val="dk1"/>
              </a:solidFill>
              <a:effectLst/>
              <a:latin typeface="+mn-lt"/>
              <a:ea typeface="+mn-ea"/>
              <a:cs typeface="+mn-cs"/>
            </a:rPr>
            <a:t>５．３</a:t>
          </a:r>
          <a:r>
            <a:rPr kumimoji="1" lang="ja-JP" altLang="ja-JP" sz="1100">
              <a:solidFill>
                <a:schemeClr val="dk1"/>
              </a:solidFill>
              <a:effectLst/>
              <a:latin typeface="+mn-lt"/>
              <a:ea typeface="+mn-ea"/>
              <a:cs typeface="+mn-cs"/>
            </a:rPr>
            <a:t>ポイントと大きく上回っている。この主な原因として、令和元年度から下水道事業会計が公営企業化したことにより、これまでの繰出金から負担金に移行したことが挙げられる。今後も独立採算の原則に基づき、下水道事業会計の更なる健全化を進めていくとともに、その他の補助金についても適当であるかを厳しく判断し、適正な補助金の執行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58420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5460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163576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5460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38</xdr:row>
      <xdr:rowOff>163576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36360"/>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92710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112776</xdr:rowOff>
    </xdr:from>
    <xdr:to>
      <xdr:col>74</xdr:col>
      <xdr:colOff>31750</xdr:colOff>
      <xdr:row>39</xdr:row>
      <xdr:rowOff>42926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27703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近年の運動公園改修事業、給食センター建設事業といった基盤整備等に伴う起債の償還が開始されるため、今後は公債費の上昇が予想される。そのため、新規発行と返済のバランスを考慮し、起債に大きく頼ること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72137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977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72137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023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81280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023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ごみ処分場の建替等に掛かる費用や下水道事業会計の負担金などの原因により、類似団体平均値を上回っている。今後は町全体で事務事業の見直しによる合理化・効率化を進め、町全体として財政健全化に取り組んで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85089</xdr:rowOff>
    </xdr:from>
    <xdr:to>
      <xdr:col>82</xdr:col>
      <xdr:colOff>107950</xdr:colOff>
      <xdr:row>79</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5818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43180</xdr:rowOff>
    </xdr:from>
    <xdr:to>
      <xdr:col>78</xdr:col>
      <xdr:colOff>69850</xdr:colOff>
      <xdr:row>80</xdr:row>
      <xdr:rowOff>35561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58773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24130</xdr:rowOff>
    </xdr:from>
    <xdr:to>
      <xdr:col>73</xdr:col>
      <xdr:colOff>180975</xdr:colOff>
      <xdr:row>80</xdr:row>
      <xdr:rowOff>35561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740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69850</xdr:rowOff>
    </xdr:from>
    <xdr:to>
      <xdr:col>69</xdr:col>
      <xdr:colOff>92075</xdr:colOff>
      <xdr:row>80</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6144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34289</xdr:rowOff>
    </xdr:from>
    <xdr:to>
      <xdr:col>82</xdr:col>
      <xdr:colOff>158750</xdr:colOff>
      <xdr:row>78</xdr:row>
      <xdr:rowOff>135889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6366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163830</xdr:rowOff>
    </xdr:from>
    <xdr:to>
      <xdr:col>78</xdr:col>
      <xdr:colOff>120650</xdr:colOff>
      <xdr:row>79</xdr:row>
      <xdr:rowOff>93980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78757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156211</xdr:rowOff>
    </xdr:from>
    <xdr:to>
      <xdr:col>74</xdr:col>
      <xdr:colOff>31750</xdr:colOff>
      <xdr:row>80</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71138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144780</xdr:rowOff>
    </xdr:from>
    <xdr:to>
      <xdr:col>69</xdr:col>
      <xdr:colOff>142875</xdr:colOff>
      <xdr:row>80</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59707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30460</xdr:rowOff>
    </xdr:from>
    <xdr:to>
      <xdr:col>29</xdr:col>
      <xdr:colOff>127000</xdr:colOff>
      <xdr:row>19</xdr:row>
      <xdr:rowOff>70841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35635"/>
          <a:ext cx="647700" cy="40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70841</xdr:rowOff>
    </xdr:from>
    <xdr:to>
      <xdr:col>26</xdr:col>
      <xdr:colOff>50800</xdr:colOff>
      <xdr:row>19</xdr:row>
      <xdr:rowOff>74057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76016"/>
          <a:ext cx="698500" cy="3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69567</xdr:rowOff>
    </xdr:from>
    <xdr:to>
      <xdr:col>22</xdr:col>
      <xdr:colOff>114300</xdr:colOff>
      <xdr:row>19</xdr:row>
      <xdr:rowOff>74057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74742"/>
          <a:ext cx="698500" cy="4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69567</xdr:rowOff>
    </xdr:from>
    <xdr:to>
      <xdr:col>18</xdr:col>
      <xdr:colOff>177800</xdr:colOff>
      <xdr:row>19</xdr:row>
      <xdr:rowOff>78384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74742"/>
          <a:ext cx="698500" cy="8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151110</xdr:rowOff>
    </xdr:from>
    <xdr:to>
      <xdr:col>29</xdr:col>
      <xdr:colOff>177800</xdr:colOff>
      <xdr:row>19</xdr:row>
      <xdr:rowOff>81260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8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123187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5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20041</xdr:rowOff>
    </xdr:from>
    <xdr:to>
      <xdr:col>26</xdr:col>
      <xdr:colOff>101600</xdr:colOff>
      <xdr:row>19</xdr:row>
      <xdr:rowOff>121641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25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106418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23257</xdr:rowOff>
    </xdr:from>
    <xdr:to>
      <xdr:col>22</xdr:col>
      <xdr:colOff>165100</xdr:colOff>
      <xdr:row>19</xdr:row>
      <xdr:rowOff>124857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28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109634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1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18767</xdr:rowOff>
    </xdr:from>
    <xdr:to>
      <xdr:col>19</xdr:col>
      <xdr:colOff>38100</xdr:colOff>
      <xdr:row>19</xdr:row>
      <xdr:rowOff>120367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23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105144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27584</xdr:rowOff>
    </xdr:from>
    <xdr:to>
      <xdr:col>15</xdr:col>
      <xdr:colOff>101600</xdr:colOff>
      <xdr:row>19</xdr:row>
      <xdr:rowOff>129184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32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113961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1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327025</xdr:rowOff>
    </xdr:from>
    <xdr:to>
      <xdr:col>29</xdr:col>
      <xdr:colOff>127000</xdr:colOff>
      <xdr:row>36</xdr:row>
      <xdr:rowOff>34893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37375"/>
          <a:ext cx="647700" cy="50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8985</xdr:rowOff>
    </xdr:from>
    <xdr:to>
      <xdr:col>26</xdr:col>
      <xdr:colOff>50800</xdr:colOff>
      <xdr:row>36</xdr:row>
      <xdr:rowOff>34893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62235"/>
          <a:ext cx="6985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332949</xdr:rowOff>
    </xdr:from>
    <xdr:to>
      <xdr:col>22</xdr:col>
      <xdr:colOff>114300</xdr:colOff>
      <xdr:row>36</xdr:row>
      <xdr:rowOff>8985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43299"/>
          <a:ext cx="698500" cy="18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332949</xdr:rowOff>
    </xdr:from>
    <xdr:to>
      <xdr:col>18</xdr:col>
      <xdr:colOff>177800</xdr:colOff>
      <xdr:row>36</xdr:row>
      <xdr:rowOff>889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43299"/>
          <a:ext cx="698500" cy="10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276225</xdr:rowOff>
    </xdr:from>
    <xdr:to>
      <xdr:col>29</xdr:col>
      <xdr:colOff>177800</xdr:colOff>
      <xdr:row>36</xdr:row>
      <xdr:rowOff>34925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8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248302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5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326993</xdr:rowOff>
    </xdr:from>
    <xdr:to>
      <xdr:col>26</xdr:col>
      <xdr:colOff>101600</xdr:colOff>
      <xdr:row>36</xdr:row>
      <xdr:rowOff>85693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3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70470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2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301085</xdr:rowOff>
    </xdr:from>
    <xdr:to>
      <xdr:col>22</xdr:col>
      <xdr:colOff>165100</xdr:colOff>
      <xdr:row>36</xdr:row>
      <xdr:rowOff>59785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11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44562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9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282149</xdr:rowOff>
    </xdr:from>
    <xdr:to>
      <xdr:col>19</xdr:col>
      <xdr:colOff>38100</xdr:colOff>
      <xdr:row>36</xdr:row>
      <xdr:rowOff>40849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92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25626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7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292989</xdr:rowOff>
    </xdr:from>
    <xdr:to>
      <xdr:col>15</xdr:col>
      <xdr:colOff>101600</xdr:colOff>
      <xdr:row>36</xdr:row>
      <xdr:rowOff>51689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0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36466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8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21,985
21,618
10.30
8,820,245
8,161,662
653,101
5,095,885
6,741,838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120383</xdr:rowOff>
    </xdr:from>
    <xdr:to>
      <xdr:col>24</xdr:col>
      <xdr:colOff>63500</xdr:colOff>
      <xdr:row>38</xdr:row>
      <xdr:rowOff>165398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35483"/>
          <a:ext cx="838200" cy="4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165398</xdr:rowOff>
    </xdr:from>
    <xdr:to>
      <xdr:col>19</xdr:col>
      <xdr:colOff>177800</xdr:colOff>
      <xdr:row>39</xdr:row>
      <xdr:rowOff>84569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80498"/>
          <a:ext cx="889000" cy="9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84569</xdr:rowOff>
    </xdr:from>
    <xdr:to>
      <xdr:col>15</xdr:col>
      <xdr:colOff>50800</xdr:colOff>
      <xdr:row>39</xdr:row>
      <xdr:rowOff>85941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77111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85941</xdr:rowOff>
    </xdr:from>
    <xdr:to>
      <xdr:col>10</xdr:col>
      <xdr:colOff>114300</xdr:colOff>
      <xdr:row>39</xdr:row>
      <xdr:rowOff>88474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72491"/>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69583</xdr:rowOff>
    </xdr:from>
    <xdr:to>
      <xdr:col>24</xdr:col>
      <xdr:colOff>114300</xdr:colOff>
      <xdr:row>38</xdr:row>
      <xdr:rowOff>171183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155960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9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114598</xdr:rowOff>
    </xdr:from>
    <xdr:to>
      <xdr:col>20</xdr:col>
      <xdr:colOff>38100</xdr:colOff>
      <xdr:row>39</xdr:row>
      <xdr:rowOff>44748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35875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2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33769</xdr:rowOff>
    </xdr:from>
    <xdr:to>
      <xdr:col>15</xdr:col>
      <xdr:colOff>101600</xdr:colOff>
      <xdr:row>39</xdr:row>
      <xdr:rowOff>135369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7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126496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81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35141</xdr:rowOff>
    </xdr:from>
    <xdr:to>
      <xdr:col>10</xdr:col>
      <xdr:colOff>165100</xdr:colOff>
      <xdr:row>39</xdr:row>
      <xdr:rowOff>136741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127868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37674</xdr:rowOff>
    </xdr:from>
    <xdr:to>
      <xdr:col>6</xdr:col>
      <xdr:colOff>38100</xdr:colOff>
      <xdr:row>39</xdr:row>
      <xdr:rowOff>139274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2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130401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106782</xdr:rowOff>
    </xdr:from>
    <xdr:to>
      <xdr:col>24</xdr:col>
      <xdr:colOff>63500</xdr:colOff>
      <xdr:row>55</xdr:row>
      <xdr:rowOff>163284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36532"/>
          <a:ext cx="8382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163284</xdr:rowOff>
    </xdr:from>
    <xdr:to>
      <xdr:col>19</xdr:col>
      <xdr:colOff>177800</xdr:colOff>
      <xdr:row>56</xdr:row>
      <xdr:rowOff>97689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93034"/>
          <a:ext cx="889000" cy="10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97689</xdr:rowOff>
    </xdr:from>
    <xdr:to>
      <xdr:col>15</xdr:col>
      <xdr:colOff>50800</xdr:colOff>
      <xdr:row>56</xdr:row>
      <xdr:rowOff>155473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98889"/>
          <a:ext cx="889000" cy="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112929</xdr:rowOff>
    </xdr:from>
    <xdr:to>
      <xdr:col>10</xdr:col>
      <xdr:colOff>114300</xdr:colOff>
      <xdr:row>56</xdr:row>
      <xdr:rowOff>155473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14129"/>
          <a:ext cx="889000" cy="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55982</xdr:rowOff>
    </xdr:from>
    <xdr:to>
      <xdr:col>24</xdr:col>
      <xdr:colOff>114300</xdr:colOff>
      <xdr:row>55</xdr:row>
      <xdr:rowOff>157582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8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78859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3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112484</xdr:rowOff>
    </xdr:from>
    <xdr:to>
      <xdr:col>20</xdr:col>
      <xdr:colOff>38100</xdr:colOff>
      <xdr:row>56</xdr:row>
      <xdr:rowOff>42634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4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59161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1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46889</xdr:rowOff>
    </xdr:from>
    <xdr:to>
      <xdr:col>15</xdr:col>
      <xdr:colOff>101600</xdr:colOff>
      <xdr:row>56</xdr:row>
      <xdr:rowOff>148489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4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165016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2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104673</xdr:rowOff>
    </xdr:from>
    <xdr:to>
      <xdr:col>10</xdr:col>
      <xdr:colOff>165100</xdr:colOff>
      <xdr:row>57</xdr:row>
      <xdr:rowOff>34823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51350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62129</xdr:rowOff>
    </xdr:from>
    <xdr:to>
      <xdr:col>6</xdr:col>
      <xdr:colOff>38100</xdr:colOff>
      <xdr:row>56</xdr:row>
      <xdr:rowOff>163729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6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8806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3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142215</xdr:rowOff>
    </xdr:from>
    <xdr:to>
      <xdr:col>24</xdr:col>
      <xdr:colOff>63500</xdr:colOff>
      <xdr:row>77</xdr:row>
      <xdr:rowOff>152685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43865"/>
          <a:ext cx="8382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123836</xdr:rowOff>
    </xdr:from>
    <xdr:to>
      <xdr:col>19</xdr:col>
      <xdr:colOff>177800</xdr:colOff>
      <xdr:row>77</xdr:row>
      <xdr:rowOff>142215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25486"/>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123836</xdr:rowOff>
    </xdr:from>
    <xdr:to>
      <xdr:col>15</xdr:col>
      <xdr:colOff>50800</xdr:colOff>
      <xdr:row>78</xdr:row>
      <xdr:rowOff>14976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25486"/>
          <a:ext cx="889000" cy="6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2814</xdr:rowOff>
    </xdr:from>
    <xdr:to>
      <xdr:col>10</xdr:col>
      <xdr:colOff>114300</xdr:colOff>
      <xdr:row>78</xdr:row>
      <xdr:rowOff>14976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75914"/>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101885</xdr:rowOff>
    </xdr:from>
    <xdr:to>
      <xdr:col>24</xdr:col>
      <xdr:colOff>114300</xdr:colOff>
      <xdr:row>78</xdr:row>
      <xdr:rowOff>32035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80312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91415</xdr:rowOff>
    </xdr:from>
    <xdr:to>
      <xdr:col>20</xdr:col>
      <xdr:colOff>38100</xdr:colOff>
      <xdr:row>78</xdr:row>
      <xdr:rowOff>21565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8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73036</xdr:rowOff>
    </xdr:from>
    <xdr:to>
      <xdr:col>15</xdr:col>
      <xdr:colOff>101600</xdr:colOff>
      <xdr:row>78</xdr:row>
      <xdr:rowOff>3186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19713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4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135626</xdr:rowOff>
    </xdr:from>
    <xdr:to>
      <xdr:col>10</xdr:col>
      <xdr:colOff>165100</xdr:colOff>
      <xdr:row>78</xdr:row>
      <xdr:rowOff>65776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56903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123464</xdr:rowOff>
    </xdr:from>
    <xdr:to>
      <xdr:col>6</xdr:col>
      <xdr:colOff>38100</xdr:colOff>
      <xdr:row>78</xdr:row>
      <xdr:rowOff>53614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44741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152603</xdr:rowOff>
    </xdr:from>
    <xdr:to>
      <xdr:col>24</xdr:col>
      <xdr:colOff>63500</xdr:colOff>
      <xdr:row>98</xdr:row>
      <xdr:rowOff>121946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11803"/>
          <a:ext cx="838200" cy="3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121946</xdr:rowOff>
    </xdr:from>
    <xdr:to>
      <xdr:col>19</xdr:col>
      <xdr:colOff>177800</xdr:colOff>
      <xdr:row>98</xdr:row>
      <xdr:rowOff>155817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924046"/>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155817</xdr:rowOff>
    </xdr:from>
    <xdr:to>
      <xdr:col>15</xdr:col>
      <xdr:colOff>50800</xdr:colOff>
      <xdr:row>99</xdr:row>
      <xdr:rowOff>2845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57917"/>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163601</xdr:rowOff>
    </xdr:from>
    <xdr:to>
      <xdr:col>10</xdr:col>
      <xdr:colOff>114300</xdr:colOff>
      <xdr:row>99</xdr:row>
      <xdr:rowOff>2845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965701"/>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101803</xdr:rowOff>
    </xdr:from>
    <xdr:to>
      <xdr:col>24</xdr:col>
      <xdr:colOff>114300</xdr:colOff>
      <xdr:row>97</xdr:row>
      <xdr:rowOff>31953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80230</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71146</xdr:rowOff>
    </xdr:from>
    <xdr:to>
      <xdr:col>20</xdr:col>
      <xdr:colOff>38100</xdr:colOff>
      <xdr:row>99</xdr:row>
      <xdr:rowOff>1296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163873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6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105017</xdr:rowOff>
    </xdr:from>
    <xdr:to>
      <xdr:col>15</xdr:col>
      <xdr:colOff>101600</xdr:colOff>
      <xdr:row>99</xdr:row>
      <xdr:rowOff>35167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26294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123495</xdr:rowOff>
    </xdr:from>
    <xdr:to>
      <xdr:col>10</xdr:col>
      <xdr:colOff>165100</xdr:colOff>
      <xdr:row>99</xdr:row>
      <xdr:rowOff>53645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44772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1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112801</xdr:rowOff>
    </xdr:from>
    <xdr:to>
      <xdr:col>6</xdr:col>
      <xdr:colOff>38100</xdr:colOff>
      <xdr:row>99</xdr:row>
      <xdr:rowOff>42951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1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34078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0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118059</xdr:rowOff>
    </xdr:from>
    <xdr:to>
      <xdr:col>55</xdr:col>
      <xdr:colOff>0</xdr:colOff>
      <xdr:row>36</xdr:row>
      <xdr:rowOff>31550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090109"/>
          <a:ext cx="838200" cy="11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118059</xdr:rowOff>
    </xdr:from>
    <xdr:to>
      <xdr:col>50</xdr:col>
      <xdr:colOff>114300</xdr:colOff>
      <xdr:row>36</xdr:row>
      <xdr:rowOff>52636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090109"/>
          <a:ext cx="889000" cy="113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4048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14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52636</xdr:rowOff>
    </xdr:from>
    <xdr:to>
      <xdr:col>45</xdr:col>
      <xdr:colOff>177800</xdr:colOff>
      <xdr:row>37</xdr:row>
      <xdr:rowOff>32247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24836"/>
          <a:ext cx="889000" cy="15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159583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3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17127</xdr:rowOff>
    </xdr:from>
    <xdr:to>
      <xdr:col>41</xdr:col>
      <xdr:colOff>50800</xdr:colOff>
      <xdr:row>37</xdr:row>
      <xdr:rowOff>32247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60777"/>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152200</xdr:rowOff>
    </xdr:from>
    <xdr:to>
      <xdr:col>55</xdr:col>
      <xdr:colOff>50800</xdr:colOff>
      <xdr:row>36</xdr:row>
      <xdr:rowOff>82350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5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130627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3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67259</xdr:rowOff>
    </xdr:from>
    <xdr:to>
      <xdr:col>50</xdr:col>
      <xdr:colOff>165100</xdr:colOff>
      <xdr:row>29</xdr:row>
      <xdr:rowOff>168859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03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13936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481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1836</xdr:rowOff>
    </xdr:from>
    <xdr:to>
      <xdr:col>46</xdr:col>
      <xdr:colOff>38100</xdr:colOff>
      <xdr:row>36</xdr:row>
      <xdr:rowOff>103436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119963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4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152897</xdr:rowOff>
    </xdr:from>
    <xdr:to>
      <xdr:col>41</xdr:col>
      <xdr:colOff>101600</xdr:colOff>
      <xdr:row>37</xdr:row>
      <xdr:rowOff>83047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74174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1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137777</xdr:rowOff>
    </xdr:from>
    <xdr:to>
      <xdr:col>36</xdr:col>
      <xdr:colOff>165100</xdr:colOff>
      <xdr:row>37</xdr:row>
      <xdr:rowOff>67927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59054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0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42522</xdr:rowOff>
    </xdr:from>
    <xdr:to>
      <xdr:col>55</xdr:col>
      <xdr:colOff>0</xdr:colOff>
      <xdr:row>58</xdr:row>
      <xdr:rowOff>82752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86622"/>
          <a:ext cx="838200" cy="4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71801</xdr:rowOff>
    </xdr:from>
    <xdr:to>
      <xdr:col>50</xdr:col>
      <xdr:colOff>114300</xdr:colOff>
      <xdr:row>58</xdr:row>
      <xdr:rowOff>82752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015901"/>
          <a:ext cx="8890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56138</xdr:rowOff>
    </xdr:from>
    <xdr:to>
      <xdr:col>45</xdr:col>
      <xdr:colOff>177800</xdr:colOff>
      <xdr:row>58</xdr:row>
      <xdr:rowOff>71801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00238"/>
          <a:ext cx="889000" cy="1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103398</xdr:rowOff>
    </xdr:from>
    <xdr:to>
      <xdr:col>41</xdr:col>
      <xdr:colOff>50800</xdr:colOff>
      <xdr:row>58</xdr:row>
      <xdr:rowOff>56138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76048"/>
          <a:ext cx="889000" cy="12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163172</xdr:rowOff>
    </xdr:from>
    <xdr:to>
      <xdr:col>55</xdr:col>
      <xdr:colOff>50800</xdr:colOff>
      <xdr:row>58</xdr:row>
      <xdr:rowOff>93322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78099</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31952</xdr:rowOff>
    </xdr:from>
    <xdr:to>
      <xdr:col>50</xdr:col>
      <xdr:colOff>165100</xdr:colOff>
      <xdr:row>58</xdr:row>
      <xdr:rowOff>133552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124679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21001</xdr:rowOff>
    </xdr:from>
    <xdr:to>
      <xdr:col>46</xdr:col>
      <xdr:colOff>38100</xdr:colOff>
      <xdr:row>58</xdr:row>
      <xdr:rowOff>122601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113728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5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5338</xdr:rowOff>
    </xdr:from>
    <xdr:to>
      <xdr:col>41</xdr:col>
      <xdr:colOff>101600</xdr:colOff>
      <xdr:row>58</xdr:row>
      <xdr:rowOff>106938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4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98065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4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52598</xdr:rowOff>
    </xdr:from>
    <xdr:to>
      <xdr:col>36</xdr:col>
      <xdr:colOff>165100</xdr:colOff>
      <xdr:row>57</xdr:row>
      <xdr:rowOff>154198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2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145325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1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36063</xdr:rowOff>
    </xdr:from>
    <xdr:to>
      <xdr:col>55</xdr:col>
      <xdr:colOff>0</xdr:colOff>
      <xdr:row>79</xdr:row>
      <xdr:rowOff>31017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09163"/>
          <a:ext cx="838200" cy="16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96298</xdr:rowOff>
    </xdr:from>
    <xdr:to>
      <xdr:col>50</xdr:col>
      <xdr:colOff>114300</xdr:colOff>
      <xdr:row>79</xdr:row>
      <xdr:rowOff>31017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69398"/>
          <a:ext cx="889000" cy="10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36813</xdr:rowOff>
    </xdr:from>
    <xdr:to>
      <xdr:col>45</xdr:col>
      <xdr:colOff>177800</xdr:colOff>
      <xdr:row>78</xdr:row>
      <xdr:rowOff>96298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09913"/>
          <a:ext cx="889000" cy="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36813</xdr:rowOff>
    </xdr:from>
    <xdr:to>
      <xdr:col>41</xdr:col>
      <xdr:colOff>50800</xdr:colOff>
      <xdr:row>78</xdr:row>
      <xdr:rowOff>120759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09913"/>
          <a:ext cx="889000" cy="8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156713</xdr:rowOff>
    </xdr:from>
    <xdr:to>
      <xdr:col>55</xdr:col>
      <xdr:colOff>50800</xdr:colOff>
      <xdr:row>78</xdr:row>
      <xdr:rowOff>86863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8140</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0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151667</xdr:rowOff>
    </xdr:from>
    <xdr:to>
      <xdr:col>50</xdr:col>
      <xdr:colOff>165100</xdr:colOff>
      <xdr:row>79</xdr:row>
      <xdr:rowOff>81817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2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72944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1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45498</xdr:rowOff>
    </xdr:from>
    <xdr:to>
      <xdr:col>46</xdr:col>
      <xdr:colOff>38100</xdr:colOff>
      <xdr:row>78</xdr:row>
      <xdr:rowOff>147098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1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138225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157463</xdr:rowOff>
    </xdr:from>
    <xdr:to>
      <xdr:col>41</xdr:col>
      <xdr:colOff>101600</xdr:colOff>
      <xdr:row>78</xdr:row>
      <xdr:rowOff>87613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78740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4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69959</xdr:rowOff>
    </xdr:from>
    <xdr:to>
      <xdr:col>36</xdr:col>
      <xdr:colOff>165100</xdr:colOff>
      <xdr:row>79</xdr:row>
      <xdr:rowOff>109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162686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3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104925</xdr:rowOff>
    </xdr:from>
    <xdr:to>
      <xdr:col>55</xdr:col>
      <xdr:colOff>0</xdr:colOff>
      <xdr:row>98</xdr:row>
      <xdr:rowOff>115825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907025"/>
          <a:ext cx="838200" cy="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104925</xdr:rowOff>
    </xdr:from>
    <xdr:to>
      <xdr:col>50</xdr:col>
      <xdr:colOff>114300</xdr:colOff>
      <xdr:row>98</xdr:row>
      <xdr:rowOff>126264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907025"/>
          <a:ext cx="889000" cy="2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125816</xdr:rowOff>
    </xdr:from>
    <xdr:to>
      <xdr:col>45</xdr:col>
      <xdr:colOff>177800</xdr:colOff>
      <xdr:row>98</xdr:row>
      <xdr:rowOff>126264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927916"/>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170475</xdr:rowOff>
    </xdr:from>
    <xdr:to>
      <xdr:col>41</xdr:col>
      <xdr:colOff>50800</xdr:colOff>
      <xdr:row>98</xdr:row>
      <xdr:rowOff>125816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01125"/>
          <a:ext cx="889000" cy="12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65025</xdr:rowOff>
    </xdr:from>
    <xdr:to>
      <xdr:col>55</xdr:col>
      <xdr:colOff>50800</xdr:colOff>
      <xdr:row>98</xdr:row>
      <xdr:rowOff>166625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151402</xdr:rowOff>
    </xdr:from>
    <xdr:ext cx="469744"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8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54125</xdr:rowOff>
    </xdr:from>
    <xdr:to>
      <xdr:col>50</xdr:col>
      <xdr:colOff>165100</xdr:colOff>
      <xdr:row>98</xdr:row>
      <xdr:rowOff>155725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146852</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69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75464</xdr:rowOff>
    </xdr:from>
    <xdr:to>
      <xdr:col>46</xdr:col>
      <xdr:colOff>38100</xdr:colOff>
      <xdr:row>99</xdr:row>
      <xdr:rowOff>5614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168191</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69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75016</xdr:rowOff>
    </xdr:from>
    <xdr:to>
      <xdr:col>41</xdr:col>
      <xdr:colOff>101600</xdr:colOff>
      <xdr:row>99</xdr:row>
      <xdr:rowOff>5166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7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167743</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26428" y="1696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119675</xdr:rowOff>
    </xdr:from>
    <xdr:to>
      <xdr:col>36</xdr:col>
      <xdr:colOff>165100</xdr:colOff>
      <xdr:row>98</xdr:row>
      <xdr:rowOff>49825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5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66352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52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39192</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25742"/>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40157</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6707"/>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40157</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6707"/>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159842</xdr:rowOff>
    </xdr:from>
    <xdr:to>
      <xdr:col>85</xdr:col>
      <xdr:colOff>177800</xdr:colOff>
      <xdr:row>39</xdr:row>
      <xdr:rowOff>89992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160807</xdr:rowOff>
    </xdr:from>
    <xdr:to>
      <xdr:col>72</xdr:col>
      <xdr:colOff>38100</xdr:colOff>
      <xdr:row>39</xdr:row>
      <xdr:rowOff>90957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82084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68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3111</xdr:rowOff>
    </xdr:from>
    <xdr:to>
      <xdr:col>85</xdr:col>
      <xdr:colOff>127000</xdr:colOff>
      <xdr:row>77</xdr:row>
      <xdr:rowOff>45256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04761"/>
          <a:ext cx="838200" cy="4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45256</xdr:rowOff>
    </xdr:from>
    <xdr:to>
      <xdr:col>81</xdr:col>
      <xdr:colOff>50800</xdr:colOff>
      <xdr:row>77</xdr:row>
      <xdr:rowOff>51836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46906"/>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41304</xdr:rowOff>
    </xdr:from>
    <xdr:to>
      <xdr:col>76</xdr:col>
      <xdr:colOff>114300</xdr:colOff>
      <xdr:row>77</xdr:row>
      <xdr:rowOff>51836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42954"/>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41304</xdr:rowOff>
    </xdr:from>
    <xdr:to>
      <xdr:col>71</xdr:col>
      <xdr:colOff>177800</xdr:colOff>
      <xdr:row>77</xdr:row>
      <xdr:rowOff>57910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42954"/>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123761</xdr:rowOff>
    </xdr:from>
    <xdr:to>
      <xdr:col>85</xdr:col>
      <xdr:colOff>177800</xdr:colOff>
      <xdr:row>77</xdr:row>
      <xdr:rowOff>53911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5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102188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165906</xdr:rowOff>
    </xdr:from>
    <xdr:to>
      <xdr:col>81</xdr:col>
      <xdr:colOff>101600</xdr:colOff>
      <xdr:row>77</xdr:row>
      <xdr:rowOff>96056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87183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1036</xdr:rowOff>
    </xdr:from>
    <xdr:to>
      <xdr:col>76</xdr:col>
      <xdr:colOff>165100</xdr:colOff>
      <xdr:row>77</xdr:row>
      <xdr:rowOff>102636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93763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9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161954</xdr:rowOff>
    </xdr:from>
    <xdr:to>
      <xdr:col>72</xdr:col>
      <xdr:colOff>38100</xdr:colOff>
      <xdr:row>77</xdr:row>
      <xdr:rowOff>92104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9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83231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8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7110</xdr:rowOff>
    </xdr:from>
    <xdr:to>
      <xdr:col>67</xdr:col>
      <xdr:colOff>101600</xdr:colOff>
      <xdr:row>77</xdr:row>
      <xdr:rowOff>108710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99837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98278</xdr:rowOff>
    </xdr:from>
    <xdr:to>
      <xdr:col>85</xdr:col>
      <xdr:colOff>127000</xdr:colOff>
      <xdr:row>98</xdr:row>
      <xdr:rowOff>128110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00378"/>
          <a:ext cx="8382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128110</xdr:rowOff>
    </xdr:from>
    <xdr:to>
      <xdr:col>81</xdr:col>
      <xdr:colOff>50800</xdr:colOff>
      <xdr:row>98</xdr:row>
      <xdr:rowOff>149873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30210"/>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115004</xdr:rowOff>
    </xdr:from>
    <xdr:to>
      <xdr:col>76</xdr:col>
      <xdr:colOff>114300</xdr:colOff>
      <xdr:row>98</xdr:row>
      <xdr:rowOff>149873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17104"/>
          <a:ext cx="889000" cy="3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115004</xdr:rowOff>
    </xdr:from>
    <xdr:to>
      <xdr:col>71</xdr:col>
      <xdr:colOff>177800</xdr:colOff>
      <xdr:row>98</xdr:row>
      <xdr:rowOff>153057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17104"/>
          <a:ext cx="889000" cy="3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47478</xdr:rowOff>
    </xdr:from>
    <xdr:to>
      <xdr:col>85</xdr:col>
      <xdr:colOff>177800</xdr:colOff>
      <xdr:row>98</xdr:row>
      <xdr:rowOff>149078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4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133855</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6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77310</xdr:rowOff>
    </xdr:from>
    <xdr:to>
      <xdr:col>81</xdr:col>
      <xdr:colOff>101600</xdr:colOff>
      <xdr:row>99</xdr:row>
      <xdr:rowOff>7460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7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170037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97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99073</xdr:rowOff>
    </xdr:from>
    <xdr:to>
      <xdr:col>76</xdr:col>
      <xdr:colOff>165100</xdr:colOff>
      <xdr:row>99</xdr:row>
      <xdr:rowOff>29223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20350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9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64204</xdr:rowOff>
    </xdr:from>
    <xdr:to>
      <xdr:col>72</xdr:col>
      <xdr:colOff>38100</xdr:colOff>
      <xdr:row>98</xdr:row>
      <xdr:rowOff>165804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6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156931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5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102257</xdr:rowOff>
    </xdr:from>
    <xdr:to>
      <xdr:col>67</xdr:col>
      <xdr:colOff>101600</xdr:colOff>
      <xdr:row>99</xdr:row>
      <xdr:rowOff>32407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23534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9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30582</xdr:rowOff>
    </xdr:from>
    <xdr:to>
      <xdr:col>116</xdr:col>
      <xdr:colOff>63500</xdr:colOff>
      <xdr:row>59</xdr:row>
      <xdr:rowOff>30658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46132"/>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30658</xdr:rowOff>
    </xdr:from>
    <xdr:to>
      <xdr:col>111</xdr:col>
      <xdr:colOff>177800</xdr:colOff>
      <xdr:row>59</xdr:row>
      <xdr:rowOff>30734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14620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30734</xdr:rowOff>
    </xdr:from>
    <xdr:to>
      <xdr:col>107</xdr:col>
      <xdr:colOff>50800</xdr:colOff>
      <xdr:row>59</xdr:row>
      <xdr:rowOff>30734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46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27381</xdr:rowOff>
    </xdr:from>
    <xdr:to>
      <xdr:col>102</xdr:col>
      <xdr:colOff>114300</xdr:colOff>
      <xdr:row>59</xdr:row>
      <xdr:rowOff>30734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4293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151232</xdr:rowOff>
    </xdr:from>
    <xdr:to>
      <xdr:col>116</xdr:col>
      <xdr:colOff>114300</xdr:colOff>
      <xdr:row>59</xdr:row>
      <xdr:rowOff>81382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66159</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10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151308</xdr:rowOff>
    </xdr:from>
    <xdr:to>
      <xdr:col>112</xdr:col>
      <xdr:colOff>38100</xdr:colOff>
      <xdr:row>59</xdr:row>
      <xdr:rowOff>81458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72585</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88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151384</xdr:rowOff>
    </xdr:from>
    <xdr:to>
      <xdr:col>107</xdr:col>
      <xdr:colOff>101600</xdr:colOff>
      <xdr:row>59</xdr:row>
      <xdr:rowOff>81534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72661</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88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151384</xdr:rowOff>
    </xdr:from>
    <xdr:to>
      <xdr:col>102</xdr:col>
      <xdr:colOff>165100</xdr:colOff>
      <xdr:row>59</xdr:row>
      <xdr:rowOff>81534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72661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88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148031</xdr:rowOff>
    </xdr:from>
    <xdr:to>
      <xdr:col>98</xdr:col>
      <xdr:colOff>38100</xdr:colOff>
      <xdr:row>59</xdr:row>
      <xdr:rowOff>78181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69308</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8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118841</xdr:rowOff>
    </xdr:from>
    <xdr:to>
      <xdr:col>116</xdr:col>
      <xdr:colOff>63500</xdr:colOff>
      <xdr:row>77</xdr:row>
      <xdr:rowOff>128556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320491"/>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128556</xdr:rowOff>
    </xdr:from>
    <xdr:to>
      <xdr:col>111</xdr:col>
      <xdr:colOff>177800</xdr:colOff>
      <xdr:row>77</xdr:row>
      <xdr:rowOff>145338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330206"/>
          <a:ext cx="889000" cy="1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45535</xdr:rowOff>
    </xdr:from>
    <xdr:to>
      <xdr:col>107</xdr:col>
      <xdr:colOff>50800</xdr:colOff>
      <xdr:row>77</xdr:row>
      <xdr:rowOff>145338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75735"/>
          <a:ext cx="889000" cy="27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45535</xdr:rowOff>
    </xdr:from>
    <xdr:to>
      <xdr:col>102</xdr:col>
      <xdr:colOff>114300</xdr:colOff>
      <xdr:row>76</xdr:row>
      <xdr:rowOff>50164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75735"/>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68041</xdr:rowOff>
    </xdr:from>
    <xdr:to>
      <xdr:col>116</xdr:col>
      <xdr:colOff>114300</xdr:colOff>
      <xdr:row>77</xdr:row>
      <xdr:rowOff>169641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46468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77756</xdr:rowOff>
    </xdr:from>
    <xdr:to>
      <xdr:col>112</xdr:col>
      <xdr:colOff>38100</xdr:colOff>
      <xdr:row>78</xdr:row>
      <xdr:rowOff>7906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170483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7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94538</xdr:rowOff>
    </xdr:from>
    <xdr:to>
      <xdr:col>107</xdr:col>
      <xdr:colOff>101600</xdr:colOff>
      <xdr:row>78</xdr:row>
      <xdr:rowOff>24688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9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15815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8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166185</xdr:rowOff>
    </xdr:from>
    <xdr:to>
      <xdr:col>102</xdr:col>
      <xdr:colOff>165100</xdr:colOff>
      <xdr:row>76</xdr:row>
      <xdr:rowOff>96335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2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112863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8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170814</xdr:rowOff>
    </xdr:from>
    <xdr:to>
      <xdr:col>98</xdr:col>
      <xdr:colOff>38100</xdr:colOff>
      <xdr:row>76</xdr:row>
      <xdr:rowOff>100964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2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117492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80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類似団体内平均値よりコストが高いのは物件費</a:t>
          </a:r>
          <a:r>
            <a:rPr kumimoji="1" lang="ja-JP" altLang="en-US" sz="1100">
              <a:solidFill>
                <a:schemeClr val="dk1"/>
              </a:solidFill>
              <a:effectLst/>
              <a:latin typeface="+mn-lt"/>
              <a:ea typeface="+mn-ea"/>
              <a:cs typeface="+mn-cs"/>
            </a:rPr>
            <a:t>、普通建設事業費（うち新規整備）</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物件費の要因としては、ごみ処分場の建替等に伴う支出と想定されるが、今後約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年間は継続して費用がかかるため、他の事務事業の見直しに努める。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普通建設事業費（うち新規整備）</a:t>
          </a:r>
          <a:r>
            <a:rPr kumimoji="1" lang="ja-JP" altLang="en-US" sz="1100">
              <a:solidFill>
                <a:schemeClr val="dk1"/>
              </a:solidFill>
              <a:effectLst/>
              <a:latin typeface="+mn-lt"/>
              <a:ea typeface="+mn-ea"/>
              <a:cs typeface="+mn-cs"/>
            </a:rPr>
            <a:t>については、新こども館の建築事業によるものである。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21,985
21,618
10.30
8,820,245
8,161,662
653,101
5,095,885
6,741,838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115697</xdr:rowOff>
    </xdr:from>
    <xdr:to>
      <xdr:col>24</xdr:col>
      <xdr:colOff>63500</xdr:colOff>
      <xdr:row>36</xdr:row>
      <xdr:rowOff>137795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87897"/>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115697</xdr:rowOff>
    </xdr:from>
    <xdr:to>
      <xdr:col>19</xdr:col>
      <xdr:colOff>177800</xdr:colOff>
      <xdr:row>36</xdr:row>
      <xdr:rowOff>127889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8789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38735</xdr:rowOff>
    </xdr:from>
    <xdr:to>
      <xdr:col>15</xdr:col>
      <xdr:colOff>50800</xdr:colOff>
      <xdr:row>36</xdr:row>
      <xdr:rowOff>127889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10935"/>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23876</xdr:rowOff>
    </xdr:from>
    <xdr:to>
      <xdr:col>10</xdr:col>
      <xdr:colOff>114300</xdr:colOff>
      <xdr:row>36</xdr:row>
      <xdr:rowOff>38735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96076"/>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86995</xdr:rowOff>
    </xdr:from>
    <xdr:to>
      <xdr:col>24</xdr:col>
      <xdr:colOff>114300</xdr:colOff>
      <xdr:row>37</xdr:row>
      <xdr:rowOff>17145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65422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64897</xdr:rowOff>
    </xdr:from>
    <xdr:to>
      <xdr:col>20</xdr:col>
      <xdr:colOff>38100</xdr:colOff>
      <xdr:row>36</xdr:row>
      <xdr:rowOff>166497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157624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77089</xdr:rowOff>
    </xdr:from>
    <xdr:to>
      <xdr:col>15</xdr:col>
      <xdr:colOff>101600</xdr:colOff>
      <xdr:row>37</xdr:row>
      <xdr:rowOff>7239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169816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159385</xdr:rowOff>
    </xdr:from>
    <xdr:to>
      <xdr:col>10</xdr:col>
      <xdr:colOff>165100</xdr:colOff>
      <xdr:row>36</xdr:row>
      <xdr:rowOff>89535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80662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144526</xdr:rowOff>
    </xdr:from>
    <xdr:to>
      <xdr:col>6</xdr:col>
      <xdr:colOff>38100</xdr:colOff>
      <xdr:row>36</xdr:row>
      <xdr:rowOff>74676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65803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158114</xdr:rowOff>
    </xdr:from>
    <xdr:to>
      <xdr:col>24</xdr:col>
      <xdr:colOff>63500</xdr:colOff>
      <xdr:row>58</xdr:row>
      <xdr:rowOff>14725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87864"/>
          <a:ext cx="838200" cy="37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158114</xdr:rowOff>
    </xdr:from>
    <xdr:to>
      <xdr:col>19</xdr:col>
      <xdr:colOff>177800</xdr:colOff>
      <xdr:row>58</xdr:row>
      <xdr:rowOff>60928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87864"/>
          <a:ext cx="889000" cy="4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53522</xdr:rowOff>
    </xdr:from>
    <xdr:to>
      <xdr:col>15</xdr:col>
      <xdr:colOff>50800</xdr:colOff>
      <xdr:row>58</xdr:row>
      <xdr:rowOff>60928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97622"/>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53522</xdr:rowOff>
    </xdr:from>
    <xdr:to>
      <xdr:col>10</xdr:col>
      <xdr:colOff>114300</xdr:colOff>
      <xdr:row>58</xdr:row>
      <xdr:rowOff>68346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97622"/>
          <a:ext cx="889000" cy="1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135375</xdr:rowOff>
    </xdr:from>
    <xdr:to>
      <xdr:col>24</xdr:col>
      <xdr:colOff>114300</xdr:colOff>
      <xdr:row>58</xdr:row>
      <xdr:rowOff>65525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50302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107314</xdr:rowOff>
    </xdr:from>
    <xdr:to>
      <xdr:col>20</xdr:col>
      <xdr:colOff>38100</xdr:colOff>
      <xdr:row>56</xdr:row>
      <xdr:rowOff>37464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28591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2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10128</xdr:rowOff>
    </xdr:from>
    <xdr:to>
      <xdr:col>15</xdr:col>
      <xdr:colOff>101600</xdr:colOff>
      <xdr:row>58</xdr:row>
      <xdr:rowOff>111728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102855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4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2722</xdr:rowOff>
    </xdr:from>
    <xdr:to>
      <xdr:col>10</xdr:col>
      <xdr:colOff>165100</xdr:colOff>
      <xdr:row>58</xdr:row>
      <xdr:rowOff>104322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95449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17546</xdr:rowOff>
    </xdr:from>
    <xdr:to>
      <xdr:col>6</xdr:col>
      <xdr:colOff>38100</xdr:colOff>
      <xdr:row>58</xdr:row>
      <xdr:rowOff>119146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110273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36243</xdr:rowOff>
    </xdr:from>
    <xdr:to>
      <xdr:col>24</xdr:col>
      <xdr:colOff>63500</xdr:colOff>
      <xdr:row>78</xdr:row>
      <xdr:rowOff>128605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37893"/>
          <a:ext cx="838200" cy="26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128605</xdr:rowOff>
    </xdr:from>
    <xdr:to>
      <xdr:col>19</xdr:col>
      <xdr:colOff>177800</xdr:colOff>
      <xdr:row>78</xdr:row>
      <xdr:rowOff>132125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501705"/>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132125</xdr:rowOff>
    </xdr:from>
    <xdr:to>
      <xdr:col>15</xdr:col>
      <xdr:colOff>50800</xdr:colOff>
      <xdr:row>78</xdr:row>
      <xdr:rowOff>141749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05225"/>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128986</xdr:rowOff>
    </xdr:from>
    <xdr:to>
      <xdr:col>10</xdr:col>
      <xdr:colOff>114300</xdr:colOff>
      <xdr:row>78</xdr:row>
      <xdr:rowOff>141749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502086"/>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156893</xdr:rowOff>
    </xdr:from>
    <xdr:to>
      <xdr:col>24</xdr:col>
      <xdr:colOff>114300</xdr:colOff>
      <xdr:row>77</xdr:row>
      <xdr:rowOff>87043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135320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6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77805</xdr:rowOff>
    </xdr:from>
    <xdr:to>
      <xdr:col>20</xdr:col>
      <xdr:colOff>38100</xdr:colOff>
      <xdr:row>79</xdr:row>
      <xdr:rowOff>7955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170532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4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81325</xdr:rowOff>
    </xdr:from>
    <xdr:to>
      <xdr:col>15</xdr:col>
      <xdr:colOff>101600</xdr:colOff>
      <xdr:row>79</xdr:row>
      <xdr:rowOff>11475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2602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4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90949</xdr:rowOff>
    </xdr:from>
    <xdr:to>
      <xdr:col>10</xdr:col>
      <xdr:colOff>165100</xdr:colOff>
      <xdr:row>79</xdr:row>
      <xdr:rowOff>21099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6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12226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5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78186</xdr:rowOff>
    </xdr:from>
    <xdr:to>
      <xdr:col>6</xdr:col>
      <xdr:colOff>38100</xdr:colOff>
      <xdr:row>79</xdr:row>
      <xdr:rowOff>8336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5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170913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4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13922</xdr:rowOff>
    </xdr:from>
    <xdr:to>
      <xdr:col>24</xdr:col>
      <xdr:colOff>63500</xdr:colOff>
      <xdr:row>97</xdr:row>
      <xdr:rowOff>48831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73122"/>
          <a:ext cx="838200" cy="20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48831</xdr:rowOff>
    </xdr:from>
    <xdr:to>
      <xdr:col>19</xdr:col>
      <xdr:colOff>177800</xdr:colOff>
      <xdr:row>97</xdr:row>
      <xdr:rowOff>99124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79481"/>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99124</xdr:rowOff>
    </xdr:from>
    <xdr:to>
      <xdr:col>15</xdr:col>
      <xdr:colOff>50800</xdr:colOff>
      <xdr:row>97</xdr:row>
      <xdr:rowOff>126947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29774"/>
          <a:ext cx="889000" cy="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126947</xdr:rowOff>
    </xdr:from>
    <xdr:to>
      <xdr:col>10</xdr:col>
      <xdr:colOff>114300</xdr:colOff>
      <xdr:row>97</xdr:row>
      <xdr:rowOff>139193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57597"/>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134572</xdr:rowOff>
    </xdr:from>
    <xdr:to>
      <xdr:col>24</xdr:col>
      <xdr:colOff>114300</xdr:colOff>
      <xdr:row>96</xdr:row>
      <xdr:rowOff>64722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157449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7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169481</xdr:rowOff>
    </xdr:from>
    <xdr:to>
      <xdr:col>20</xdr:col>
      <xdr:colOff>38100</xdr:colOff>
      <xdr:row>97</xdr:row>
      <xdr:rowOff>99631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116158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4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48324</xdr:rowOff>
    </xdr:from>
    <xdr:to>
      <xdr:col>15</xdr:col>
      <xdr:colOff>101600</xdr:colOff>
      <xdr:row>97</xdr:row>
      <xdr:rowOff>149924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166451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5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76147</xdr:rowOff>
    </xdr:from>
    <xdr:to>
      <xdr:col>10</xdr:col>
      <xdr:colOff>165100</xdr:colOff>
      <xdr:row>98</xdr:row>
      <xdr:rowOff>6297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0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22824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88393</xdr:rowOff>
    </xdr:from>
    <xdr:to>
      <xdr:col>6</xdr:col>
      <xdr:colOff>38100</xdr:colOff>
      <xdr:row>98</xdr:row>
      <xdr:rowOff>18543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35070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65356</xdr:rowOff>
    </xdr:from>
    <xdr:to>
      <xdr:col>55</xdr:col>
      <xdr:colOff>0</xdr:colOff>
      <xdr:row>59</xdr:row>
      <xdr:rowOff>68459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80906"/>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65356</xdr:rowOff>
    </xdr:from>
    <xdr:to>
      <xdr:col>50</xdr:col>
      <xdr:colOff>114300</xdr:colOff>
      <xdr:row>59</xdr:row>
      <xdr:rowOff>67691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80906"/>
          <a:ext cx="8890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67691</xdr:rowOff>
    </xdr:from>
    <xdr:to>
      <xdr:col>45</xdr:col>
      <xdr:colOff>177800</xdr:colOff>
      <xdr:row>59</xdr:row>
      <xdr:rowOff>69193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83241"/>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62385</xdr:rowOff>
    </xdr:from>
    <xdr:to>
      <xdr:col>41</xdr:col>
      <xdr:colOff>50800</xdr:colOff>
      <xdr:row>59</xdr:row>
      <xdr:rowOff>69193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77935"/>
          <a:ext cx="8890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17659</xdr:rowOff>
    </xdr:from>
    <xdr:to>
      <xdr:col>55</xdr:col>
      <xdr:colOff>50800</xdr:colOff>
      <xdr:row>59</xdr:row>
      <xdr:rowOff>119259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104036</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14556</xdr:rowOff>
    </xdr:from>
    <xdr:to>
      <xdr:col>50</xdr:col>
      <xdr:colOff>165100</xdr:colOff>
      <xdr:row>59</xdr:row>
      <xdr:rowOff>116156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3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107283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2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16891</xdr:rowOff>
    </xdr:from>
    <xdr:to>
      <xdr:col>46</xdr:col>
      <xdr:colOff>38100</xdr:colOff>
      <xdr:row>59</xdr:row>
      <xdr:rowOff>118491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109618</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2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18393</xdr:rowOff>
    </xdr:from>
    <xdr:to>
      <xdr:col>41</xdr:col>
      <xdr:colOff>101600</xdr:colOff>
      <xdr:row>59</xdr:row>
      <xdr:rowOff>119993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111120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11585</xdr:rowOff>
    </xdr:from>
    <xdr:to>
      <xdr:col>36</xdr:col>
      <xdr:colOff>165100</xdr:colOff>
      <xdr:row>59</xdr:row>
      <xdr:rowOff>113185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2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104312</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1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153781</xdr:rowOff>
    </xdr:from>
    <xdr:to>
      <xdr:col>55</xdr:col>
      <xdr:colOff>0</xdr:colOff>
      <xdr:row>77</xdr:row>
      <xdr:rowOff>169509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355431"/>
          <a:ext cx="8382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153781</xdr:rowOff>
    </xdr:from>
    <xdr:to>
      <xdr:col>50</xdr:col>
      <xdr:colOff>114300</xdr:colOff>
      <xdr:row>78</xdr:row>
      <xdr:rowOff>39253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355431"/>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6472</xdr:rowOff>
    </xdr:from>
    <xdr:to>
      <xdr:col>45</xdr:col>
      <xdr:colOff>177800</xdr:colOff>
      <xdr:row>78</xdr:row>
      <xdr:rowOff>39253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379572"/>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6472</xdr:rowOff>
    </xdr:from>
    <xdr:to>
      <xdr:col>41</xdr:col>
      <xdr:colOff>50800</xdr:colOff>
      <xdr:row>78</xdr:row>
      <xdr:rowOff>19182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379572"/>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118709</xdr:rowOff>
    </xdr:from>
    <xdr:to>
      <xdr:col>55</xdr:col>
      <xdr:colOff>50800</xdr:colOff>
      <xdr:row>78</xdr:row>
      <xdr:rowOff>48859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33636</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102981</xdr:rowOff>
    </xdr:from>
    <xdr:to>
      <xdr:col>50</xdr:col>
      <xdr:colOff>165100</xdr:colOff>
      <xdr:row>78</xdr:row>
      <xdr:rowOff>33131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0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24258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39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159903</xdr:rowOff>
    </xdr:from>
    <xdr:to>
      <xdr:col>46</xdr:col>
      <xdr:colOff>38100</xdr:colOff>
      <xdr:row>78</xdr:row>
      <xdr:rowOff>90053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81180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5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127122</xdr:rowOff>
    </xdr:from>
    <xdr:to>
      <xdr:col>41</xdr:col>
      <xdr:colOff>101600</xdr:colOff>
      <xdr:row>78</xdr:row>
      <xdr:rowOff>57272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2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48399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2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139832</xdr:rowOff>
    </xdr:from>
    <xdr:to>
      <xdr:col>36</xdr:col>
      <xdr:colOff>165100</xdr:colOff>
      <xdr:row>78</xdr:row>
      <xdr:rowOff>69982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4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61109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3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113354</xdr:rowOff>
    </xdr:from>
    <xdr:to>
      <xdr:col>55</xdr:col>
      <xdr:colOff>0</xdr:colOff>
      <xdr:row>97</xdr:row>
      <xdr:rowOff>155502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44004"/>
          <a:ext cx="838200" cy="4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168976</xdr:rowOff>
    </xdr:from>
    <xdr:to>
      <xdr:col>50</xdr:col>
      <xdr:colOff>114300</xdr:colOff>
      <xdr:row>97</xdr:row>
      <xdr:rowOff>155502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628176"/>
          <a:ext cx="889000" cy="15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115412</xdr:rowOff>
    </xdr:from>
    <xdr:to>
      <xdr:col>45</xdr:col>
      <xdr:colOff>177800</xdr:colOff>
      <xdr:row>96</xdr:row>
      <xdr:rowOff>168976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574612"/>
          <a:ext cx="889000" cy="5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115412</xdr:rowOff>
    </xdr:from>
    <xdr:to>
      <xdr:col>41</xdr:col>
      <xdr:colOff>50800</xdr:colOff>
      <xdr:row>97</xdr:row>
      <xdr:rowOff>12512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574612"/>
          <a:ext cx="889000" cy="6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62554</xdr:rowOff>
    </xdr:from>
    <xdr:to>
      <xdr:col>55</xdr:col>
      <xdr:colOff>50800</xdr:colOff>
      <xdr:row>97</xdr:row>
      <xdr:rowOff>164154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40981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7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104702</xdr:rowOff>
    </xdr:from>
    <xdr:to>
      <xdr:col>50</xdr:col>
      <xdr:colOff>165100</xdr:colOff>
      <xdr:row>98</xdr:row>
      <xdr:rowOff>34852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25979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2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118176</xdr:rowOff>
    </xdr:from>
    <xdr:to>
      <xdr:col>46</xdr:col>
      <xdr:colOff>38100</xdr:colOff>
      <xdr:row>97</xdr:row>
      <xdr:rowOff>48326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7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39453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67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64612</xdr:rowOff>
    </xdr:from>
    <xdr:to>
      <xdr:col>41</xdr:col>
      <xdr:colOff>101600</xdr:colOff>
      <xdr:row>96</xdr:row>
      <xdr:rowOff>166212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157339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1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133162</xdr:rowOff>
    </xdr:from>
    <xdr:to>
      <xdr:col>36</xdr:col>
      <xdr:colOff>165100</xdr:colOff>
      <xdr:row>97</xdr:row>
      <xdr:rowOff>63312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54439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67786</xdr:rowOff>
    </xdr:from>
    <xdr:to>
      <xdr:col>85</xdr:col>
      <xdr:colOff>127000</xdr:colOff>
      <xdr:row>37</xdr:row>
      <xdr:rowOff>69577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11436"/>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64319</xdr:rowOff>
    </xdr:from>
    <xdr:to>
      <xdr:col>81</xdr:col>
      <xdr:colOff>50800</xdr:colOff>
      <xdr:row>37</xdr:row>
      <xdr:rowOff>67786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407969"/>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64319</xdr:rowOff>
    </xdr:from>
    <xdr:to>
      <xdr:col>76</xdr:col>
      <xdr:colOff>114300</xdr:colOff>
      <xdr:row>37</xdr:row>
      <xdr:rowOff>68110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07969"/>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68110</xdr:rowOff>
    </xdr:from>
    <xdr:to>
      <xdr:col>71</xdr:col>
      <xdr:colOff>177800</xdr:colOff>
      <xdr:row>37</xdr:row>
      <xdr:rowOff>94171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11760"/>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18777</xdr:rowOff>
    </xdr:from>
    <xdr:to>
      <xdr:col>85</xdr:col>
      <xdr:colOff>177800</xdr:colOff>
      <xdr:row>37</xdr:row>
      <xdr:rowOff>120377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168654</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16986</xdr:rowOff>
    </xdr:from>
    <xdr:to>
      <xdr:col>81</xdr:col>
      <xdr:colOff>101600</xdr:colOff>
      <xdr:row>37</xdr:row>
      <xdr:rowOff>118586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109713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5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13519</xdr:rowOff>
    </xdr:from>
    <xdr:to>
      <xdr:col>76</xdr:col>
      <xdr:colOff>165100</xdr:colOff>
      <xdr:row>37</xdr:row>
      <xdr:rowOff>115119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106246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4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17310</xdr:rowOff>
    </xdr:from>
    <xdr:to>
      <xdr:col>72</xdr:col>
      <xdr:colOff>38100</xdr:colOff>
      <xdr:row>37</xdr:row>
      <xdr:rowOff>118910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110037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4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43371</xdr:rowOff>
    </xdr:from>
    <xdr:to>
      <xdr:col>67</xdr:col>
      <xdr:colOff>101600</xdr:colOff>
      <xdr:row>37</xdr:row>
      <xdr:rowOff>144971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136097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4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92362</xdr:rowOff>
    </xdr:from>
    <xdr:to>
      <xdr:col>85</xdr:col>
      <xdr:colOff>127000</xdr:colOff>
      <xdr:row>57</xdr:row>
      <xdr:rowOff>138392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65012"/>
          <a:ext cx="838200" cy="4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92362</xdr:rowOff>
    </xdr:from>
    <xdr:to>
      <xdr:col>81</xdr:col>
      <xdr:colOff>50800</xdr:colOff>
      <xdr:row>58</xdr:row>
      <xdr:rowOff>1955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65012"/>
          <a:ext cx="889000" cy="8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1955</xdr:rowOff>
    </xdr:from>
    <xdr:to>
      <xdr:col>76</xdr:col>
      <xdr:colOff>114300</xdr:colOff>
      <xdr:row>58</xdr:row>
      <xdr:rowOff>13239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46055"/>
          <a:ext cx="889000" cy="1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39230</xdr:rowOff>
    </xdr:from>
    <xdr:to>
      <xdr:col>71</xdr:col>
      <xdr:colOff>177800</xdr:colOff>
      <xdr:row>58</xdr:row>
      <xdr:rowOff>13239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811880"/>
          <a:ext cx="889000" cy="14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87592</xdr:rowOff>
    </xdr:from>
    <xdr:to>
      <xdr:col>85</xdr:col>
      <xdr:colOff>177800</xdr:colOff>
      <xdr:row>58</xdr:row>
      <xdr:rowOff>17742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41562</xdr:rowOff>
    </xdr:from>
    <xdr:to>
      <xdr:col>81</xdr:col>
      <xdr:colOff>101600</xdr:colOff>
      <xdr:row>57</xdr:row>
      <xdr:rowOff>143162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134289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122605</xdr:rowOff>
    </xdr:from>
    <xdr:to>
      <xdr:col>76</xdr:col>
      <xdr:colOff>165100</xdr:colOff>
      <xdr:row>58</xdr:row>
      <xdr:rowOff>52755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43882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8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133889</xdr:rowOff>
    </xdr:from>
    <xdr:to>
      <xdr:col>72</xdr:col>
      <xdr:colOff>38100</xdr:colOff>
      <xdr:row>58</xdr:row>
      <xdr:rowOff>64039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0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55166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9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159880</xdr:rowOff>
    </xdr:from>
    <xdr:to>
      <xdr:col>67</xdr:col>
      <xdr:colOff>101600</xdr:colOff>
      <xdr:row>57</xdr:row>
      <xdr:rowOff>90030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106557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5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39193</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83743"/>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40157</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4707"/>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40157</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84707"/>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159843</xdr:rowOff>
    </xdr:from>
    <xdr:to>
      <xdr:col>85</xdr:col>
      <xdr:colOff>177800</xdr:colOff>
      <xdr:row>79</xdr:row>
      <xdr:rowOff>89993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115321</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160807</xdr:rowOff>
    </xdr:from>
    <xdr:to>
      <xdr:col>72</xdr:col>
      <xdr:colOff>38100</xdr:colOff>
      <xdr:row>79</xdr:row>
      <xdr:rowOff>90957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82084</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2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3111</xdr:rowOff>
    </xdr:from>
    <xdr:to>
      <xdr:col>85</xdr:col>
      <xdr:colOff>127000</xdr:colOff>
      <xdr:row>97</xdr:row>
      <xdr:rowOff>45256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633761"/>
          <a:ext cx="838200" cy="4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45256</xdr:rowOff>
    </xdr:from>
    <xdr:to>
      <xdr:col>81</xdr:col>
      <xdr:colOff>50800</xdr:colOff>
      <xdr:row>97</xdr:row>
      <xdr:rowOff>51836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675906"/>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41304</xdr:rowOff>
    </xdr:from>
    <xdr:to>
      <xdr:col>76</xdr:col>
      <xdr:colOff>114300</xdr:colOff>
      <xdr:row>97</xdr:row>
      <xdr:rowOff>51836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671954"/>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41304</xdr:rowOff>
    </xdr:from>
    <xdr:to>
      <xdr:col>71</xdr:col>
      <xdr:colOff>177800</xdr:colOff>
      <xdr:row>97</xdr:row>
      <xdr:rowOff>57910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671954"/>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123761</xdr:rowOff>
    </xdr:from>
    <xdr:to>
      <xdr:col>85</xdr:col>
      <xdr:colOff>177800</xdr:colOff>
      <xdr:row>97</xdr:row>
      <xdr:rowOff>53911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58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102188</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6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165906</xdr:rowOff>
    </xdr:from>
    <xdr:to>
      <xdr:col>81</xdr:col>
      <xdr:colOff>101600</xdr:colOff>
      <xdr:row>97</xdr:row>
      <xdr:rowOff>96056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87183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1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1036</xdr:rowOff>
    </xdr:from>
    <xdr:to>
      <xdr:col>76</xdr:col>
      <xdr:colOff>165100</xdr:colOff>
      <xdr:row>97</xdr:row>
      <xdr:rowOff>102636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93763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161954</xdr:rowOff>
    </xdr:from>
    <xdr:to>
      <xdr:col>72</xdr:col>
      <xdr:colOff>38100</xdr:colOff>
      <xdr:row>97</xdr:row>
      <xdr:rowOff>92104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83231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1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7110</xdr:rowOff>
    </xdr:from>
    <xdr:to>
      <xdr:col>67</xdr:col>
      <xdr:colOff>101600</xdr:colOff>
      <xdr:row>97</xdr:row>
      <xdr:rowOff>108710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99837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3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148844</xdr:rowOff>
    </xdr:from>
    <xdr:to>
      <xdr:col>116</xdr:col>
      <xdr:colOff>62864</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6149594"/>
          <a:ext cx="1269" cy="63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134564</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821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95521</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148844</xdr:rowOff>
    </xdr:from>
    <xdr:to>
      <xdr:col>116</xdr:col>
      <xdr:colOff>152400</xdr:colOff>
      <xdr:row>35</xdr:row>
      <xdr:rowOff>148844</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149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52015</xdr:rowOff>
    </xdr:from>
    <xdr:ext cx="313932"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5671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29138</xdr:rowOff>
    </xdr:from>
    <xdr:to>
      <xdr:col>116</xdr:col>
      <xdr:colOff>114300</xdr:colOff>
      <xdr:row>39</xdr:row>
      <xdr:rowOff>130738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35995</xdr:rowOff>
    </xdr:from>
    <xdr:to>
      <xdr:col>112</xdr:col>
      <xdr:colOff>38100</xdr:colOff>
      <xdr:row>39</xdr:row>
      <xdr:rowOff>137595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72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154122</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4977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21627</xdr:rowOff>
    </xdr:from>
    <xdr:to>
      <xdr:col>107</xdr:col>
      <xdr:colOff>101600</xdr:colOff>
      <xdr:row>39</xdr:row>
      <xdr:rowOff>123227</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70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139754</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4834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66222</xdr:rowOff>
    </xdr:from>
    <xdr:to>
      <xdr:col>102</xdr:col>
      <xdr:colOff>114300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5209722"/>
          <a:ext cx="889000" cy="157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39588</xdr:rowOff>
    </xdr:from>
    <xdr:to>
      <xdr:col>102</xdr:col>
      <xdr:colOff>165100</xdr:colOff>
      <xdr:row>39</xdr:row>
      <xdr:rowOff>141188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72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157715</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6501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31097</xdr:rowOff>
    </xdr:from>
    <xdr:to>
      <xdr:col>98</xdr:col>
      <xdr:colOff>38100</xdr:colOff>
      <xdr:row>39</xdr:row>
      <xdr:rowOff>132697</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123824</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810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7564</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694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15422</xdr:rowOff>
    </xdr:from>
    <xdr:to>
      <xdr:col>98</xdr:col>
      <xdr:colOff>38100</xdr:colOff>
      <xdr:row>30</xdr:row>
      <xdr:rowOff>117022</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515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133549</xdr:rowOff>
    </xdr:from>
    <xdr:ext cx="469744"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21428" y="493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衛生費については、近年増加傾向にあり、類似団体平均を見ても上回る結果となった。これは、ごみ処理場の建替等で発生した費用や新型コロナウイルスワクチン接種事業に要した経費の増が原因である。</a:t>
          </a:r>
          <a:endParaRPr lang="ja-JP" altLang="ja-JP" sz="1400">
            <a:effectLst/>
          </a:endParaRPr>
        </a:p>
        <a:p>
          <a:r>
            <a:rPr kumimoji="1" lang="ja-JP" altLang="ja-JP" sz="1100">
              <a:solidFill>
                <a:schemeClr val="dk1"/>
              </a:solidFill>
              <a:effectLst/>
              <a:latin typeface="+mn-lt"/>
              <a:ea typeface="+mn-ea"/>
              <a:cs typeface="+mn-cs"/>
            </a:rPr>
            <a:t>　今後は、町単独事業が財政圧迫とならないよう事業の見直しを図る必要がある。</a:t>
          </a:r>
          <a:endParaRPr lang="ja-JP" altLang="ja-JP" sz="1400">
            <a:effectLst/>
          </a:endParaRPr>
        </a:p>
        <a:p>
          <a:r>
            <a:rPr kumimoji="1" lang="ja-JP" altLang="ja-JP" sz="1100">
              <a:solidFill>
                <a:schemeClr val="dk1"/>
              </a:solidFill>
              <a:effectLst/>
              <a:latin typeface="+mn-lt"/>
              <a:ea typeface="+mn-ea"/>
              <a:cs typeface="+mn-cs"/>
            </a:rPr>
            <a:t>　他の目的については、類似団体と比較しても遜色がないものの、今後も財政の健全化を取り組んでいく。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財政調整基金残高は昨年度に比べると増額と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、実質収支額</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4.05</a:t>
          </a:r>
          <a:r>
            <a:rPr kumimoji="1" lang="ja-JP" altLang="ja-JP" sz="1100">
              <a:solidFill>
                <a:schemeClr val="dk1"/>
              </a:solidFill>
              <a:effectLst/>
              <a:latin typeface="+mn-lt"/>
              <a:ea typeface="+mn-ea"/>
              <a:cs typeface="+mn-cs"/>
            </a:rPr>
            <a:t>ポイント増加している。</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今後も道路新設改良事業等の投資事業が発生し、より財政的に厳しい状況が続くと思われるため、事務事業の見直しによる合理化・効率化に努める。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ともに黒字となっており、下水道事業会計においては、令和元年度から公営企業会計化したものであるが、引き続き、独立採算の原則に立ち返り、下水道使用料を見直すなど歳入の確保に努め、一般会計からの負担金を減少させ、町全体として財政基盤の強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81</v>
      </c>
      <c r="C2" s="179"/>
      <c r="D2" s="180"/>
    </row>
    <row r="3" spans="1:119" ht="18.75" customHeight="1" thickBot="1" x14ac:dyDescent="0.25">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8820245</v>
      </c>
      <c r="BO4" s="453"/>
      <c r="BP4" s="453"/>
      <c r="BQ4" s="453"/>
      <c r="BR4" s="453"/>
      <c r="BS4" s="453"/>
      <c r="BT4" s="453"/>
      <c r="BU4" s="454"/>
      <c r="BV4" s="452">
        <v>9917471</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12.8</v>
      </c>
      <c r="CU4" s="593"/>
      <c r="CV4" s="593"/>
      <c r="CW4" s="593"/>
      <c r="CX4" s="593"/>
      <c r="CY4" s="593"/>
      <c r="CZ4" s="593"/>
      <c r="DA4" s="594"/>
      <c r="DB4" s="592">
        <v>8.8000000000000007</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8161662</v>
      </c>
      <c r="BO5" s="424"/>
      <c r="BP5" s="424"/>
      <c r="BQ5" s="424"/>
      <c r="BR5" s="424"/>
      <c r="BS5" s="424"/>
      <c r="BT5" s="424"/>
      <c r="BU5" s="425"/>
      <c r="BV5" s="423">
        <v>9416288</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86.2</v>
      </c>
      <c r="CU5" s="421"/>
      <c r="CV5" s="421"/>
      <c r="CW5" s="421"/>
      <c r="CX5" s="421"/>
      <c r="CY5" s="421"/>
      <c r="CZ5" s="421"/>
      <c r="DA5" s="422"/>
      <c r="DB5" s="420">
        <v>89.5</v>
      </c>
      <c r="DC5" s="421"/>
      <c r="DD5" s="421"/>
      <c r="DE5" s="421"/>
      <c r="DF5" s="421"/>
      <c r="DG5" s="421"/>
      <c r="DH5" s="421"/>
      <c r="DI5" s="422"/>
    </row>
    <row r="6" spans="1:119" ht="18.75" customHeight="1" x14ac:dyDescent="0.2">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658583</v>
      </c>
      <c r="BO6" s="424"/>
      <c r="BP6" s="424"/>
      <c r="BQ6" s="424"/>
      <c r="BR6" s="424"/>
      <c r="BS6" s="424"/>
      <c r="BT6" s="424"/>
      <c r="BU6" s="425"/>
      <c r="BV6" s="423">
        <v>501183</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93.2</v>
      </c>
      <c r="CU6" s="567"/>
      <c r="CV6" s="567"/>
      <c r="CW6" s="567"/>
      <c r="CX6" s="567"/>
      <c r="CY6" s="567"/>
      <c r="CZ6" s="567"/>
      <c r="DA6" s="568"/>
      <c r="DB6" s="566">
        <v>94.6</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5482</v>
      </c>
      <c r="BO7" s="424"/>
      <c r="BP7" s="424"/>
      <c r="BQ7" s="424"/>
      <c r="BR7" s="424"/>
      <c r="BS7" s="424"/>
      <c r="BT7" s="424"/>
      <c r="BU7" s="425"/>
      <c r="BV7" s="423">
        <v>80505</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5095885</v>
      </c>
      <c r="CU7" s="424"/>
      <c r="CV7" s="424"/>
      <c r="CW7" s="424"/>
      <c r="CX7" s="424"/>
      <c r="CY7" s="424"/>
      <c r="CZ7" s="424"/>
      <c r="DA7" s="425"/>
      <c r="DB7" s="423">
        <v>4795482</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94</v>
      </c>
      <c r="AV8" s="482"/>
      <c r="AW8" s="482"/>
      <c r="AX8" s="482"/>
      <c r="AY8" s="437" t="s">
        <v>109</v>
      </c>
      <c r="AZ8" s="438"/>
      <c r="BA8" s="438"/>
      <c r="BB8" s="438"/>
      <c r="BC8" s="438"/>
      <c r="BD8" s="438"/>
      <c r="BE8" s="438"/>
      <c r="BF8" s="438"/>
      <c r="BG8" s="438"/>
      <c r="BH8" s="438"/>
      <c r="BI8" s="438"/>
      <c r="BJ8" s="438"/>
      <c r="BK8" s="438"/>
      <c r="BL8" s="438"/>
      <c r="BM8" s="439"/>
      <c r="BN8" s="423">
        <v>653101</v>
      </c>
      <c r="BO8" s="424"/>
      <c r="BP8" s="424"/>
      <c r="BQ8" s="424"/>
      <c r="BR8" s="424"/>
      <c r="BS8" s="424"/>
      <c r="BT8" s="424"/>
      <c r="BU8" s="425"/>
      <c r="BV8" s="423">
        <v>420678</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0.71</v>
      </c>
      <c r="CU8" s="527"/>
      <c r="CV8" s="527"/>
      <c r="CW8" s="527"/>
      <c r="CX8" s="527"/>
      <c r="CY8" s="527"/>
      <c r="CZ8" s="527"/>
      <c r="DA8" s="528"/>
      <c r="DB8" s="526">
        <v>0.72</v>
      </c>
      <c r="DC8" s="527"/>
      <c r="DD8" s="527"/>
      <c r="DE8" s="527"/>
      <c r="DF8" s="527"/>
      <c r="DG8" s="527"/>
      <c r="DH8" s="527"/>
      <c r="DI8" s="528"/>
    </row>
    <row r="9" spans="1:119" ht="18.75" customHeight="1" thickBot="1" x14ac:dyDescent="0.25">
      <c r="A9" s="178"/>
      <c r="B9" s="555" t="s">
        <v>111</v>
      </c>
      <c r="C9" s="556"/>
      <c r="D9" s="556"/>
      <c r="E9" s="556"/>
      <c r="F9" s="556"/>
      <c r="G9" s="556"/>
      <c r="H9" s="556"/>
      <c r="I9" s="556"/>
      <c r="J9" s="556"/>
      <c r="K9" s="474"/>
      <c r="L9" s="557" t="s">
        <v>112</v>
      </c>
      <c r="M9" s="558"/>
      <c r="N9" s="558"/>
      <c r="O9" s="558"/>
      <c r="P9" s="558"/>
      <c r="Q9" s="559"/>
      <c r="R9" s="560">
        <v>22208</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115</v>
      </c>
      <c r="AV9" s="482"/>
      <c r="AW9" s="482"/>
      <c r="AX9" s="482"/>
      <c r="AY9" s="437" t="s">
        <v>116</v>
      </c>
      <c r="AZ9" s="438"/>
      <c r="BA9" s="438"/>
      <c r="BB9" s="438"/>
      <c r="BC9" s="438"/>
      <c r="BD9" s="438"/>
      <c r="BE9" s="438"/>
      <c r="BF9" s="438"/>
      <c r="BG9" s="438"/>
      <c r="BH9" s="438"/>
      <c r="BI9" s="438"/>
      <c r="BJ9" s="438"/>
      <c r="BK9" s="438"/>
      <c r="BL9" s="438"/>
      <c r="BM9" s="439"/>
      <c r="BN9" s="423">
        <v>232423</v>
      </c>
      <c r="BO9" s="424"/>
      <c r="BP9" s="424"/>
      <c r="BQ9" s="424"/>
      <c r="BR9" s="424"/>
      <c r="BS9" s="424"/>
      <c r="BT9" s="424"/>
      <c r="BU9" s="425"/>
      <c r="BV9" s="423">
        <v>81868</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9.6999999999999993</v>
      </c>
      <c r="CU9" s="421"/>
      <c r="CV9" s="421"/>
      <c r="CW9" s="421"/>
      <c r="CX9" s="421"/>
      <c r="CY9" s="421"/>
      <c r="CZ9" s="421"/>
      <c r="DA9" s="422"/>
      <c r="DB9" s="420">
        <v>9.4</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118</v>
      </c>
      <c r="M10" s="380"/>
      <c r="N10" s="380"/>
      <c r="O10" s="380"/>
      <c r="P10" s="380"/>
      <c r="Q10" s="381"/>
      <c r="R10" s="376">
        <v>22750</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94</v>
      </c>
      <c r="AV10" s="482"/>
      <c r="AW10" s="482"/>
      <c r="AX10" s="482"/>
      <c r="AY10" s="437" t="s">
        <v>120</v>
      </c>
      <c r="AZ10" s="438"/>
      <c r="BA10" s="438"/>
      <c r="BB10" s="438"/>
      <c r="BC10" s="438"/>
      <c r="BD10" s="438"/>
      <c r="BE10" s="438"/>
      <c r="BF10" s="438"/>
      <c r="BG10" s="438"/>
      <c r="BH10" s="438"/>
      <c r="BI10" s="438"/>
      <c r="BJ10" s="438"/>
      <c r="BK10" s="438"/>
      <c r="BL10" s="438"/>
      <c r="BM10" s="439"/>
      <c r="BN10" s="423">
        <v>98903</v>
      </c>
      <c r="BO10" s="424"/>
      <c r="BP10" s="424"/>
      <c r="BQ10" s="424"/>
      <c r="BR10" s="424"/>
      <c r="BS10" s="424"/>
      <c r="BT10" s="424"/>
      <c r="BU10" s="425"/>
      <c r="BV10" s="423">
        <v>176230</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94</v>
      </c>
      <c r="AV11" s="482"/>
      <c r="AW11" s="482"/>
      <c r="AX11" s="482"/>
      <c r="AY11" s="437" t="s">
        <v>125</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126</v>
      </c>
      <c r="CE11" s="383"/>
      <c r="CF11" s="383"/>
      <c r="CG11" s="383"/>
      <c r="CH11" s="383"/>
      <c r="CI11" s="383"/>
      <c r="CJ11" s="383"/>
      <c r="CK11" s="383"/>
      <c r="CL11" s="383"/>
      <c r="CM11" s="383"/>
      <c r="CN11" s="383"/>
      <c r="CO11" s="383"/>
      <c r="CP11" s="383"/>
      <c r="CQ11" s="383"/>
      <c r="CR11" s="383"/>
      <c r="CS11" s="464"/>
      <c r="CT11" s="526" t="s">
        <v>127</v>
      </c>
      <c r="CU11" s="527"/>
      <c r="CV11" s="527"/>
      <c r="CW11" s="527"/>
      <c r="CX11" s="527"/>
      <c r="CY11" s="527"/>
      <c r="CZ11" s="527"/>
      <c r="DA11" s="528"/>
      <c r="DB11" s="526" t="s">
        <v>127</v>
      </c>
      <c r="DC11" s="527"/>
      <c r="DD11" s="527"/>
      <c r="DE11" s="527"/>
      <c r="DF11" s="527"/>
      <c r="DG11" s="527"/>
      <c r="DH11" s="527"/>
      <c r="DI11" s="528"/>
    </row>
    <row r="12" spans="1:119" ht="18.75" customHeight="1" x14ac:dyDescent="0.2">
      <c r="A12" s="178"/>
      <c r="B12" s="529" t="s">
        <v>128</v>
      </c>
      <c r="C12" s="530"/>
      <c r="D12" s="530"/>
      <c r="E12" s="530"/>
      <c r="F12" s="530"/>
      <c r="G12" s="530"/>
      <c r="H12" s="530"/>
      <c r="I12" s="530"/>
      <c r="J12" s="530"/>
      <c r="K12" s="531"/>
      <c r="L12" s="538" t="s">
        <v>129</v>
      </c>
      <c r="M12" s="539"/>
      <c r="N12" s="539"/>
      <c r="O12" s="539"/>
      <c r="P12" s="539"/>
      <c r="Q12" s="540"/>
      <c r="R12" s="541">
        <v>21985</v>
      </c>
      <c r="S12" s="542"/>
      <c r="T12" s="542"/>
      <c r="U12" s="542"/>
      <c r="V12" s="543"/>
      <c r="W12" s="544" t="s">
        <v>1</v>
      </c>
      <c r="X12" s="482"/>
      <c r="Y12" s="482"/>
      <c r="Z12" s="482"/>
      <c r="AA12" s="482"/>
      <c r="AB12" s="545"/>
      <c r="AC12" s="546" t="s">
        <v>130</v>
      </c>
      <c r="AD12" s="547"/>
      <c r="AE12" s="547"/>
      <c r="AF12" s="547"/>
      <c r="AG12" s="548"/>
      <c r="AH12" s="546" t="s">
        <v>131</v>
      </c>
      <c r="AI12" s="547"/>
      <c r="AJ12" s="547"/>
      <c r="AK12" s="547"/>
      <c r="AL12" s="549"/>
      <c r="AM12" s="480" t="s">
        <v>132</v>
      </c>
      <c r="AN12" s="380"/>
      <c r="AO12" s="380"/>
      <c r="AP12" s="380"/>
      <c r="AQ12" s="380"/>
      <c r="AR12" s="380"/>
      <c r="AS12" s="380"/>
      <c r="AT12" s="381"/>
      <c r="AU12" s="481" t="s">
        <v>94</v>
      </c>
      <c r="AV12" s="482"/>
      <c r="AW12" s="482"/>
      <c r="AX12" s="482"/>
      <c r="AY12" s="437" t="s">
        <v>133</v>
      </c>
      <c r="AZ12" s="438"/>
      <c r="BA12" s="438"/>
      <c r="BB12" s="438"/>
      <c r="BC12" s="438"/>
      <c r="BD12" s="438"/>
      <c r="BE12" s="438"/>
      <c r="BF12" s="438"/>
      <c r="BG12" s="438"/>
      <c r="BH12" s="438"/>
      <c r="BI12" s="438"/>
      <c r="BJ12" s="438"/>
      <c r="BK12" s="438"/>
      <c r="BL12" s="438"/>
      <c r="BM12" s="439"/>
      <c r="BN12" s="423">
        <v>19244</v>
      </c>
      <c r="BO12" s="424"/>
      <c r="BP12" s="424"/>
      <c r="BQ12" s="424"/>
      <c r="BR12" s="424"/>
      <c r="BS12" s="424"/>
      <c r="BT12" s="424"/>
      <c r="BU12" s="425"/>
      <c r="BV12" s="423">
        <v>263000</v>
      </c>
      <c r="BW12" s="424"/>
      <c r="BX12" s="424"/>
      <c r="BY12" s="424"/>
      <c r="BZ12" s="424"/>
      <c r="CA12" s="424"/>
      <c r="CB12" s="424"/>
      <c r="CC12" s="425"/>
      <c r="CD12" s="463" t="s">
        <v>134</v>
      </c>
      <c r="CE12" s="383"/>
      <c r="CF12" s="383"/>
      <c r="CG12" s="383"/>
      <c r="CH12" s="383"/>
      <c r="CI12" s="383"/>
      <c r="CJ12" s="383"/>
      <c r="CK12" s="383"/>
      <c r="CL12" s="383"/>
      <c r="CM12" s="383"/>
      <c r="CN12" s="383"/>
      <c r="CO12" s="383"/>
      <c r="CP12" s="383"/>
      <c r="CQ12" s="383"/>
      <c r="CR12" s="383"/>
      <c r="CS12" s="464"/>
      <c r="CT12" s="526" t="s">
        <v>127</v>
      </c>
      <c r="CU12" s="527"/>
      <c r="CV12" s="527"/>
      <c r="CW12" s="527"/>
      <c r="CX12" s="527"/>
      <c r="CY12" s="527"/>
      <c r="CZ12" s="527"/>
      <c r="DA12" s="528"/>
      <c r="DB12" s="526" t="s">
        <v>135</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136</v>
      </c>
      <c r="N13" s="508"/>
      <c r="O13" s="508"/>
      <c r="P13" s="508"/>
      <c r="Q13" s="509"/>
      <c r="R13" s="510">
        <v>21618</v>
      </c>
      <c r="S13" s="511"/>
      <c r="T13" s="511"/>
      <c r="U13" s="511"/>
      <c r="V13" s="512"/>
      <c r="W13" s="513" t="s">
        <v>137</v>
      </c>
      <c r="X13" s="409"/>
      <c r="Y13" s="409"/>
      <c r="Z13" s="409"/>
      <c r="AA13" s="409"/>
      <c r="AB13" s="410"/>
      <c r="AC13" s="376">
        <v>94</v>
      </c>
      <c r="AD13" s="377"/>
      <c r="AE13" s="377"/>
      <c r="AF13" s="377"/>
      <c r="AG13" s="378"/>
      <c r="AH13" s="376">
        <v>112</v>
      </c>
      <c r="AI13" s="377"/>
      <c r="AJ13" s="377"/>
      <c r="AK13" s="377"/>
      <c r="AL13" s="436"/>
      <c r="AM13" s="480" t="s">
        <v>138</v>
      </c>
      <c r="AN13" s="380"/>
      <c r="AO13" s="380"/>
      <c r="AP13" s="380"/>
      <c r="AQ13" s="380"/>
      <c r="AR13" s="380"/>
      <c r="AS13" s="380"/>
      <c r="AT13" s="381"/>
      <c r="AU13" s="481" t="s">
        <v>115</v>
      </c>
      <c r="AV13" s="482"/>
      <c r="AW13" s="482"/>
      <c r="AX13" s="482"/>
      <c r="AY13" s="437" t="s">
        <v>139</v>
      </c>
      <c r="AZ13" s="438"/>
      <c r="BA13" s="438"/>
      <c r="BB13" s="438"/>
      <c r="BC13" s="438"/>
      <c r="BD13" s="438"/>
      <c r="BE13" s="438"/>
      <c r="BF13" s="438"/>
      <c r="BG13" s="438"/>
      <c r="BH13" s="438"/>
      <c r="BI13" s="438"/>
      <c r="BJ13" s="438"/>
      <c r="BK13" s="438"/>
      <c r="BL13" s="438"/>
      <c r="BM13" s="439"/>
      <c r="BN13" s="423">
        <v>312082</v>
      </c>
      <c r="BO13" s="424"/>
      <c r="BP13" s="424"/>
      <c r="BQ13" s="424"/>
      <c r="BR13" s="424"/>
      <c r="BS13" s="424"/>
      <c r="BT13" s="424"/>
      <c r="BU13" s="425"/>
      <c r="BV13" s="423">
        <v>-4902</v>
      </c>
      <c r="BW13" s="424"/>
      <c r="BX13" s="424"/>
      <c r="BY13" s="424"/>
      <c r="BZ13" s="424"/>
      <c r="CA13" s="424"/>
      <c r="CB13" s="424"/>
      <c r="CC13" s="425"/>
      <c r="CD13" s="463" t="s">
        <v>140</v>
      </c>
      <c r="CE13" s="383"/>
      <c r="CF13" s="383"/>
      <c r="CG13" s="383"/>
      <c r="CH13" s="383"/>
      <c r="CI13" s="383"/>
      <c r="CJ13" s="383"/>
      <c r="CK13" s="383"/>
      <c r="CL13" s="383"/>
      <c r="CM13" s="383"/>
      <c r="CN13" s="383"/>
      <c r="CO13" s="383"/>
      <c r="CP13" s="383"/>
      <c r="CQ13" s="383"/>
      <c r="CR13" s="383"/>
      <c r="CS13" s="464"/>
      <c r="CT13" s="420">
        <v>5.8</v>
      </c>
      <c r="CU13" s="421"/>
      <c r="CV13" s="421"/>
      <c r="CW13" s="421"/>
      <c r="CX13" s="421"/>
      <c r="CY13" s="421"/>
      <c r="CZ13" s="421"/>
      <c r="DA13" s="422"/>
      <c r="DB13" s="420">
        <v>6</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141</v>
      </c>
      <c r="M14" s="550"/>
      <c r="N14" s="550"/>
      <c r="O14" s="550"/>
      <c r="P14" s="550"/>
      <c r="Q14" s="551"/>
      <c r="R14" s="510">
        <v>22096</v>
      </c>
      <c r="S14" s="511"/>
      <c r="T14" s="511"/>
      <c r="U14" s="511"/>
      <c r="V14" s="512"/>
      <c r="W14" s="514"/>
      <c r="X14" s="412"/>
      <c r="Y14" s="412"/>
      <c r="Z14" s="412"/>
      <c r="AA14" s="412"/>
      <c r="AB14" s="413"/>
      <c r="AC14" s="503">
        <v>0.9</v>
      </c>
      <c r="AD14" s="504"/>
      <c r="AE14" s="504"/>
      <c r="AF14" s="504"/>
      <c r="AG14" s="505"/>
      <c r="AH14" s="503">
        <v>1</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142</v>
      </c>
      <c r="CE14" s="461"/>
      <c r="CF14" s="461"/>
      <c r="CG14" s="461"/>
      <c r="CH14" s="461"/>
      <c r="CI14" s="461"/>
      <c r="CJ14" s="461"/>
      <c r="CK14" s="461"/>
      <c r="CL14" s="461"/>
      <c r="CM14" s="461"/>
      <c r="CN14" s="461"/>
      <c r="CO14" s="461"/>
      <c r="CP14" s="461"/>
      <c r="CQ14" s="461"/>
      <c r="CR14" s="461"/>
      <c r="CS14" s="462"/>
      <c r="CT14" s="520">
        <v>54.1</v>
      </c>
      <c r="CU14" s="521"/>
      <c r="CV14" s="521"/>
      <c r="CW14" s="521"/>
      <c r="CX14" s="521"/>
      <c r="CY14" s="521"/>
      <c r="CZ14" s="521"/>
      <c r="DA14" s="522"/>
      <c r="DB14" s="520">
        <v>67.5</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143</v>
      </c>
      <c r="N15" s="508"/>
      <c r="O15" s="508"/>
      <c r="P15" s="508"/>
      <c r="Q15" s="509"/>
      <c r="R15" s="510">
        <v>21703</v>
      </c>
      <c r="S15" s="511"/>
      <c r="T15" s="511"/>
      <c r="U15" s="511"/>
      <c r="V15" s="512"/>
      <c r="W15" s="513" t="s">
        <v>144</v>
      </c>
      <c r="X15" s="409"/>
      <c r="Y15" s="409"/>
      <c r="Z15" s="409"/>
      <c r="AA15" s="409"/>
      <c r="AB15" s="410"/>
      <c r="AC15" s="376">
        <v>2935</v>
      </c>
      <c r="AD15" s="377"/>
      <c r="AE15" s="377"/>
      <c r="AF15" s="377"/>
      <c r="AG15" s="378"/>
      <c r="AH15" s="376">
        <v>3163</v>
      </c>
      <c r="AI15" s="377"/>
      <c r="AJ15" s="377"/>
      <c r="AK15" s="377"/>
      <c r="AL15" s="436"/>
      <c r="AM15" s="480"/>
      <c r="AN15" s="380"/>
      <c r="AO15" s="380"/>
      <c r="AP15" s="380"/>
      <c r="AQ15" s="380"/>
      <c r="AR15" s="380"/>
      <c r="AS15" s="380"/>
      <c r="AT15" s="381"/>
      <c r="AU15" s="481"/>
      <c r="AV15" s="482"/>
      <c r="AW15" s="482"/>
      <c r="AX15" s="482"/>
      <c r="AY15" s="449" t="s">
        <v>145</v>
      </c>
      <c r="AZ15" s="450"/>
      <c r="BA15" s="450"/>
      <c r="BB15" s="450"/>
      <c r="BC15" s="450"/>
      <c r="BD15" s="450"/>
      <c r="BE15" s="450"/>
      <c r="BF15" s="450"/>
      <c r="BG15" s="450"/>
      <c r="BH15" s="450"/>
      <c r="BI15" s="450"/>
      <c r="BJ15" s="450"/>
      <c r="BK15" s="450"/>
      <c r="BL15" s="450"/>
      <c r="BM15" s="451"/>
      <c r="BN15" s="452">
        <v>2663811</v>
      </c>
      <c r="BO15" s="453"/>
      <c r="BP15" s="453"/>
      <c r="BQ15" s="453"/>
      <c r="BR15" s="453"/>
      <c r="BS15" s="453"/>
      <c r="BT15" s="453"/>
      <c r="BU15" s="454"/>
      <c r="BV15" s="452">
        <v>2748554</v>
      </c>
      <c r="BW15" s="453"/>
      <c r="BX15" s="453"/>
      <c r="BY15" s="453"/>
      <c r="BZ15" s="453"/>
      <c r="CA15" s="453"/>
      <c r="CB15" s="453"/>
      <c r="CC15" s="454"/>
      <c r="CD15" s="523" t="s">
        <v>146</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147</v>
      </c>
      <c r="M16" s="498"/>
      <c r="N16" s="498"/>
      <c r="O16" s="498"/>
      <c r="P16" s="498"/>
      <c r="Q16" s="499"/>
      <c r="R16" s="500" t="s">
        <v>148</v>
      </c>
      <c r="S16" s="501"/>
      <c r="T16" s="501"/>
      <c r="U16" s="501"/>
      <c r="V16" s="502"/>
      <c r="W16" s="514"/>
      <c r="X16" s="412"/>
      <c r="Y16" s="412"/>
      <c r="Z16" s="412"/>
      <c r="AA16" s="412"/>
      <c r="AB16" s="413"/>
      <c r="AC16" s="503">
        <v>28.5</v>
      </c>
      <c r="AD16" s="504"/>
      <c r="AE16" s="504"/>
      <c r="AF16" s="504"/>
      <c r="AG16" s="505"/>
      <c r="AH16" s="503">
        <v>29.5</v>
      </c>
      <c r="AI16" s="504"/>
      <c r="AJ16" s="504"/>
      <c r="AK16" s="504"/>
      <c r="AL16" s="506"/>
      <c r="AM16" s="480"/>
      <c r="AN16" s="380"/>
      <c r="AO16" s="380"/>
      <c r="AP16" s="380"/>
      <c r="AQ16" s="380"/>
      <c r="AR16" s="380"/>
      <c r="AS16" s="380"/>
      <c r="AT16" s="381"/>
      <c r="AU16" s="481"/>
      <c r="AV16" s="482"/>
      <c r="AW16" s="482"/>
      <c r="AX16" s="482"/>
      <c r="AY16" s="437" t="s">
        <v>149</v>
      </c>
      <c r="AZ16" s="438"/>
      <c r="BA16" s="438"/>
      <c r="BB16" s="438"/>
      <c r="BC16" s="438"/>
      <c r="BD16" s="438"/>
      <c r="BE16" s="438"/>
      <c r="BF16" s="438"/>
      <c r="BG16" s="438"/>
      <c r="BH16" s="438"/>
      <c r="BI16" s="438"/>
      <c r="BJ16" s="438"/>
      <c r="BK16" s="438"/>
      <c r="BL16" s="438"/>
      <c r="BM16" s="439"/>
      <c r="BN16" s="423">
        <v>4001332</v>
      </c>
      <c r="BO16" s="424"/>
      <c r="BP16" s="424"/>
      <c r="BQ16" s="424"/>
      <c r="BR16" s="424"/>
      <c r="BS16" s="424"/>
      <c r="BT16" s="424"/>
      <c r="BU16" s="425"/>
      <c r="BV16" s="423">
        <v>3787725</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150</v>
      </c>
      <c r="N17" s="517"/>
      <c r="O17" s="517"/>
      <c r="P17" s="517"/>
      <c r="Q17" s="518"/>
      <c r="R17" s="500" t="s">
        <v>151</v>
      </c>
      <c r="S17" s="501"/>
      <c r="T17" s="501"/>
      <c r="U17" s="501"/>
      <c r="V17" s="502"/>
      <c r="W17" s="513" t="s">
        <v>152</v>
      </c>
      <c r="X17" s="409"/>
      <c r="Y17" s="409"/>
      <c r="Z17" s="409"/>
      <c r="AA17" s="409"/>
      <c r="AB17" s="410"/>
      <c r="AC17" s="376">
        <v>7254</v>
      </c>
      <c r="AD17" s="377"/>
      <c r="AE17" s="377"/>
      <c r="AF17" s="377"/>
      <c r="AG17" s="378"/>
      <c r="AH17" s="376">
        <v>7464</v>
      </c>
      <c r="AI17" s="377"/>
      <c r="AJ17" s="377"/>
      <c r="AK17" s="377"/>
      <c r="AL17" s="436"/>
      <c r="AM17" s="480"/>
      <c r="AN17" s="380"/>
      <c r="AO17" s="380"/>
      <c r="AP17" s="380"/>
      <c r="AQ17" s="380"/>
      <c r="AR17" s="380"/>
      <c r="AS17" s="380"/>
      <c r="AT17" s="381"/>
      <c r="AU17" s="481"/>
      <c r="AV17" s="482"/>
      <c r="AW17" s="482"/>
      <c r="AX17" s="482"/>
      <c r="AY17" s="437" t="s">
        <v>153</v>
      </c>
      <c r="AZ17" s="438"/>
      <c r="BA17" s="438"/>
      <c r="BB17" s="438"/>
      <c r="BC17" s="438"/>
      <c r="BD17" s="438"/>
      <c r="BE17" s="438"/>
      <c r="BF17" s="438"/>
      <c r="BG17" s="438"/>
      <c r="BH17" s="438"/>
      <c r="BI17" s="438"/>
      <c r="BJ17" s="438"/>
      <c r="BK17" s="438"/>
      <c r="BL17" s="438"/>
      <c r="BM17" s="439"/>
      <c r="BN17" s="423">
        <v>3367591</v>
      </c>
      <c r="BO17" s="424"/>
      <c r="BP17" s="424"/>
      <c r="BQ17" s="424"/>
      <c r="BR17" s="424"/>
      <c r="BS17" s="424"/>
      <c r="BT17" s="424"/>
      <c r="BU17" s="425"/>
      <c r="BV17" s="423">
        <v>3496691</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154</v>
      </c>
      <c r="C18" s="474"/>
      <c r="D18" s="474"/>
      <c r="E18" s="475"/>
      <c r="F18" s="475"/>
      <c r="G18" s="475"/>
      <c r="H18" s="475"/>
      <c r="I18" s="475"/>
      <c r="J18" s="475"/>
      <c r="K18" s="475"/>
      <c r="L18" s="476">
        <v>10.3</v>
      </c>
      <c r="M18" s="476"/>
      <c r="N18" s="476"/>
      <c r="O18" s="476"/>
      <c r="P18" s="476"/>
      <c r="Q18" s="476"/>
      <c r="R18" s="477"/>
      <c r="S18" s="477"/>
      <c r="T18" s="477"/>
      <c r="U18" s="477"/>
      <c r="V18" s="478"/>
      <c r="W18" s="494"/>
      <c r="X18" s="495"/>
      <c r="Y18" s="495"/>
      <c r="Z18" s="495"/>
      <c r="AA18" s="495"/>
      <c r="AB18" s="519"/>
      <c r="AC18" s="393">
        <v>70.5</v>
      </c>
      <c r="AD18" s="394"/>
      <c r="AE18" s="394"/>
      <c r="AF18" s="394"/>
      <c r="AG18" s="479"/>
      <c r="AH18" s="393">
        <v>69.5</v>
      </c>
      <c r="AI18" s="394"/>
      <c r="AJ18" s="394"/>
      <c r="AK18" s="394"/>
      <c r="AL18" s="395"/>
      <c r="AM18" s="480"/>
      <c r="AN18" s="380"/>
      <c r="AO18" s="380"/>
      <c r="AP18" s="380"/>
      <c r="AQ18" s="380"/>
      <c r="AR18" s="380"/>
      <c r="AS18" s="380"/>
      <c r="AT18" s="381"/>
      <c r="AU18" s="481"/>
      <c r="AV18" s="482"/>
      <c r="AW18" s="482"/>
      <c r="AX18" s="482"/>
      <c r="AY18" s="437" t="s">
        <v>155</v>
      </c>
      <c r="AZ18" s="438"/>
      <c r="BA18" s="438"/>
      <c r="BB18" s="438"/>
      <c r="BC18" s="438"/>
      <c r="BD18" s="438"/>
      <c r="BE18" s="438"/>
      <c r="BF18" s="438"/>
      <c r="BG18" s="438"/>
      <c r="BH18" s="438"/>
      <c r="BI18" s="438"/>
      <c r="BJ18" s="438"/>
      <c r="BK18" s="438"/>
      <c r="BL18" s="438"/>
      <c r="BM18" s="439"/>
      <c r="BN18" s="423">
        <v>4512659</v>
      </c>
      <c r="BO18" s="424"/>
      <c r="BP18" s="424"/>
      <c r="BQ18" s="424"/>
      <c r="BR18" s="424"/>
      <c r="BS18" s="424"/>
      <c r="BT18" s="424"/>
      <c r="BU18" s="425"/>
      <c r="BV18" s="423">
        <v>4297309</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156</v>
      </c>
      <c r="C19" s="474"/>
      <c r="D19" s="474"/>
      <c r="E19" s="475"/>
      <c r="F19" s="475"/>
      <c r="G19" s="475"/>
      <c r="H19" s="475"/>
      <c r="I19" s="475"/>
      <c r="J19" s="475"/>
      <c r="K19" s="475"/>
      <c r="L19" s="483">
        <v>2156</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157</v>
      </c>
      <c r="AZ19" s="438"/>
      <c r="BA19" s="438"/>
      <c r="BB19" s="438"/>
      <c r="BC19" s="438"/>
      <c r="BD19" s="438"/>
      <c r="BE19" s="438"/>
      <c r="BF19" s="438"/>
      <c r="BG19" s="438"/>
      <c r="BH19" s="438"/>
      <c r="BI19" s="438"/>
      <c r="BJ19" s="438"/>
      <c r="BK19" s="438"/>
      <c r="BL19" s="438"/>
      <c r="BM19" s="439"/>
      <c r="BN19" s="423">
        <v>6078533</v>
      </c>
      <c r="BO19" s="424"/>
      <c r="BP19" s="424"/>
      <c r="BQ19" s="424"/>
      <c r="BR19" s="424"/>
      <c r="BS19" s="424"/>
      <c r="BT19" s="424"/>
      <c r="BU19" s="425"/>
      <c r="BV19" s="423">
        <v>5727201</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158</v>
      </c>
      <c r="C20" s="474"/>
      <c r="D20" s="474"/>
      <c r="E20" s="475"/>
      <c r="F20" s="475"/>
      <c r="G20" s="475"/>
      <c r="H20" s="475"/>
      <c r="I20" s="475"/>
      <c r="J20" s="475"/>
      <c r="K20" s="475"/>
      <c r="L20" s="483">
        <v>8595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600</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159</v>
      </c>
      <c r="C22" s="400"/>
      <c r="D22" s="401"/>
      <c r="E22" s="408" t="s">
        <v>1</v>
      </c>
      <c r="F22" s="409"/>
      <c r="G22" s="409"/>
      <c r="H22" s="409"/>
      <c r="I22" s="409"/>
      <c r="J22" s="409"/>
      <c r="K22" s="410"/>
      <c r="L22" s="408" t="s">
        <v>160</v>
      </c>
      <c r="M22" s="409"/>
      <c r="N22" s="409"/>
      <c r="O22" s="409"/>
      <c r="P22" s="410"/>
      <c r="Q22" s="414" t="s">
        <v>161</v>
      </c>
      <c r="R22" s="415"/>
      <c r="S22" s="415"/>
      <c r="T22" s="415"/>
      <c r="U22" s="415"/>
      <c r="V22" s="416"/>
      <c r="W22" s="465" t="s">
        <v>162</v>
      </c>
      <c r="X22" s="400"/>
      <c r="Y22" s="401"/>
      <c r="Z22" s="408" t="s">
        <v>1</v>
      </c>
      <c r="AA22" s="409"/>
      <c r="AB22" s="409"/>
      <c r="AC22" s="409"/>
      <c r="AD22" s="409"/>
      <c r="AE22" s="409"/>
      <c r="AF22" s="409"/>
      <c r="AG22" s="410"/>
      <c r="AH22" s="426" t="s">
        <v>163</v>
      </c>
      <c r="AI22" s="409"/>
      <c r="AJ22" s="409"/>
      <c r="AK22" s="409"/>
      <c r="AL22" s="410"/>
      <c r="AM22" s="426" t="s">
        <v>164</v>
      </c>
      <c r="AN22" s="427"/>
      <c r="AO22" s="427"/>
      <c r="AP22" s="427"/>
      <c r="AQ22" s="427"/>
      <c r="AR22" s="428"/>
      <c r="AS22" s="414" t="s">
        <v>161</v>
      </c>
      <c r="AT22" s="415"/>
      <c r="AU22" s="415"/>
      <c r="AV22" s="415"/>
      <c r="AW22" s="415"/>
      <c r="AX22" s="432"/>
      <c r="AY22" s="449" t="s">
        <v>165</v>
      </c>
      <c r="AZ22" s="450"/>
      <c r="BA22" s="450"/>
      <c r="BB22" s="450"/>
      <c r="BC22" s="450"/>
      <c r="BD22" s="450"/>
      <c r="BE22" s="450"/>
      <c r="BF22" s="450"/>
      <c r="BG22" s="450"/>
      <c r="BH22" s="450"/>
      <c r="BI22" s="450"/>
      <c r="BJ22" s="450"/>
      <c r="BK22" s="450"/>
      <c r="BL22" s="450"/>
      <c r="BM22" s="451"/>
      <c r="BN22" s="452">
        <v>6741838</v>
      </c>
      <c r="BO22" s="453"/>
      <c r="BP22" s="453"/>
      <c r="BQ22" s="453"/>
      <c r="BR22" s="453"/>
      <c r="BS22" s="453"/>
      <c r="BT22" s="453"/>
      <c r="BU22" s="454"/>
      <c r="BV22" s="452">
        <v>6774592</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166</v>
      </c>
      <c r="AZ23" s="438"/>
      <c r="BA23" s="438"/>
      <c r="BB23" s="438"/>
      <c r="BC23" s="438"/>
      <c r="BD23" s="438"/>
      <c r="BE23" s="438"/>
      <c r="BF23" s="438"/>
      <c r="BG23" s="438"/>
      <c r="BH23" s="438"/>
      <c r="BI23" s="438"/>
      <c r="BJ23" s="438"/>
      <c r="BK23" s="438"/>
      <c r="BL23" s="438"/>
      <c r="BM23" s="439"/>
      <c r="BN23" s="423">
        <v>4196439</v>
      </c>
      <c r="BO23" s="424"/>
      <c r="BP23" s="424"/>
      <c r="BQ23" s="424"/>
      <c r="BR23" s="424"/>
      <c r="BS23" s="424"/>
      <c r="BT23" s="424"/>
      <c r="BU23" s="425"/>
      <c r="BV23" s="423">
        <v>3995692</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167</v>
      </c>
      <c r="F24" s="380"/>
      <c r="G24" s="380"/>
      <c r="H24" s="380"/>
      <c r="I24" s="380"/>
      <c r="J24" s="380"/>
      <c r="K24" s="381"/>
      <c r="L24" s="376">
        <v>1</v>
      </c>
      <c r="M24" s="377"/>
      <c r="N24" s="377"/>
      <c r="O24" s="377"/>
      <c r="P24" s="378"/>
      <c r="Q24" s="376">
        <v>7290</v>
      </c>
      <c r="R24" s="377"/>
      <c r="S24" s="377"/>
      <c r="T24" s="377"/>
      <c r="U24" s="377"/>
      <c r="V24" s="378"/>
      <c r="W24" s="466"/>
      <c r="X24" s="403"/>
      <c r="Y24" s="404"/>
      <c r="Z24" s="379" t="s">
        <v>168</v>
      </c>
      <c r="AA24" s="380"/>
      <c r="AB24" s="380"/>
      <c r="AC24" s="380"/>
      <c r="AD24" s="380"/>
      <c r="AE24" s="380"/>
      <c r="AF24" s="380"/>
      <c r="AG24" s="381"/>
      <c r="AH24" s="376">
        <v>111</v>
      </c>
      <c r="AI24" s="377"/>
      <c r="AJ24" s="377"/>
      <c r="AK24" s="377"/>
      <c r="AL24" s="378"/>
      <c r="AM24" s="376">
        <v>331113</v>
      </c>
      <c r="AN24" s="377"/>
      <c r="AO24" s="377"/>
      <c r="AP24" s="377"/>
      <c r="AQ24" s="377"/>
      <c r="AR24" s="378"/>
      <c r="AS24" s="376">
        <v>2983</v>
      </c>
      <c r="AT24" s="377"/>
      <c r="AU24" s="377"/>
      <c r="AV24" s="377"/>
      <c r="AW24" s="377"/>
      <c r="AX24" s="436"/>
      <c r="AY24" s="396" t="s">
        <v>169</v>
      </c>
      <c r="AZ24" s="397"/>
      <c r="BA24" s="397"/>
      <c r="BB24" s="397"/>
      <c r="BC24" s="397"/>
      <c r="BD24" s="397"/>
      <c r="BE24" s="397"/>
      <c r="BF24" s="397"/>
      <c r="BG24" s="397"/>
      <c r="BH24" s="397"/>
      <c r="BI24" s="397"/>
      <c r="BJ24" s="397"/>
      <c r="BK24" s="397"/>
      <c r="BL24" s="397"/>
      <c r="BM24" s="398"/>
      <c r="BN24" s="423">
        <v>2616252</v>
      </c>
      <c r="BO24" s="424"/>
      <c r="BP24" s="424"/>
      <c r="BQ24" s="424"/>
      <c r="BR24" s="424"/>
      <c r="BS24" s="424"/>
      <c r="BT24" s="424"/>
      <c r="BU24" s="425"/>
      <c r="BV24" s="423">
        <v>2686005</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170</v>
      </c>
      <c r="F25" s="380"/>
      <c r="G25" s="380"/>
      <c r="H25" s="380"/>
      <c r="I25" s="380"/>
      <c r="J25" s="380"/>
      <c r="K25" s="381"/>
      <c r="L25" s="376">
        <v>1</v>
      </c>
      <c r="M25" s="377"/>
      <c r="N25" s="377"/>
      <c r="O25" s="377"/>
      <c r="P25" s="378"/>
      <c r="Q25" s="376">
        <v>6255</v>
      </c>
      <c r="R25" s="377"/>
      <c r="S25" s="377"/>
      <c r="T25" s="377"/>
      <c r="U25" s="377"/>
      <c r="V25" s="378"/>
      <c r="W25" s="466"/>
      <c r="X25" s="403"/>
      <c r="Y25" s="404"/>
      <c r="Z25" s="379" t="s">
        <v>171</v>
      </c>
      <c r="AA25" s="380"/>
      <c r="AB25" s="380"/>
      <c r="AC25" s="380"/>
      <c r="AD25" s="380"/>
      <c r="AE25" s="380"/>
      <c r="AF25" s="380"/>
      <c r="AG25" s="381"/>
      <c r="AH25" s="376" t="s">
        <v>172</v>
      </c>
      <c r="AI25" s="377"/>
      <c r="AJ25" s="377"/>
      <c r="AK25" s="377"/>
      <c r="AL25" s="378"/>
      <c r="AM25" s="376" t="s">
        <v>172</v>
      </c>
      <c r="AN25" s="377"/>
      <c r="AO25" s="377"/>
      <c r="AP25" s="377"/>
      <c r="AQ25" s="377"/>
      <c r="AR25" s="378"/>
      <c r="AS25" s="376" t="s">
        <v>173</v>
      </c>
      <c r="AT25" s="377"/>
      <c r="AU25" s="377"/>
      <c r="AV25" s="377"/>
      <c r="AW25" s="377"/>
      <c r="AX25" s="436"/>
      <c r="AY25" s="449" t="s">
        <v>174</v>
      </c>
      <c r="AZ25" s="450"/>
      <c r="BA25" s="450"/>
      <c r="BB25" s="450"/>
      <c r="BC25" s="450"/>
      <c r="BD25" s="450"/>
      <c r="BE25" s="450"/>
      <c r="BF25" s="450"/>
      <c r="BG25" s="450"/>
      <c r="BH25" s="450"/>
      <c r="BI25" s="450"/>
      <c r="BJ25" s="450"/>
      <c r="BK25" s="450"/>
      <c r="BL25" s="450"/>
      <c r="BM25" s="451"/>
      <c r="BN25" s="452" t="s">
        <v>172</v>
      </c>
      <c r="BO25" s="453"/>
      <c r="BP25" s="453"/>
      <c r="BQ25" s="453"/>
      <c r="BR25" s="453"/>
      <c r="BS25" s="453"/>
      <c r="BT25" s="453"/>
      <c r="BU25" s="454"/>
      <c r="BV25" s="452">
        <v>22720</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175</v>
      </c>
      <c r="F26" s="380"/>
      <c r="G26" s="380"/>
      <c r="H26" s="380"/>
      <c r="I26" s="380"/>
      <c r="J26" s="380"/>
      <c r="K26" s="381"/>
      <c r="L26" s="376" t="s">
        <v>127</v>
      </c>
      <c r="M26" s="377"/>
      <c r="N26" s="377"/>
      <c r="O26" s="377"/>
      <c r="P26" s="378"/>
      <c r="Q26" s="376" t="s">
        <v>173</v>
      </c>
      <c r="R26" s="377"/>
      <c r="S26" s="377"/>
      <c r="T26" s="377"/>
      <c r="U26" s="377"/>
      <c r="V26" s="378"/>
      <c r="W26" s="466"/>
      <c r="X26" s="403"/>
      <c r="Y26" s="404"/>
      <c r="Z26" s="379" t="s">
        <v>176</v>
      </c>
      <c r="AA26" s="434"/>
      <c r="AB26" s="434"/>
      <c r="AC26" s="434"/>
      <c r="AD26" s="434"/>
      <c r="AE26" s="434"/>
      <c r="AF26" s="434"/>
      <c r="AG26" s="435"/>
      <c r="AH26" s="376" t="s">
        <v>172</v>
      </c>
      <c r="AI26" s="377"/>
      <c r="AJ26" s="377"/>
      <c r="AK26" s="377"/>
      <c r="AL26" s="378"/>
      <c r="AM26" s="376" t="s">
        <v>172</v>
      </c>
      <c r="AN26" s="377"/>
      <c r="AO26" s="377"/>
      <c r="AP26" s="377"/>
      <c r="AQ26" s="377"/>
      <c r="AR26" s="378"/>
      <c r="AS26" s="376" t="s">
        <v>172</v>
      </c>
      <c r="AT26" s="377"/>
      <c r="AU26" s="377"/>
      <c r="AV26" s="377"/>
      <c r="AW26" s="377"/>
      <c r="AX26" s="436"/>
      <c r="AY26" s="463" t="s">
        <v>177</v>
      </c>
      <c r="AZ26" s="383"/>
      <c r="BA26" s="383"/>
      <c r="BB26" s="383"/>
      <c r="BC26" s="383"/>
      <c r="BD26" s="383"/>
      <c r="BE26" s="383"/>
      <c r="BF26" s="383"/>
      <c r="BG26" s="383"/>
      <c r="BH26" s="383"/>
      <c r="BI26" s="383"/>
      <c r="BJ26" s="383"/>
      <c r="BK26" s="383"/>
      <c r="BL26" s="383"/>
      <c r="BM26" s="464"/>
      <c r="BN26" s="423" t="s">
        <v>172</v>
      </c>
      <c r="BO26" s="424"/>
      <c r="BP26" s="424"/>
      <c r="BQ26" s="424"/>
      <c r="BR26" s="424"/>
      <c r="BS26" s="424"/>
      <c r="BT26" s="424"/>
      <c r="BU26" s="425"/>
      <c r="BV26" s="423" t="s">
        <v>172</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178</v>
      </c>
      <c r="F27" s="380"/>
      <c r="G27" s="380"/>
      <c r="H27" s="380"/>
      <c r="I27" s="380"/>
      <c r="J27" s="380"/>
      <c r="K27" s="381"/>
      <c r="L27" s="376">
        <v>1</v>
      </c>
      <c r="M27" s="377"/>
      <c r="N27" s="377"/>
      <c r="O27" s="377"/>
      <c r="P27" s="378"/>
      <c r="Q27" s="376">
        <v>3000</v>
      </c>
      <c r="R27" s="377"/>
      <c r="S27" s="377"/>
      <c r="T27" s="377"/>
      <c r="U27" s="377"/>
      <c r="V27" s="378"/>
      <c r="W27" s="466"/>
      <c r="X27" s="403"/>
      <c r="Y27" s="404"/>
      <c r="Z27" s="379" t="s">
        <v>179</v>
      </c>
      <c r="AA27" s="380"/>
      <c r="AB27" s="380"/>
      <c r="AC27" s="380"/>
      <c r="AD27" s="380"/>
      <c r="AE27" s="380"/>
      <c r="AF27" s="380"/>
      <c r="AG27" s="381"/>
      <c r="AH27" s="376" t="s">
        <v>172</v>
      </c>
      <c r="AI27" s="377"/>
      <c r="AJ27" s="377"/>
      <c r="AK27" s="377"/>
      <c r="AL27" s="378"/>
      <c r="AM27" s="376" t="s">
        <v>127</v>
      </c>
      <c r="AN27" s="377"/>
      <c r="AO27" s="377"/>
      <c r="AP27" s="377"/>
      <c r="AQ27" s="377"/>
      <c r="AR27" s="378"/>
      <c r="AS27" s="376" t="s">
        <v>180</v>
      </c>
      <c r="AT27" s="377"/>
      <c r="AU27" s="377"/>
      <c r="AV27" s="377"/>
      <c r="AW27" s="377"/>
      <c r="AX27" s="436"/>
      <c r="AY27" s="460" t="s">
        <v>181</v>
      </c>
      <c r="AZ27" s="461"/>
      <c r="BA27" s="461"/>
      <c r="BB27" s="461"/>
      <c r="BC27" s="461"/>
      <c r="BD27" s="461"/>
      <c r="BE27" s="461"/>
      <c r="BF27" s="461"/>
      <c r="BG27" s="461"/>
      <c r="BH27" s="461"/>
      <c r="BI27" s="461"/>
      <c r="BJ27" s="461"/>
      <c r="BK27" s="461"/>
      <c r="BL27" s="461"/>
      <c r="BM27" s="462"/>
      <c r="BN27" s="457" t="s">
        <v>172</v>
      </c>
      <c r="BO27" s="458"/>
      <c r="BP27" s="458"/>
      <c r="BQ27" s="458"/>
      <c r="BR27" s="458"/>
      <c r="BS27" s="458"/>
      <c r="BT27" s="458"/>
      <c r="BU27" s="459"/>
      <c r="BV27" s="457" t="s">
        <v>180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182</v>
      </c>
      <c r="F28" s="380"/>
      <c r="G28" s="380"/>
      <c r="H28" s="380"/>
      <c r="I28" s="380"/>
      <c r="J28" s="380"/>
      <c r="K28" s="381"/>
      <c r="L28" s="376">
        <v>1</v>
      </c>
      <c r="M28" s="377"/>
      <c r="N28" s="377"/>
      <c r="O28" s="377"/>
      <c r="P28" s="378"/>
      <c r="Q28" s="376">
        <v>2600</v>
      </c>
      <c r="R28" s="377"/>
      <c r="S28" s="377"/>
      <c r="T28" s="377"/>
      <c r="U28" s="377"/>
      <c r="V28" s="378"/>
      <c r="W28" s="466"/>
      <c r="X28" s="403"/>
      <c r="Y28" s="404"/>
      <c r="Z28" s="379" t="s">
        <v>183</v>
      </c>
      <c r="AA28" s="380"/>
      <c r="AB28" s="380"/>
      <c r="AC28" s="380"/>
      <c r="AD28" s="380"/>
      <c r="AE28" s="380"/>
      <c r="AF28" s="380"/>
      <c r="AG28" s="381"/>
      <c r="AH28" s="376" t="s">
        <v>172</v>
      </c>
      <c r="AI28" s="377"/>
      <c r="AJ28" s="377"/>
      <c r="AK28" s="377"/>
      <c r="AL28" s="378"/>
      <c r="AM28" s="376" t="s">
        <v>127</v>
      </c>
      <c r="AN28" s="377"/>
      <c r="AO28" s="377"/>
      <c r="AP28" s="377"/>
      <c r="AQ28" s="377"/>
      <c r="AR28" s="378"/>
      <c r="AS28" s="376" t="s">
        <v>172</v>
      </c>
      <c r="AT28" s="377"/>
      <c r="AU28" s="377"/>
      <c r="AV28" s="377"/>
      <c r="AW28" s="377"/>
      <c r="AX28" s="436"/>
      <c r="AY28" s="440" t="s">
        <v>184</v>
      </c>
      <c r="AZ28" s="441"/>
      <c r="BA28" s="441"/>
      <c r="BB28" s="442"/>
      <c r="BC28" s="449" t="s">
        <v>48</v>
      </c>
      <c r="BD28" s="450"/>
      <c r="BE28" s="450"/>
      <c r="BF28" s="450"/>
      <c r="BG28" s="450"/>
      <c r="BH28" s="450"/>
      <c r="BI28" s="450"/>
      <c r="BJ28" s="450"/>
      <c r="BK28" s="450"/>
      <c r="BL28" s="450"/>
      <c r="BM28" s="451"/>
      <c r="BN28" s="452">
        <v>686077</v>
      </c>
      <c r="BO28" s="453"/>
      <c r="BP28" s="453"/>
      <c r="BQ28" s="453"/>
      <c r="BR28" s="453"/>
      <c r="BS28" s="453"/>
      <c r="BT28" s="453"/>
      <c r="BU28" s="454"/>
      <c r="BV28" s="452">
        <v>606418</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185</v>
      </c>
      <c r="F29" s="380"/>
      <c r="G29" s="380"/>
      <c r="H29" s="380"/>
      <c r="I29" s="380"/>
      <c r="J29" s="380"/>
      <c r="K29" s="381"/>
      <c r="L29" s="376">
        <v>8</v>
      </c>
      <c r="M29" s="377"/>
      <c r="N29" s="377"/>
      <c r="O29" s="377"/>
      <c r="P29" s="378"/>
      <c r="Q29" s="376">
        <v>2400</v>
      </c>
      <c r="R29" s="377"/>
      <c r="S29" s="377"/>
      <c r="T29" s="377"/>
      <c r="U29" s="377"/>
      <c r="V29" s="378"/>
      <c r="W29" s="467"/>
      <c r="X29" s="468"/>
      <c r="Y29" s="469"/>
      <c r="Z29" s="379" t="s">
        <v>186</v>
      </c>
      <c r="AA29" s="380"/>
      <c r="AB29" s="380"/>
      <c r="AC29" s="380"/>
      <c r="AD29" s="380"/>
      <c r="AE29" s="380"/>
      <c r="AF29" s="380"/>
      <c r="AG29" s="381"/>
      <c r="AH29" s="376">
        <v>111</v>
      </c>
      <c r="AI29" s="377"/>
      <c r="AJ29" s="377"/>
      <c r="AK29" s="377"/>
      <c r="AL29" s="378"/>
      <c r="AM29" s="376">
        <v>331113</v>
      </c>
      <c r="AN29" s="377"/>
      <c r="AO29" s="377"/>
      <c r="AP29" s="377"/>
      <c r="AQ29" s="377"/>
      <c r="AR29" s="378"/>
      <c r="AS29" s="376">
        <v>2983</v>
      </c>
      <c r="AT29" s="377"/>
      <c r="AU29" s="377"/>
      <c r="AV29" s="377"/>
      <c r="AW29" s="377"/>
      <c r="AX29" s="436"/>
      <c r="AY29" s="443"/>
      <c r="AZ29" s="444"/>
      <c r="BA29" s="444"/>
      <c r="BB29" s="445"/>
      <c r="BC29" s="437" t="s">
        <v>187</v>
      </c>
      <c r="BD29" s="438"/>
      <c r="BE29" s="438"/>
      <c r="BF29" s="438"/>
      <c r="BG29" s="438"/>
      <c r="BH29" s="438"/>
      <c r="BI29" s="438"/>
      <c r="BJ29" s="438"/>
      <c r="BK29" s="438"/>
      <c r="BL29" s="438"/>
      <c r="BM29" s="439"/>
      <c r="BN29" s="423">
        <v>118215</v>
      </c>
      <c r="BO29" s="424"/>
      <c r="BP29" s="424"/>
      <c r="BQ29" s="424"/>
      <c r="BR29" s="424"/>
      <c r="BS29" s="424"/>
      <c r="BT29" s="424"/>
      <c r="BU29" s="425"/>
      <c r="BV29" s="423">
        <v>11129</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188</v>
      </c>
      <c r="X30" s="391"/>
      <c r="Y30" s="391"/>
      <c r="Z30" s="391"/>
      <c r="AA30" s="391"/>
      <c r="AB30" s="391"/>
      <c r="AC30" s="391"/>
      <c r="AD30" s="391"/>
      <c r="AE30" s="391"/>
      <c r="AF30" s="391"/>
      <c r="AG30" s="392"/>
      <c r="AH30" s="393">
        <v>97</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779240</v>
      </c>
      <c r="BO30" s="458"/>
      <c r="BP30" s="458"/>
      <c r="BQ30" s="458"/>
      <c r="BR30" s="458"/>
      <c r="BS30" s="458"/>
      <c r="BT30" s="458"/>
      <c r="BU30" s="459"/>
      <c r="BV30" s="457">
        <v>656233</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189</v>
      </c>
      <c r="D32" s="382"/>
      <c r="E32" s="382"/>
      <c r="F32" s="382"/>
      <c r="G32" s="382"/>
      <c r="H32" s="382"/>
      <c r="I32" s="382"/>
      <c r="J32" s="382"/>
      <c r="K32" s="382"/>
      <c r="L32" s="382"/>
      <c r="M32" s="382"/>
      <c r="N32" s="382"/>
      <c r="O32" s="382"/>
      <c r="P32" s="382"/>
      <c r="Q32" s="382"/>
      <c r="R32" s="382"/>
      <c r="S32" s="382"/>
      <c r="U32" s="383" t="s">
        <v>190</v>
      </c>
      <c r="V32" s="383"/>
      <c r="W32" s="383"/>
      <c r="X32" s="383"/>
      <c r="Y32" s="383"/>
      <c r="Z32" s="383"/>
      <c r="AA32" s="383"/>
      <c r="AB32" s="383"/>
      <c r="AC32" s="383"/>
      <c r="AD32" s="383"/>
      <c r="AE32" s="383"/>
      <c r="AF32" s="383"/>
      <c r="AG32" s="383"/>
      <c r="AH32" s="383"/>
      <c r="AI32" s="383"/>
      <c r="AJ32" s="383"/>
      <c r="AK32" s="383"/>
      <c r="AM32" s="383" t="s">
        <v>191</v>
      </c>
      <c r="AN32" s="383"/>
      <c r="AO32" s="383"/>
      <c r="AP32" s="383"/>
      <c r="AQ32" s="383"/>
      <c r="AR32" s="383"/>
      <c r="AS32" s="383"/>
      <c r="AT32" s="383"/>
      <c r="AU32" s="383"/>
      <c r="AV32" s="383"/>
      <c r="AW32" s="383"/>
      <c r="AX32" s="383"/>
      <c r="AY32" s="383"/>
      <c r="AZ32" s="383"/>
      <c r="BA32" s="383"/>
      <c r="BB32" s="383"/>
      <c r="BC32" s="383"/>
      <c r="BE32" s="383" t="s">
        <v>192</v>
      </c>
      <c r="BF32" s="383"/>
      <c r="BG32" s="383"/>
      <c r="BH32" s="383"/>
      <c r="BI32" s="383"/>
      <c r="BJ32" s="383"/>
      <c r="BK32" s="383"/>
      <c r="BL32" s="383"/>
      <c r="BM32" s="383"/>
      <c r="BN32" s="383"/>
      <c r="BO32" s="383"/>
      <c r="BP32" s="383"/>
      <c r="BQ32" s="383"/>
      <c r="BR32" s="383"/>
      <c r="BS32" s="383"/>
      <c r="BT32" s="383"/>
      <c r="BU32" s="383"/>
      <c r="BW32" s="383" t="s">
        <v>193</v>
      </c>
      <c r="BX32" s="383"/>
      <c r="BY32" s="383"/>
      <c r="BZ32" s="383"/>
      <c r="CA32" s="383"/>
      <c r="CB32" s="383"/>
      <c r="CC32" s="383"/>
      <c r="CD32" s="383"/>
      <c r="CE32" s="383"/>
      <c r="CF32" s="383"/>
      <c r="CG32" s="383"/>
      <c r="CH32" s="383"/>
      <c r="CI32" s="383"/>
      <c r="CJ32" s="383"/>
      <c r="CK32" s="383"/>
      <c r="CL32" s="383"/>
      <c r="CM32" s="383"/>
      <c r="CO32" s="383" t="s">
        <v>194</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195</v>
      </c>
      <c r="D33" s="375"/>
      <c r="E33" s="374" t="s">
        <v>196</v>
      </c>
      <c r="F33" s="374"/>
      <c r="G33" s="374"/>
      <c r="H33" s="374"/>
      <c r="I33" s="374"/>
      <c r="J33" s="374"/>
      <c r="K33" s="374"/>
      <c r="L33" s="374"/>
      <c r="M33" s="374"/>
      <c r="N33" s="374"/>
      <c r="O33" s="374"/>
      <c r="P33" s="374"/>
      <c r="Q33" s="374"/>
      <c r="R33" s="374"/>
      <c r="S33" s="374"/>
      <c r="T33" s="203"/>
      <c r="U33" s="375" t="s">
        <v>195</v>
      </c>
      <c r="V33" s="375"/>
      <c r="W33" s="374" t="s">
        <v>197</v>
      </c>
      <c r="X33" s="374"/>
      <c r="Y33" s="374"/>
      <c r="Z33" s="374"/>
      <c r="AA33" s="374"/>
      <c r="AB33" s="374"/>
      <c r="AC33" s="374"/>
      <c r="AD33" s="374"/>
      <c r="AE33" s="374"/>
      <c r="AF33" s="374"/>
      <c r="AG33" s="374"/>
      <c r="AH33" s="374"/>
      <c r="AI33" s="374"/>
      <c r="AJ33" s="374"/>
      <c r="AK33" s="374"/>
      <c r="AL33" s="203"/>
      <c r="AM33" s="375" t="s">
        <v>195</v>
      </c>
      <c r="AN33" s="375"/>
      <c r="AO33" s="374" t="s">
        <v>197</v>
      </c>
      <c r="AP33" s="374"/>
      <c r="AQ33" s="374"/>
      <c r="AR33" s="374"/>
      <c r="AS33" s="374"/>
      <c r="AT33" s="374"/>
      <c r="AU33" s="374"/>
      <c r="AV33" s="374"/>
      <c r="AW33" s="374"/>
      <c r="AX33" s="374"/>
      <c r="AY33" s="374"/>
      <c r="AZ33" s="374"/>
      <c r="BA33" s="374"/>
      <c r="BB33" s="374"/>
      <c r="BC33" s="374"/>
      <c r="BD33" s="204"/>
      <c r="BE33" s="374" t="s">
        <v>198</v>
      </c>
      <c r="BF33" s="374"/>
      <c r="BG33" s="374" t="s">
        <v>199</v>
      </c>
      <c r="BH33" s="374"/>
      <c r="BI33" s="374"/>
      <c r="BJ33" s="374"/>
      <c r="BK33" s="374"/>
      <c r="BL33" s="374"/>
      <c r="BM33" s="374"/>
      <c r="BN33" s="374"/>
      <c r="BO33" s="374"/>
      <c r="BP33" s="374"/>
      <c r="BQ33" s="374"/>
      <c r="BR33" s="374"/>
      <c r="BS33" s="374"/>
      <c r="BT33" s="374"/>
      <c r="BU33" s="374"/>
      <c r="BV33" s="204"/>
      <c r="BW33" s="375" t="s">
        <v>198</v>
      </c>
      <c r="BX33" s="375"/>
      <c r="BY33" s="374" t="s">
        <v>200</v>
      </c>
      <c r="BZ33" s="374"/>
      <c r="CA33" s="374"/>
      <c r="CB33" s="374"/>
      <c r="CC33" s="374"/>
      <c r="CD33" s="374"/>
      <c r="CE33" s="374"/>
      <c r="CF33" s="374"/>
      <c r="CG33" s="374"/>
      <c r="CH33" s="374"/>
      <c r="CI33" s="374"/>
      <c r="CJ33" s="374"/>
      <c r="CK33" s="374"/>
      <c r="CL33" s="374"/>
      <c r="CM33" s="374"/>
      <c r="CN33" s="203"/>
      <c r="CO33" s="375" t="s">
        <v>201</v>
      </c>
      <c r="CP33" s="375"/>
      <c r="CQ33" s="374" t="s">
        <v>202</v>
      </c>
      <c r="CR33" s="374"/>
      <c r="CS33" s="374"/>
      <c r="CT33" s="374"/>
      <c r="CU33" s="374"/>
      <c r="CV33" s="374"/>
      <c r="CW33" s="374"/>
      <c r="CX33" s="374"/>
      <c r="CY33" s="374"/>
      <c r="CZ33" s="374"/>
      <c r="DA33" s="374"/>
      <c r="DB33" s="374"/>
      <c r="DC33" s="374"/>
      <c r="DD33" s="374"/>
      <c r="DE33" s="374"/>
      <c r="DF33" s="203"/>
      <c r="DG33" s="373" t="s">
        <v>203</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7</v>
      </c>
      <c r="BX34" s="371"/>
      <c r="BY34" s="372" t="str">
        <f>IF('各会計、関係団体の財政状況及び健全化判断比率'!B68="","",'各会計、関係団体の財政状況及び健全化判断比率'!B68)</f>
        <v>岐阜羽島衛生施設組合</v>
      </c>
      <c r="BZ34" s="372"/>
      <c r="CA34" s="372"/>
      <c r="CB34" s="372"/>
      <c r="CC34" s="372"/>
      <c r="CD34" s="372"/>
      <c r="CE34" s="372"/>
      <c r="CF34" s="372"/>
      <c r="CG34" s="372"/>
      <c r="CH34" s="372"/>
      <c r="CI34" s="372"/>
      <c r="CJ34" s="372"/>
      <c r="CK34" s="372"/>
      <c r="CL34" s="372"/>
      <c r="CM34" s="372"/>
      <c r="CN34" s="178"/>
      <c r="CO34" s="371" t="str">
        <f>IF(CQ34="","",MAX(C34:D43,U34:V43,AM34:AN43,BE34:BF43,BW34:BX43)+1)</f>
        <v/>
      </c>
      <c r="CP34" s="371"/>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78"/>
      <c r="AM35" s="371">
        <f t="shared" ref="AM35:AM43" si="0">IF(AO35="","",AM34+1)</f>
        <v>6</v>
      </c>
      <c r="AN35" s="371"/>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8</v>
      </c>
      <c r="BX35" s="371"/>
      <c r="BY35" s="372" t="str">
        <f>IF('各会計、関係団体の財政状況及び健全化判断比率'!B69="","",'各会計、関係団体の財政状況及び健全化判断比率'!B69)</f>
        <v>木曽川右岸地帯水防事務組合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9</v>
      </c>
      <c r="BX36" s="371"/>
      <c r="BY36" s="372" t="str">
        <f>IF('各会計、関係団体の財政状況及び健全化判断比率'!B70="","",'各会計、関係団体の財政状況及び健全化判断比率'!B70)</f>
        <v>岐阜県市町村会館組合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10</v>
      </c>
      <c r="BX37" s="371"/>
      <c r="BY37" s="372" t="str">
        <f>IF('各会計、関係団体の財政状況及び健全化判断比率'!B71="","",'各会計、関係団体の財政状況及び健全化判断比率'!B71)</f>
        <v>岐阜県市町村職員退職手当組合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11</v>
      </c>
      <c r="BX38" s="371"/>
      <c r="BY38" s="372" t="str">
        <f>IF('各会計、関係団体の財政状況及び健全化判断比率'!B72="","",'各会計、関係団体の財政状況及び健全化判断比率'!B72)</f>
        <v>岐阜地域児童発達支援センター組合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12</v>
      </c>
      <c r="BX39" s="371"/>
      <c r="BY39" s="372" t="str">
        <f>IF('各会計、関係団体の財政状況及び健全化判断比率'!B73="","",'各会計、関係団体の財政状況及び健全化判断比率'!B73)</f>
        <v>羽島郡広域連合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13</v>
      </c>
      <c r="BX40" s="371"/>
      <c r="BY40" s="372" t="str">
        <f>IF('各会計、関係団体の財政状況及び健全化判断比率'!B74="","",'各会計、関係団体の財政状況及び健全化判断比率'!B74)</f>
        <v>岐阜県後期高齢者医療広域連合（一般会計分）</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14</v>
      </c>
      <c r="BX41" s="371"/>
      <c r="BY41" s="372" t="str">
        <f>IF('各会計、関係団体の財政状況及び健全化判断比率'!B75="","",'各会計、関係団体の財政状況及び健全化判断比率'!B75)</f>
        <v>岐阜県後期高齢者医療広域連合（特別会計分）</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15</v>
      </c>
      <c r="BX42" s="371"/>
      <c r="BY42" s="372" t="str">
        <f>IF('各会計、関係団体の財政状況及び健全化判断比率'!B76="","",'各会計、関係団体の財政状況及び健全化判断比率'!B76)</f>
        <v>岐阜県地方競馬組合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368" t="s">
        <v>205</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206</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207</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208</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209</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210</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211</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601</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81" t="s">
        <v>569</v>
      </c>
      <c r="D34" s="1181"/>
      <c r="E34" s="1182"/>
      <c r="F34" s="32">
        <v>8.35</v>
      </c>
      <c r="G34" s="33">
        <v>10</v>
      </c>
      <c r="H34" s="33">
        <v>7.31</v>
      </c>
      <c r="I34" s="33">
        <v>8.77</v>
      </c>
      <c r="J34" s="34">
        <v>12.81</v>
      </c>
      <c r="K34" s="22"/>
      <c r="L34" s="22"/>
      <c r="M34" s="22"/>
      <c r="N34" s="22"/>
      <c r="O34" s="22"/>
      <c r="P34" s="22"/>
    </row>
    <row r="35" spans="1:16" ht="39" customHeight="1" x14ac:dyDescent="0.2">
      <c r="A35" s="22"/>
      <c r="B35" s="35"/>
      <c r="C35" s="1175" t="s">
        <v>570</v>
      </c>
      <c r="D35" s="1176"/>
      <c r="E35" s="1177"/>
      <c r="F35" s="36">
        <v>9.23</v>
      </c>
      <c r="G35" s="37">
        <v>3.86</v>
      </c>
      <c r="H35" s="37">
        <v>16.78</v>
      </c>
      <c r="I35" s="37">
        <v>10</v>
      </c>
      <c r="J35" s="38">
        <v>6.38</v>
      </c>
      <c r="K35" s="22"/>
      <c r="L35" s="22"/>
      <c r="M35" s="22"/>
      <c r="N35" s="22"/>
      <c r="O35" s="22"/>
      <c r="P35" s="22"/>
    </row>
    <row r="36" spans="1:16" ht="39" customHeight="1" x14ac:dyDescent="0.2">
      <c r="A36" s="22"/>
      <c r="B36" s="35"/>
      <c r="C36" s="1175" t="s">
        <v>571</v>
      </c>
      <c r="D36" s="1176"/>
      <c r="E36" s="1177"/>
      <c r="F36" s="36" t="s">
        <v>520</v>
      </c>
      <c r="G36" s="37" t="s">
        <v>520</v>
      </c>
      <c r="H36" s="37">
        <v>0.39</v>
      </c>
      <c r="I36" s="37">
        <v>1.5</v>
      </c>
      <c r="J36" s="38">
        <v>1.69</v>
      </c>
      <c r="K36" s="22"/>
      <c r="L36" s="22"/>
      <c r="M36" s="22"/>
      <c r="N36" s="22"/>
      <c r="O36" s="22"/>
      <c r="P36" s="22"/>
    </row>
    <row r="37" spans="1:16" ht="39" customHeight="1" x14ac:dyDescent="0.2">
      <c r="A37" s="22"/>
      <c r="B37" s="35"/>
      <c r="C37" s="1175" t="s">
        <v>572</v>
      </c>
      <c r="D37" s="1176"/>
      <c r="E37" s="1177"/>
      <c r="F37" s="36">
        <v>1.32</v>
      </c>
      <c r="G37" s="37">
        <v>1.54</v>
      </c>
      <c r="H37" s="37">
        <v>1.8</v>
      </c>
      <c r="I37" s="37">
        <v>1.71</v>
      </c>
      <c r="J37" s="38">
        <v>0.91</v>
      </c>
      <c r="K37" s="22"/>
      <c r="L37" s="22"/>
      <c r="M37" s="22"/>
      <c r="N37" s="22"/>
      <c r="O37" s="22"/>
      <c r="P37" s="22"/>
    </row>
    <row r="38" spans="1:16" ht="39" customHeight="1" x14ac:dyDescent="0.2">
      <c r="A38" s="22"/>
      <c r="B38" s="35"/>
      <c r="C38" s="1175" t="s">
        <v>573</v>
      </c>
      <c r="D38" s="1176"/>
      <c r="E38" s="1177"/>
      <c r="F38" s="36">
        <v>5.75</v>
      </c>
      <c r="G38" s="37">
        <v>2.1800000000000002</v>
      </c>
      <c r="H38" s="37">
        <v>0.77</v>
      </c>
      <c r="I38" s="37">
        <v>0.75</v>
      </c>
      <c r="J38" s="38">
        <v>0.89</v>
      </c>
      <c r="K38" s="22"/>
      <c r="L38" s="22"/>
      <c r="M38" s="22"/>
      <c r="N38" s="22"/>
      <c r="O38" s="22"/>
      <c r="P38" s="22"/>
    </row>
    <row r="39" spans="1:16" ht="39" customHeight="1" x14ac:dyDescent="0.2">
      <c r="A39" s="22"/>
      <c r="B39" s="35"/>
      <c r="C39" s="1175" t="s">
        <v>574</v>
      </c>
      <c r="D39" s="1176"/>
      <c r="E39" s="1177"/>
      <c r="F39" s="36">
        <v>0.01</v>
      </c>
      <c r="G39" s="37">
        <v>0</v>
      </c>
      <c r="H39" s="37">
        <v>0.08</v>
      </c>
      <c r="I39" s="37">
        <v>0.13</v>
      </c>
      <c r="J39" s="38">
        <v>0.14000000000000001</v>
      </c>
      <c r="K39" s="22"/>
      <c r="L39" s="22"/>
      <c r="M39" s="22"/>
      <c r="N39" s="22"/>
      <c r="O39" s="22"/>
      <c r="P39" s="22"/>
    </row>
    <row r="40" spans="1:16" ht="39" customHeight="1" x14ac:dyDescent="0.2">
      <c r="A40" s="22"/>
      <c r="B40" s="35"/>
      <c r="C40" s="1175"/>
      <c r="D40" s="1176"/>
      <c r="E40" s="1177"/>
      <c r="F40" s="36"/>
      <c r="G40" s="37"/>
      <c r="H40" s="37"/>
      <c r="I40" s="37"/>
      <c r="J40" s="38"/>
      <c r="K40" s="22"/>
      <c r="L40" s="22"/>
      <c r="M40" s="22"/>
      <c r="N40" s="22"/>
      <c r="O40" s="22"/>
      <c r="P40" s="22"/>
    </row>
    <row r="41" spans="1:16" ht="39" customHeight="1" x14ac:dyDescent="0.2">
      <c r="A41" s="22"/>
      <c r="B41" s="35"/>
      <c r="C41" s="1175"/>
      <c r="D41" s="1176"/>
      <c r="E41" s="1177"/>
      <c r="F41" s="36"/>
      <c r="G41" s="37"/>
      <c r="H41" s="37"/>
      <c r="I41" s="37"/>
      <c r="J41" s="38"/>
      <c r="K41" s="22"/>
      <c r="L41" s="22"/>
      <c r="M41" s="22"/>
      <c r="N41" s="22"/>
      <c r="O41" s="22"/>
      <c r="P41" s="22"/>
    </row>
    <row r="42" spans="1:16" ht="39" customHeight="1" x14ac:dyDescent="0.2">
      <c r="A42" s="22"/>
      <c r="B42" s="39"/>
      <c r="C42" s="1175" t="s">
        <v>575</v>
      </c>
      <c r="D42" s="1176"/>
      <c r="E42" s="1177"/>
      <c r="F42" s="36" t="s">
        <v>520</v>
      </c>
      <c r="G42" s="37" t="s">
        <v>520</v>
      </c>
      <c r="H42" s="37" t="s">
        <v>520</v>
      </c>
      <c r="I42" s="37" t="s">
        <v>520</v>
      </c>
      <c r="J42" s="38" t="s">
        <v>520</v>
      </c>
      <c r="K42" s="22"/>
      <c r="L42" s="22"/>
      <c r="M42" s="22"/>
      <c r="N42" s="22"/>
      <c r="O42" s="22"/>
      <c r="P42" s="22"/>
    </row>
    <row r="43" spans="1:16" ht="39" customHeight="1" thickBot="1" x14ac:dyDescent="0.25">
      <c r="A43" s="22"/>
      <c r="B43" s="40"/>
      <c r="C43" s="1178" t="s">
        <v>576</v>
      </c>
      <c r="D43" s="1179"/>
      <c r="E43" s="1180"/>
      <c r="F43" s="41">
        <v>0.33</v>
      </c>
      <c r="G43" s="42">
        <v>0.59</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syaYpy221bJPrJTHQGo4X3jlkBx21VOpuXhuE1GhLz7JaMCY/0HfDhwLmxE8PAxezS1H8Lt1XrvTNuRqRDijg==" saltValue="NhNSibAnl16SZZnHYC5z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01" t="s">
        <v>11</v>
      </c>
      <c r="C45" s="1202"/>
      <c r="D45" s="58"/>
      <c r="E45" s="1207" t="s">
        <v>12</v>
      </c>
      <c r="F45" s="1207"/>
      <c r="G45" s="1207"/>
      <c r="H45" s="1207"/>
      <c r="I45" s="1207"/>
      <c r="J45" s="1208"/>
      <c r="K45" s="59">
        <v>525</v>
      </c>
      <c r="L45" s="60">
        <v>546</v>
      </c>
      <c r="M45" s="60">
        <v>531</v>
      </c>
      <c r="N45" s="60">
        <v>537</v>
      </c>
      <c r="O45" s="61">
        <v>591</v>
      </c>
      <c r="P45" s="48"/>
      <c r="Q45" s="48"/>
      <c r="R45" s="48"/>
      <c r="S45" s="48"/>
      <c r="T45" s="48"/>
      <c r="U45" s="48"/>
    </row>
    <row r="46" spans="1:21" ht="30.75" customHeight="1" x14ac:dyDescent="0.2">
      <c r="A46" s="48"/>
      <c r="B46" s="1203"/>
      <c r="C46" s="1204"/>
      <c r="D46" s="62"/>
      <c r="E46" s="1185" t="s">
        <v>13</v>
      </c>
      <c r="F46" s="1185"/>
      <c r="G46" s="1185"/>
      <c r="H46" s="1185"/>
      <c r="I46" s="1185"/>
      <c r="J46" s="1186"/>
      <c r="K46" s="63" t="s">
        <v>520</v>
      </c>
      <c r="L46" s="64" t="s">
        <v>520</v>
      </c>
      <c r="M46" s="64" t="s">
        <v>520</v>
      </c>
      <c r="N46" s="64" t="s">
        <v>520</v>
      </c>
      <c r="O46" s="65" t="s">
        <v>520</v>
      </c>
      <c r="P46" s="48"/>
      <c r="Q46" s="48"/>
      <c r="R46" s="48"/>
      <c r="S46" s="48"/>
      <c r="T46" s="48"/>
      <c r="U46" s="48"/>
    </row>
    <row r="47" spans="1:21" ht="30.75" customHeight="1" x14ac:dyDescent="0.2">
      <c r="A47" s="48"/>
      <c r="B47" s="1203"/>
      <c r="C47" s="1204"/>
      <c r="D47" s="62"/>
      <c r="E47" s="1185" t="s">
        <v>14</v>
      </c>
      <c r="F47" s="1185"/>
      <c r="G47" s="1185"/>
      <c r="H47" s="1185"/>
      <c r="I47" s="1185"/>
      <c r="J47" s="1186"/>
      <c r="K47" s="63" t="s">
        <v>520</v>
      </c>
      <c r="L47" s="64" t="s">
        <v>520</v>
      </c>
      <c r="M47" s="64" t="s">
        <v>520</v>
      </c>
      <c r="N47" s="64" t="s">
        <v>520</v>
      </c>
      <c r="O47" s="65" t="s">
        <v>520</v>
      </c>
      <c r="P47" s="48"/>
      <c r="Q47" s="48"/>
      <c r="R47" s="48"/>
      <c r="S47" s="48"/>
      <c r="T47" s="48"/>
      <c r="U47" s="48"/>
    </row>
    <row r="48" spans="1:21" ht="30.75" customHeight="1" x14ac:dyDescent="0.2">
      <c r="A48" s="48"/>
      <c r="B48" s="1203"/>
      <c r="C48" s="1204"/>
      <c r="D48" s="62"/>
      <c r="E48" s="1185" t="s">
        <v>15</v>
      </c>
      <c r="F48" s="1185"/>
      <c r="G48" s="1185"/>
      <c r="H48" s="1185"/>
      <c r="I48" s="1185"/>
      <c r="J48" s="1186"/>
      <c r="K48" s="63">
        <v>301</v>
      </c>
      <c r="L48" s="64">
        <v>294</v>
      </c>
      <c r="M48" s="64">
        <v>269</v>
      </c>
      <c r="N48" s="64">
        <v>235</v>
      </c>
      <c r="O48" s="65">
        <v>244</v>
      </c>
      <c r="P48" s="48"/>
      <c r="Q48" s="48"/>
      <c r="R48" s="48"/>
      <c r="S48" s="48"/>
      <c r="T48" s="48"/>
      <c r="U48" s="48"/>
    </row>
    <row r="49" spans="1:21" ht="30.75" customHeight="1" x14ac:dyDescent="0.2">
      <c r="A49" s="48"/>
      <c r="B49" s="1203"/>
      <c r="C49" s="1204"/>
      <c r="D49" s="62"/>
      <c r="E49" s="1185" t="s">
        <v>16</v>
      </c>
      <c r="F49" s="1185"/>
      <c r="G49" s="1185"/>
      <c r="H49" s="1185"/>
      <c r="I49" s="1185"/>
      <c r="J49" s="1186"/>
      <c r="K49" s="63">
        <v>24</v>
      </c>
      <c r="L49" s="64">
        <v>28</v>
      </c>
      <c r="M49" s="64">
        <v>26</v>
      </c>
      <c r="N49" s="64">
        <v>33</v>
      </c>
      <c r="O49" s="65">
        <v>38</v>
      </c>
      <c r="P49" s="48"/>
      <c r="Q49" s="48"/>
      <c r="R49" s="48"/>
      <c r="S49" s="48"/>
      <c r="T49" s="48"/>
      <c r="U49" s="48"/>
    </row>
    <row r="50" spans="1:21" ht="30.75" customHeight="1" x14ac:dyDescent="0.2">
      <c r="A50" s="48"/>
      <c r="B50" s="1203"/>
      <c r="C50" s="1204"/>
      <c r="D50" s="62"/>
      <c r="E50" s="1185" t="s">
        <v>17</v>
      </c>
      <c r="F50" s="1185"/>
      <c r="G50" s="1185"/>
      <c r="H50" s="1185"/>
      <c r="I50" s="1185"/>
      <c r="J50" s="1186"/>
      <c r="K50" s="63" t="s">
        <v>520</v>
      </c>
      <c r="L50" s="64" t="s">
        <v>520</v>
      </c>
      <c r="M50" s="64" t="s">
        <v>520</v>
      </c>
      <c r="N50" s="64" t="s">
        <v>520</v>
      </c>
      <c r="O50" s="65" t="s">
        <v>520</v>
      </c>
      <c r="P50" s="48"/>
      <c r="Q50" s="48"/>
      <c r="R50" s="48"/>
      <c r="S50" s="48"/>
      <c r="T50" s="48"/>
      <c r="U50" s="48"/>
    </row>
    <row r="51" spans="1:21" ht="30.75" customHeight="1" x14ac:dyDescent="0.2">
      <c r="A51" s="48"/>
      <c r="B51" s="1205"/>
      <c r="C51" s="1206"/>
      <c r="D51" s="66"/>
      <c r="E51" s="1185" t="s">
        <v>18</v>
      </c>
      <c r="F51" s="1185"/>
      <c r="G51" s="1185"/>
      <c r="H51" s="1185"/>
      <c r="I51" s="1185"/>
      <c r="J51" s="1186"/>
      <c r="K51" s="63" t="s">
        <v>520</v>
      </c>
      <c r="L51" s="64" t="s">
        <v>520</v>
      </c>
      <c r="M51" s="64" t="s">
        <v>520</v>
      </c>
      <c r="N51" s="64" t="s">
        <v>520</v>
      </c>
      <c r="O51" s="65" t="s">
        <v>520</v>
      </c>
      <c r="P51" s="48"/>
      <c r="Q51" s="48"/>
      <c r="R51" s="48"/>
      <c r="S51" s="48"/>
      <c r="T51" s="48"/>
      <c r="U51" s="48"/>
    </row>
    <row r="52" spans="1:21" ht="30.75" customHeight="1" x14ac:dyDescent="0.2">
      <c r="A52" s="48"/>
      <c r="B52" s="1183" t="s">
        <v>19</v>
      </c>
      <c r="C52" s="1184"/>
      <c r="D52" s="66"/>
      <c r="E52" s="1185" t="s">
        <v>20</v>
      </c>
      <c r="F52" s="1185"/>
      <c r="G52" s="1185"/>
      <c r="H52" s="1185"/>
      <c r="I52" s="1185"/>
      <c r="J52" s="1186"/>
      <c r="K52" s="63">
        <v>591</v>
      </c>
      <c r="L52" s="64">
        <v>596</v>
      </c>
      <c r="M52" s="64">
        <v>577</v>
      </c>
      <c r="N52" s="64">
        <v>587</v>
      </c>
      <c r="O52" s="65">
        <v>598</v>
      </c>
      <c r="P52" s="48"/>
      <c r="Q52" s="48"/>
      <c r="R52" s="48"/>
      <c r="S52" s="48"/>
      <c r="T52" s="48"/>
      <c r="U52" s="48"/>
    </row>
    <row r="53" spans="1:21" ht="30.75" customHeight="1" thickBot="1" x14ac:dyDescent="0.25">
      <c r="A53" s="48"/>
      <c r="B53" s="1187" t="s">
        <v>21</v>
      </c>
      <c r="C53" s="1188"/>
      <c r="D53" s="67"/>
      <c r="E53" s="1189" t="s">
        <v>22</v>
      </c>
      <c r="F53" s="1189"/>
      <c r="G53" s="1189"/>
      <c r="H53" s="1189"/>
      <c r="I53" s="1189"/>
      <c r="J53" s="1190"/>
      <c r="K53" s="68">
        <v>259</v>
      </c>
      <c r="L53" s="69">
        <v>272</v>
      </c>
      <c r="M53" s="69">
        <v>249</v>
      </c>
      <c r="N53" s="69">
        <v>218</v>
      </c>
      <c r="O53" s="70">
        <v>275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191" t="s">
        <v>25</v>
      </c>
      <c r="C57" s="1192"/>
      <c r="D57" s="1195" t="s">
        <v>26</v>
      </c>
      <c r="E57" s="1196"/>
      <c r="F57" s="1196"/>
      <c r="G57" s="1196"/>
      <c r="H57" s="1196"/>
      <c r="I57" s="1196"/>
      <c r="J57" s="1197"/>
      <c r="K57" s="83" t="s">
        <v>585</v>
      </c>
      <c r="L57" s="84" t="s">
        <v>585</v>
      </c>
      <c r="M57" s="84" t="s">
        <v>585</v>
      </c>
      <c r="N57" s="84" t="s">
        <v>585</v>
      </c>
      <c r="O57" s="85" t="s">
        <v>585</v>
      </c>
    </row>
    <row r="58" spans="1:21" ht="31.5" customHeight="1" thickBot="1" x14ac:dyDescent="0.25">
      <c r="B58" s="1193"/>
      <c r="C58" s="1194"/>
      <c r="D58" s="1198" t="s">
        <v>27</v>
      </c>
      <c r="E58" s="1199"/>
      <c r="F58" s="1199"/>
      <c r="G58" s="1199"/>
      <c r="H58" s="1199"/>
      <c r="I58" s="1199"/>
      <c r="J58" s="1200"/>
      <c r="K58" s="86" t="s">
        <v>585</v>
      </c>
      <c r="L58" s="87" t="s">
        <v>585</v>
      </c>
      <c r="M58" s="87" t="s">
        <v>585</v>
      </c>
      <c r="N58" s="87" t="s">
        <v>585</v>
      </c>
      <c r="O58" s="88" t="s">
        <v>585</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ftCmAMwGL/NG/Q0RPh4jHhCcdsgzqKNBmvwRlYAy0pnezf9YNKQOidAtA3IjXDaRr6OSLRMXcnecL7Kp9xFXw==" saltValue="0d8NSayNS+Csd7ghSoLL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21" t="s">
        <v>30</v>
      </c>
      <c r="C41" s="1222"/>
      <c r="D41" s="102"/>
      <c r="E41" s="1223" t="s">
        <v>31</v>
      </c>
      <c r="F41" s="1223"/>
      <c r="G41" s="1223"/>
      <c r="H41" s="1224"/>
      <c r="I41" s="358">
        <v>7079</v>
      </c>
      <c r="J41" s="359">
        <v>7056</v>
      </c>
      <c r="K41" s="359">
        <v>6946</v>
      </c>
      <c r="L41" s="359">
        <v>6775</v>
      </c>
      <c r="M41" s="360">
        <v>6742</v>
      </c>
    </row>
    <row r="42" spans="2:13" ht="27.75" customHeight="1" x14ac:dyDescent="0.2">
      <c r="B42" s="1211"/>
      <c r="C42" s="1212"/>
      <c r="D42" s="103"/>
      <c r="E42" s="1215" t="s">
        <v>32</v>
      </c>
      <c r="F42" s="1215"/>
      <c r="G42" s="1215"/>
      <c r="H42" s="1216"/>
      <c r="I42" s="361" t="s">
        <v>520</v>
      </c>
      <c r="J42" s="362" t="s">
        <v>520</v>
      </c>
      <c r="K42" s="362" t="s">
        <v>520</v>
      </c>
      <c r="L42" s="362" t="s">
        <v>520</v>
      </c>
      <c r="M42" s="363" t="s">
        <v>520</v>
      </c>
    </row>
    <row r="43" spans="2:13" ht="27.75" customHeight="1" x14ac:dyDescent="0.2">
      <c r="B43" s="1211"/>
      <c r="C43" s="1212"/>
      <c r="D43" s="103"/>
      <c r="E43" s="1215" t="s">
        <v>33</v>
      </c>
      <c r="F43" s="1215"/>
      <c r="G43" s="1215"/>
      <c r="H43" s="1216"/>
      <c r="I43" s="361">
        <v>4577</v>
      </c>
      <c r="J43" s="362">
        <v>4195</v>
      </c>
      <c r="K43" s="362">
        <v>4170</v>
      </c>
      <c r="L43" s="362">
        <v>3499</v>
      </c>
      <c r="M43" s="363">
        <v>3260</v>
      </c>
    </row>
    <row r="44" spans="2:13" ht="27.75" customHeight="1" x14ac:dyDescent="0.2">
      <c r="B44" s="1211"/>
      <c r="C44" s="1212"/>
      <c r="D44" s="103"/>
      <c r="E44" s="1215" t="s">
        <v>34</v>
      </c>
      <c r="F44" s="1215"/>
      <c r="G44" s="1215"/>
      <c r="H44" s="1216"/>
      <c r="I44" s="361">
        <v>138</v>
      </c>
      <c r="J44" s="362">
        <v>134</v>
      </c>
      <c r="K44" s="362">
        <v>205</v>
      </c>
      <c r="L44" s="362">
        <v>417</v>
      </c>
      <c r="M44" s="363">
        <v>426</v>
      </c>
    </row>
    <row r="45" spans="2:13" ht="27.75" customHeight="1" x14ac:dyDescent="0.2">
      <c r="B45" s="1211"/>
      <c r="C45" s="1212"/>
      <c r="D45" s="103"/>
      <c r="E45" s="1215" t="s">
        <v>35</v>
      </c>
      <c r="F45" s="1215"/>
      <c r="G45" s="1215"/>
      <c r="H45" s="1216"/>
      <c r="I45" s="361">
        <v>1202</v>
      </c>
      <c r="J45" s="362">
        <v>1171</v>
      </c>
      <c r="K45" s="362">
        <v>1156</v>
      </c>
      <c r="L45" s="362">
        <v>1147</v>
      </c>
      <c r="M45" s="363">
        <v>1126</v>
      </c>
    </row>
    <row r="46" spans="2:13" ht="27.75" customHeight="1" x14ac:dyDescent="0.2">
      <c r="B46" s="1211"/>
      <c r="C46" s="1212"/>
      <c r="D46" s="104"/>
      <c r="E46" s="1215" t="s">
        <v>36</v>
      </c>
      <c r="F46" s="1215"/>
      <c r="G46" s="1215"/>
      <c r="H46" s="1216"/>
      <c r="I46" s="361" t="s">
        <v>520</v>
      </c>
      <c r="J46" s="362" t="s">
        <v>520</v>
      </c>
      <c r="K46" s="362" t="s">
        <v>520</v>
      </c>
      <c r="L46" s="362" t="s">
        <v>520</v>
      </c>
      <c r="M46" s="363" t="s">
        <v>520</v>
      </c>
    </row>
    <row r="47" spans="2:13" ht="27.75" customHeight="1" x14ac:dyDescent="0.2">
      <c r="B47" s="1211"/>
      <c r="C47" s="1212"/>
      <c r="D47" s="105"/>
      <c r="E47" s="1225" t="s">
        <v>37</v>
      </c>
      <c r="F47" s="1226"/>
      <c r="G47" s="1226"/>
      <c r="H47" s="1227"/>
      <c r="I47" s="361" t="s">
        <v>520</v>
      </c>
      <c r="J47" s="362" t="s">
        <v>520</v>
      </c>
      <c r="K47" s="362" t="s">
        <v>520</v>
      </c>
      <c r="L47" s="362" t="s">
        <v>520</v>
      </c>
      <c r="M47" s="363" t="s">
        <v>520</v>
      </c>
    </row>
    <row r="48" spans="2:13" ht="27.75" customHeight="1" x14ac:dyDescent="0.2">
      <c r="B48" s="1211"/>
      <c r="C48" s="1212"/>
      <c r="D48" s="103"/>
      <c r="E48" s="1215" t="s">
        <v>38</v>
      </c>
      <c r="F48" s="1215"/>
      <c r="G48" s="1215"/>
      <c r="H48" s="1216"/>
      <c r="I48" s="361" t="s">
        <v>520</v>
      </c>
      <c r="J48" s="362" t="s">
        <v>520</v>
      </c>
      <c r="K48" s="362" t="s">
        <v>520</v>
      </c>
      <c r="L48" s="362" t="s">
        <v>520</v>
      </c>
      <c r="M48" s="363" t="s">
        <v>520</v>
      </c>
    </row>
    <row r="49" spans="2:13" ht="27.75" customHeight="1" x14ac:dyDescent="0.2">
      <c r="B49" s="1213"/>
      <c r="C49" s="1214"/>
      <c r="D49" s="103"/>
      <c r="E49" s="1215" t="s">
        <v>39</v>
      </c>
      <c r="F49" s="1215"/>
      <c r="G49" s="1215"/>
      <c r="H49" s="1216"/>
      <c r="I49" s="361" t="s">
        <v>520</v>
      </c>
      <c r="J49" s="362" t="s">
        <v>520</v>
      </c>
      <c r="K49" s="362" t="s">
        <v>520</v>
      </c>
      <c r="L49" s="362" t="s">
        <v>520</v>
      </c>
      <c r="M49" s="363" t="s">
        <v>520</v>
      </c>
    </row>
    <row r="50" spans="2:13" ht="27.75" customHeight="1" x14ac:dyDescent="0.2">
      <c r="B50" s="1209" t="s">
        <v>40</v>
      </c>
      <c r="C50" s="1210"/>
      <c r="D50" s="106"/>
      <c r="E50" s="1215" t="s">
        <v>41</v>
      </c>
      <c r="F50" s="1215"/>
      <c r="G50" s="1215"/>
      <c r="H50" s="1216"/>
      <c r="I50" s="361">
        <v>1260</v>
      </c>
      <c r="J50" s="362">
        <v>1914</v>
      </c>
      <c r="K50" s="362">
        <v>1914</v>
      </c>
      <c r="L50" s="362">
        <v>1916</v>
      </c>
      <c r="M50" s="363">
        <v>2230</v>
      </c>
    </row>
    <row r="51" spans="2:13" ht="27.75" customHeight="1" x14ac:dyDescent="0.2">
      <c r="B51" s="1211"/>
      <c r="C51" s="1212"/>
      <c r="D51" s="103"/>
      <c r="E51" s="1215" t="s">
        <v>42</v>
      </c>
      <c r="F51" s="1215"/>
      <c r="G51" s="1215"/>
      <c r="H51" s="1216"/>
      <c r="I51" s="361" t="s">
        <v>520</v>
      </c>
      <c r="J51" s="362" t="s">
        <v>520</v>
      </c>
      <c r="K51" s="362" t="s">
        <v>520</v>
      </c>
      <c r="L51" s="362" t="s">
        <v>520</v>
      </c>
      <c r="M51" s="363" t="s">
        <v>520</v>
      </c>
    </row>
    <row r="52" spans="2:13" ht="27.75" customHeight="1" x14ac:dyDescent="0.2">
      <c r="B52" s="1213"/>
      <c r="C52" s="1214"/>
      <c r="D52" s="103"/>
      <c r="E52" s="1215" t="s">
        <v>43</v>
      </c>
      <c r="F52" s="1215"/>
      <c r="G52" s="1215"/>
      <c r="H52" s="1216"/>
      <c r="I52" s="361">
        <v>7524</v>
      </c>
      <c r="J52" s="362">
        <v>7364</v>
      </c>
      <c r="K52" s="362">
        <v>7257</v>
      </c>
      <c r="L52" s="362">
        <v>7079</v>
      </c>
      <c r="M52" s="363">
        <v>6886</v>
      </c>
    </row>
    <row r="53" spans="2:13" ht="27.75" customHeight="1" thickBot="1" x14ac:dyDescent="0.25">
      <c r="B53" s="1217" t="s">
        <v>44</v>
      </c>
      <c r="C53" s="1218"/>
      <c r="D53" s="107"/>
      <c r="E53" s="1219" t="s">
        <v>45</v>
      </c>
      <c r="F53" s="1219"/>
      <c r="G53" s="1219"/>
      <c r="H53" s="1220"/>
      <c r="I53" s="364">
        <v>4212</v>
      </c>
      <c r="J53" s="365">
        <v>3278</v>
      </c>
      <c r="K53" s="365">
        <v>3307</v>
      </c>
      <c r="L53" s="365">
        <v>2842</v>
      </c>
      <c r="M53" s="366">
        <v>2438</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OBHvME5zI7ntsffBuzfEoKxBtWjOSZeJblVhYiaLh22KIQqxxL2CrBru6TGAHQ94ihjltzcq0TygmsgyRRlAig==" saltValue="uw/WMXErp+2bKkUcjnIV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564</v>
      </c>
      <c r="G54" s="116" t="s">
        <v>565</v>
      </c>
      <c r="H54" s="117" t="s">
        <v>566</v>
      </c>
    </row>
    <row r="55" spans="2:8" ht="52.5" customHeight="1" x14ac:dyDescent="0.2">
      <c r="B55" s="118"/>
      <c r="C55" s="1236" t="s">
        <v>48</v>
      </c>
      <c r="D55" s="1236"/>
      <c r="E55" s="1237"/>
      <c r="F55" s="119">
        <v>693</v>
      </c>
      <c r="G55" s="119">
        <v>606</v>
      </c>
      <c r="H55" s="120">
        <v>686</v>
      </c>
    </row>
    <row r="56" spans="2:8" ht="52.5" customHeight="1" x14ac:dyDescent="0.2">
      <c r="B56" s="121"/>
      <c r="C56" s="1238" t="s">
        <v>49</v>
      </c>
      <c r="D56" s="1238"/>
      <c r="E56" s="1239"/>
      <c r="F56" s="122">
        <v>11</v>
      </c>
      <c r="G56" s="122">
        <v>11</v>
      </c>
      <c r="H56" s="123">
        <v>118</v>
      </c>
    </row>
    <row r="57" spans="2:8" ht="53.25" customHeight="1" x14ac:dyDescent="0.2">
      <c r="B57" s="121"/>
      <c r="C57" s="1240" t="s">
        <v>50</v>
      </c>
      <c r="D57" s="1240"/>
      <c r="E57" s="1241"/>
      <c r="F57" s="124">
        <v>585</v>
      </c>
      <c r="G57" s="124">
        <v>656</v>
      </c>
      <c r="H57" s="125">
        <v>779</v>
      </c>
    </row>
    <row r="58" spans="2:8" ht="45.75" customHeight="1" x14ac:dyDescent="0.2">
      <c r="B58" s="126"/>
      <c r="C58" s="1228" t="s">
        <v>595</v>
      </c>
      <c r="D58" s="1229"/>
      <c r="E58" s="1230"/>
      <c r="F58" s="127">
        <v>302</v>
      </c>
      <c r="G58" s="127">
        <v>302</v>
      </c>
      <c r="H58" s="128">
        <v>302</v>
      </c>
    </row>
    <row r="59" spans="2:8" ht="45.75" customHeight="1" x14ac:dyDescent="0.2">
      <c r="B59" s="126"/>
      <c r="C59" s="1228" t="s">
        <v>596</v>
      </c>
      <c r="D59" s="1229"/>
      <c r="E59" s="1230"/>
      <c r="F59" s="127">
        <v>69</v>
      </c>
      <c r="G59" s="127">
        <v>130</v>
      </c>
      <c r="H59" s="128">
        <v>234</v>
      </c>
    </row>
    <row r="60" spans="2:8" ht="45.75" customHeight="1" x14ac:dyDescent="0.2">
      <c r="B60" s="126"/>
      <c r="C60" s="1228" t="s">
        <v>597</v>
      </c>
      <c r="D60" s="1229"/>
      <c r="E60" s="1230"/>
      <c r="F60" s="127">
        <v>78</v>
      </c>
      <c r="G60" s="127">
        <v>78</v>
      </c>
      <c r="H60" s="128">
        <v>78</v>
      </c>
    </row>
    <row r="61" spans="2:8" ht="45.75" customHeight="1" x14ac:dyDescent="0.2">
      <c r="B61" s="126"/>
      <c r="C61" s="1228" t="s">
        <v>599</v>
      </c>
      <c r="D61" s="1229"/>
      <c r="E61" s="1230"/>
      <c r="F61" s="127">
        <v>27</v>
      </c>
      <c r="G61" s="127">
        <v>27</v>
      </c>
      <c r="H61" s="128">
        <v>51</v>
      </c>
    </row>
    <row r="62" spans="2:8" ht="45.75" customHeight="1" thickBot="1" x14ac:dyDescent="0.25">
      <c r="B62" s="129"/>
      <c r="C62" s="1231" t="s">
        <v>598</v>
      </c>
      <c r="D62" s="1232"/>
      <c r="E62" s="1233"/>
      <c r="F62" s="130">
        <v>41</v>
      </c>
      <c r="G62" s="130">
        <v>41</v>
      </c>
      <c r="H62" s="131">
        <v>41</v>
      </c>
    </row>
    <row r="63" spans="2:8" ht="52.5" customHeight="1" thickBot="1" x14ac:dyDescent="0.25">
      <c r="B63" s="132"/>
      <c r="C63" s="1234" t="s">
        <v>51</v>
      </c>
      <c r="D63" s="1234"/>
      <c r="E63" s="1235"/>
      <c r="F63" s="133">
        <v>1290</v>
      </c>
      <c r="G63" s="133">
        <v>1274</v>
      </c>
      <c r="H63" s="134">
        <v>1584</v>
      </c>
    </row>
    <row r="64" spans="2:8" ht="13.2" x14ac:dyDescent="0.2"/>
  </sheetData>
  <sheetProtection algorithmName="SHA-512" hashValue="YP3Jjo7VFkR02SjvkFFx3c8XejHk7XKorv7ooorruC+sMwRBRUYFZ6c90jxNqfSLToHdTbFpGmVuBYQPBaXz0Q==" saltValue="iCVFbj9LyF8DjaBPvThZ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O32" zoomScale="85" zoomScaleNormal="85" zoomScaleSheetLayoutView="55" workbookViewId="0">
      <selection activeCell="AN65" sqref="AN65:DC69"/>
    </sheetView>
  </sheetViews>
  <sheetFormatPr defaultColWidth="0" defaultRowHeight="0" customHeight="1" zeroHeight="1" x14ac:dyDescent="0.2"/>
  <cols>
    <col min="1" max="1" width="6.33203125" style="1242" customWidth="1"/>
    <col min="2" max="107" width="2.44140625" style="1242" customWidth="1"/>
    <col min="108" max="108" width="6.109375" style="1244" customWidth="1"/>
    <col min="109" max="109" width="5.88671875" style="1243" customWidth="1"/>
    <col min="110" max="16384" width="8.6640625" style="1242" hidden="1"/>
  </cols>
  <sheetData>
    <row r="1" spans="1:109" ht="42.75" customHeight="1" x14ac:dyDescent="0.2">
      <c r="A1" s="1299"/>
      <c r="B1" s="1298"/>
      <c r="DD1" s="1242"/>
      <c r="DE1" s="1242"/>
    </row>
    <row r="2" spans="1:109" ht="25.5" customHeight="1" x14ac:dyDescent="0.2">
      <c r="A2" s="1297"/>
      <c r="C2" s="1297"/>
      <c r="O2" s="1297"/>
      <c r="P2" s="1297"/>
      <c r="Q2" s="1297"/>
      <c r="R2" s="1297"/>
      <c r="S2" s="1297"/>
      <c r="T2" s="1297"/>
      <c r="U2" s="1297"/>
      <c r="V2" s="1297"/>
      <c r="W2" s="1297"/>
      <c r="X2" s="1297"/>
      <c r="Y2" s="1297"/>
      <c r="Z2" s="1297"/>
      <c r="AA2" s="1297"/>
      <c r="AB2" s="1297"/>
      <c r="AC2" s="1297"/>
      <c r="AD2" s="1297"/>
      <c r="AE2" s="1297"/>
      <c r="AF2" s="1297"/>
      <c r="AG2" s="1297"/>
      <c r="AH2" s="1297"/>
      <c r="AI2" s="1297"/>
      <c r="AU2" s="1297"/>
      <c r="BG2" s="1297"/>
      <c r="BS2" s="1297"/>
      <c r="CE2" s="1297"/>
      <c r="CQ2" s="1297"/>
      <c r="DD2" s="1242"/>
      <c r="DE2" s="1242"/>
    </row>
    <row r="3" spans="1:109" ht="25.5" customHeight="1" x14ac:dyDescent="0.2">
      <c r="A3" s="1297"/>
      <c r="C3" s="1297"/>
      <c r="O3" s="1297"/>
      <c r="P3" s="1297"/>
      <c r="Q3" s="1297"/>
      <c r="R3" s="1297"/>
      <c r="S3" s="1297"/>
      <c r="T3" s="1297"/>
      <c r="U3" s="1297"/>
      <c r="V3" s="1297"/>
      <c r="W3" s="1297"/>
      <c r="X3" s="1297"/>
      <c r="Y3" s="1297"/>
      <c r="Z3" s="1297"/>
      <c r="AA3" s="1297"/>
      <c r="AB3" s="1297"/>
      <c r="AC3" s="1297"/>
      <c r="AD3" s="1297"/>
      <c r="AE3" s="1297"/>
      <c r="AF3" s="1297"/>
      <c r="AG3" s="1297"/>
      <c r="AH3" s="1297"/>
      <c r="AI3" s="1297"/>
      <c r="AU3" s="1297"/>
      <c r="BG3" s="1297"/>
      <c r="BS3" s="1297"/>
      <c r="CE3" s="1297"/>
      <c r="CQ3" s="1297"/>
      <c r="DD3" s="1242"/>
      <c r="DE3" s="1242"/>
    </row>
    <row r="4" spans="1:109" s="262" customFormat="1" ht="13.2" x14ac:dyDescent="0.2">
      <c r="A4" s="1297"/>
      <c r="B4" s="1297"/>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1297"/>
      <c r="AB4" s="1297"/>
      <c r="AC4" s="1297"/>
      <c r="AD4" s="1297"/>
      <c r="AE4" s="1297"/>
      <c r="AF4" s="1297"/>
      <c r="AG4" s="1297"/>
      <c r="AH4" s="1297"/>
      <c r="AI4" s="1297"/>
      <c r="AJ4" s="1297"/>
      <c r="AK4" s="1297"/>
      <c r="AL4" s="1297"/>
      <c r="AM4" s="1297"/>
      <c r="AN4" s="1297"/>
      <c r="AO4" s="1297"/>
      <c r="AP4" s="1297"/>
      <c r="AQ4" s="1297"/>
      <c r="AR4" s="1297"/>
      <c r="AS4" s="1297"/>
      <c r="AT4" s="1297"/>
      <c r="AU4" s="1297"/>
      <c r="AV4" s="1297"/>
      <c r="AW4" s="1297"/>
      <c r="AX4" s="1297"/>
      <c r="AY4" s="1297"/>
      <c r="AZ4" s="1297"/>
      <c r="BA4" s="1297"/>
      <c r="BB4" s="1297"/>
      <c r="BC4" s="1297"/>
      <c r="BD4" s="1297"/>
      <c r="BE4" s="1297"/>
      <c r="BF4" s="1297"/>
      <c r="BG4" s="1297"/>
      <c r="BH4" s="1297"/>
      <c r="BI4" s="1297"/>
      <c r="BJ4" s="1297"/>
      <c r="BK4" s="1297"/>
      <c r="BL4" s="1297"/>
      <c r="BM4" s="1297"/>
      <c r="BN4" s="1297"/>
      <c r="BO4" s="1297"/>
      <c r="BP4" s="1297"/>
      <c r="BQ4" s="1297"/>
      <c r="BR4" s="1297"/>
      <c r="BS4" s="1297"/>
      <c r="BT4" s="1297"/>
      <c r="BU4" s="1297"/>
      <c r="BV4" s="1297"/>
      <c r="BW4" s="1297"/>
      <c r="BX4" s="1297"/>
      <c r="BY4" s="1297"/>
      <c r="BZ4" s="1297"/>
      <c r="CA4" s="1297"/>
      <c r="CB4" s="1297"/>
      <c r="CC4" s="1297"/>
      <c r="CD4" s="1297"/>
      <c r="CE4" s="1297"/>
      <c r="CF4" s="1297"/>
      <c r="CG4" s="1297"/>
      <c r="CH4" s="1297"/>
      <c r="CI4" s="1297"/>
      <c r="CJ4" s="1297"/>
      <c r="CK4" s="1297"/>
      <c r="CL4" s="1297"/>
      <c r="CM4" s="1297"/>
      <c r="CN4" s="1297"/>
      <c r="CO4" s="1297"/>
      <c r="CP4" s="1297"/>
      <c r="CQ4" s="1297"/>
      <c r="CR4" s="1297"/>
      <c r="CS4" s="1297"/>
      <c r="CT4" s="1297"/>
      <c r="CU4" s="1297"/>
      <c r="CV4" s="1297"/>
      <c r="CW4" s="1297"/>
      <c r="CX4" s="1297"/>
      <c r="CY4" s="1297"/>
      <c r="CZ4" s="1297"/>
      <c r="DA4" s="1297"/>
      <c r="DB4" s="1297"/>
      <c r="DC4" s="1297"/>
      <c r="DD4" s="1297"/>
      <c r="DE4" s="1297"/>
    </row>
    <row r="5" spans="1:109" s="262" customFormat="1" ht="13.2" x14ac:dyDescent="0.2">
      <c r="A5" s="1297"/>
      <c r="B5" s="1297"/>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1297"/>
      <c r="AH5" s="1297"/>
      <c r="AI5" s="1297"/>
      <c r="AJ5" s="1297"/>
      <c r="AK5" s="1297"/>
      <c r="AL5" s="1297"/>
      <c r="AM5" s="1297"/>
      <c r="AN5" s="1297"/>
      <c r="AO5" s="1297"/>
      <c r="AP5" s="1297"/>
      <c r="AQ5" s="1297"/>
      <c r="AR5" s="1297"/>
      <c r="AS5" s="1297"/>
      <c r="AT5" s="1297"/>
      <c r="AU5" s="1297"/>
      <c r="AV5" s="1297"/>
      <c r="AW5" s="1297"/>
      <c r="AX5" s="1297"/>
      <c r="AY5" s="1297"/>
      <c r="AZ5" s="1297"/>
      <c r="BA5" s="1297"/>
      <c r="BB5" s="1297"/>
      <c r="BC5" s="1297"/>
      <c r="BD5" s="1297"/>
      <c r="BE5" s="1297"/>
      <c r="BF5" s="1297"/>
      <c r="BG5" s="1297"/>
      <c r="BH5" s="1297"/>
      <c r="BI5" s="1297"/>
      <c r="BJ5" s="1297"/>
      <c r="BK5" s="1297"/>
      <c r="BL5" s="1297"/>
      <c r="BM5" s="1297"/>
      <c r="BN5" s="1297"/>
      <c r="BO5" s="1297"/>
      <c r="BP5" s="1297"/>
      <c r="BQ5" s="1297"/>
      <c r="BR5" s="1297"/>
      <c r="BS5" s="1297"/>
      <c r="BT5" s="1297"/>
      <c r="BU5" s="1297"/>
      <c r="BV5" s="1297"/>
      <c r="BW5" s="1297"/>
      <c r="BX5" s="1297"/>
      <c r="BY5" s="1297"/>
      <c r="BZ5" s="1297"/>
      <c r="CA5" s="1297"/>
      <c r="CB5" s="1297"/>
      <c r="CC5" s="1297"/>
      <c r="CD5" s="1297"/>
      <c r="CE5" s="1297"/>
      <c r="CF5" s="1297"/>
      <c r="CG5" s="1297"/>
      <c r="CH5" s="1297"/>
      <c r="CI5" s="1297"/>
      <c r="CJ5" s="1297"/>
      <c r="CK5" s="1297"/>
      <c r="CL5" s="1297"/>
      <c r="CM5" s="1297"/>
      <c r="CN5" s="1297"/>
      <c r="CO5" s="1297"/>
      <c r="CP5" s="1297"/>
      <c r="CQ5" s="1297"/>
      <c r="CR5" s="1297"/>
      <c r="CS5" s="1297"/>
      <c r="CT5" s="1297"/>
      <c r="CU5" s="1297"/>
      <c r="CV5" s="1297"/>
      <c r="CW5" s="1297"/>
      <c r="CX5" s="1297"/>
      <c r="CY5" s="1297"/>
      <c r="CZ5" s="1297"/>
      <c r="DA5" s="1297"/>
      <c r="DB5" s="1297"/>
      <c r="DC5" s="1297"/>
      <c r="DD5" s="1297"/>
      <c r="DE5" s="1297"/>
    </row>
    <row r="6" spans="1:109" s="262" customFormat="1" ht="13.2" x14ac:dyDescent="0.2">
      <c r="A6" s="1297"/>
      <c r="B6" s="1297"/>
      <c r="C6" s="1297"/>
      <c r="D6" s="1297"/>
      <c r="E6" s="1297"/>
      <c r="F6" s="1297"/>
      <c r="G6" s="1297"/>
      <c r="H6" s="1297"/>
      <c r="I6" s="1297"/>
      <c r="J6" s="1297"/>
      <c r="K6" s="1297"/>
      <c r="L6" s="1297"/>
      <c r="M6" s="1297"/>
      <c r="N6" s="1297"/>
      <c r="O6" s="1297"/>
      <c r="P6" s="1297"/>
      <c r="Q6" s="1297"/>
      <c r="R6" s="1297"/>
      <c r="S6" s="1297"/>
      <c r="T6" s="1297"/>
      <c r="U6" s="1297"/>
      <c r="V6" s="1297"/>
      <c r="W6" s="1297"/>
      <c r="X6" s="1297"/>
      <c r="Y6" s="1297"/>
      <c r="Z6" s="1297"/>
      <c r="AA6" s="1297"/>
      <c r="AB6" s="1297"/>
      <c r="AC6" s="1297"/>
      <c r="AD6" s="1297"/>
      <c r="AE6" s="1297"/>
      <c r="AF6" s="1297"/>
      <c r="AG6" s="1297"/>
      <c r="AH6" s="1297"/>
      <c r="AI6" s="1297"/>
      <c r="AJ6" s="1297"/>
      <c r="AK6" s="1297"/>
      <c r="AL6" s="1297"/>
      <c r="AM6" s="1297"/>
      <c r="AN6" s="1297"/>
      <c r="AO6" s="1297"/>
      <c r="AP6" s="1297"/>
      <c r="AQ6" s="1297"/>
      <c r="AR6" s="1297"/>
      <c r="AS6" s="1297"/>
      <c r="AT6" s="1297"/>
      <c r="AU6" s="1297"/>
      <c r="AV6" s="1297"/>
      <c r="AW6" s="1297"/>
      <c r="AX6" s="1297"/>
      <c r="AY6" s="1297"/>
      <c r="AZ6" s="1297"/>
      <c r="BA6" s="1297"/>
      <c r="BB6" s="1297"/>
      <c r="BC6" s="1297"/>
      <c r="BD6" s="1297"/>
      <c r="BE6" s="1297"/>
      <c r="BF6" s="1297"/>
      <c r="BG6" s="1297"/>
      <c r="BH6" s="1297"/>
      <c r="BI6" s="1297"/>
      <c r="BJ6" s="1297"/>
      <c r="BK6" s="1297"/>
      <c r="BL6" s="1297"/>
      <c r="BM6" s="1297"/>
      <c r="BN6" s="1297"/>
      <c r="BO6" s="1297"/>
      <c r="BP6" s="1297"/>
      <c r="BQ6" s="1297"/>
      <c r="BR6" s="1297"/>
      <c r="BS6" s="1297"/>
      <c r="BT6" s="1297"/>
      <c r="BU6" s="1297"/>
      <c r="BV6" s="1297"/>
      <c r="BW6" s="1297"/>
      <c r="BX6" s="1297"/>
      <c r="BY6" s="1297"/>
      <c r="BZ6" s="1297"/>
      <c r="CA6" s="1297"/>
      <c r="CB6" s="1297"/>
      <c r="CC6" s="1297"/>
      <c r="CD6" s="1297"/>
      <c r="CE6" s="1297"/>
      <c r="CF6" s="1297"/>
      <c r="CG6" s="1297"/>
      <c r="CH6" s="1297"/>
      <c r="CI6" s="1297"/>
      <c r="CJ6" s="1297"/>
      <c r="CK6" s="1297"/>
      <c r="CL6" s="1297"/>
      <c r="CM6" s="1297"/>
      <c r="CN6" s="1297"/>
      <c r="CO6" s="1297"/>
      <c r="CP6" s="1297"/>
      <c r="CQ6" s="1297"/>
      <c r="CR6" s="1297"/>
      <c r="CS6" s="1297"/>
      <c r="CT6" s="1297"/>
      <c r="CU6" s="1297"/>
      <c r="CV6" s="1297"/>
      <c r="CW6" s="1297"/>
      <c r="CX6" s="1297"/>
      <c r="CY6" s="1297"/>
      <c r="CZ6" s="1297"/>
      <c r="DA6" s="1297"/>
      <c r="DB6" s="1297"/>
      <c r="DC6" s="1297"/>
      <c r="DD6" s="1297"/>
      <c r="DE6" s="1297"/>
    </row>
    <row r="7" spans="1:109" s="262" customFormat="1" ht="13.2" x14ac:dyDescent="0.2">
      <c r="A7" s="1297"/>
      <c r="B7" s="1297"/>
      <c r="C7" s="1297"/>
      <c r="D7" s="1297"/>
      <c r="E7" s="1297"/>
      <c r="F7" s="1297"/>
      <c r="G7" s="1297"/>
      <c r="H7" s="1297"/>
      <c r="I7" s="1297"/>
      <c r="J7" s="1297"/>
      <c r="K7" s="1297"/>
      <c r="L7" s="1297"/>
      <c r="M7" s="1297"/>
      <c r="N7" s="1297"/>
      <c r="O7" s="1297"/>
      <c r="P7" s="1297"/>
      <c r="Q7" s="1297"/>
      <c r="R7" s="1297"/>
      <c r="S7" s="1297"/>
      <c r="T7" s="1297"/>
      <c r="U7" s="1297"/>
      <c r="V7" s="1297"/>
      <c r="W7" s="1297"/>
      <c r="X7" s="1297"/>
      <c r="Y7" s="1297"/>
      <c r="Z7" s="1297"/>
      <c r="AA7" s="1297"/>
      <c r="AB7" s="1297"/>
      <c r="AC7" s="1297"/>
      <c r="AD7" s="1297"/>
      <c r="AE7" s="1297"/>
      <c r="AF7" s="1297"/>
      <c r="AG7" s="1297"/>
      <c r="AH7" s="1297"/>
      <c r="AI7" s="1297"/>
      <c r="AJ7" s="1297"/>
      <c r="AK7" s="1297"/>
      <c r="AL7" s="1297"/>
      <c r="AM7" s="1297"/>
      <c r="AN7" s="1297"/>
      <c r="AO7" s="1297"/>
      <c r="AP7" s="1297"/>
      <c r="AQ7" s="1297"/>
      <c r="AR7" s="1297"/>
      <c r="AS7" s="1297"/>
      <c r="AT7" s="1297"/>
      <c r="AU7" s="1297"/>
      <c r="AV7" s="1297"/>
      <c r="AW7" s="1297"/>
      <c r="AX7" s="1297"/>
      <c r="AY7" s="1297"/>
      <c r="AZ7" s="1297"/>
      <c r="BA7" s="1297"/>
      <c r="BB7" s="1297"/>
      <c r="BC7" s="1297"/>
      <c r="BD7" s="1297"/>
      <c r="BE7" s="1297"/>
      <c r="BF7" s="1297"/>
      <c r="BG7" s="1297"/>
      <c r="BH7" s="1297"/>
      <c r="BI7" s="1297"/>
      <c r="BJ7" s="1297"/>
      <c r="BK7" s="1297"/>
      <c r="BL7" s="1297"/>
      <c r="BM7" s="1297"/>
      <c r="BN7" s="1297"/>
      <c r="BO7" s="1297"/>
      <c r="BP7" s="1297"/>
      <c r="BQ7" s="1297"/>
      <c r="BR7" s="1297"/>
      <c r="BS7" s="1297"/>
      <c r="BT7" s="1297"/>
      <c r="BU7" s="1297"/>
      <c r="BV7" s="1297"/>
      <c r="BW7" s="1297"/>
      <c r="BX7" s="1297"/>
      <c r="BY7" s="1297"/>
      <c r="BZ7" s="1297"/>
      <c r="CA7" s="1297"/>
      <c r="CB7" s="1297"/>
      <c r="CC7" s="1297"/>
      <c r="CD7" s="1297"/>
      <c r="CE7" s="1297"/>
      <c r="CF7" s="1297"/>
      <c r="CG7" s="1297"/>
      <c r="CH7" s="1297"/>
      <c r="CI7" s="1297"/>
      <c r="CJ7" s="1297"/>
      <c r="CK7" s="1297"/>
      <c r="CL7" s="1297"/>
      <c r="CM7" s="1297"/>
      <c r="CN7" s="1297"/>
      <c r="CO7" s="1297"/>
      <c r="CP7" s="1297"/>
      <c r="CQ7" s="1297"/>
      <c r="CR7" s="1297"/>
      <c r="CS7" s="1297"/>
      <c r="CT7" s="1297"/>
      <c r="CU7" s="1297"/>
      <c r="CV7" s="1297"/>
      <c r="CW7" s="1297"/>
      <c r="CX7" s="1297"/>
      <c r="CY7" s="1297"/>
      <c r="CZ7" s="1297"/>
      <c r="DA7" s="1297"/>
      <c r="DB7" s="1297"/>
      <c r="DC7" s="1297"/>
      <c r="DD7" s="1297"/>
      <c r="DE7" s="1297"/>
    </row>
    <row r="8" spans="1:109" s="262" customFormat="1" ht="13.2" x14ac:dyDescent="0.2">
      <c r="A8" s="1297"/>
      <c r="B8" s="1297"/>
      <c r="C8" s="1297"/>
      <c r="D8" s="1297"/>
      <c r="E8" s="1297"/>
      <c r="F8" s="1297"/>
      <c r="G8" s="1297"/>
      <c r="H8" s="1297"/>
      <c r="I8" s="1297"/>
      <c r="J8" s="1297"/>
      <c r="K8" s="1297"/>
      <c r="L8" s="1297"/>
      <c r="M8" s="1297"/>
      <c r="N8" s="1297"/>
      <c r="O8" s="1297"/>
      <c r="P8" s="1297"/>
      <c r="Q8" s="1297"/>
      <c r="R8" s="1297"/>
      <c r="S8" s="1297"/>
      <c r="T8" s="1297"/>
      <c r="U8" s="1297"/>
      <c r="V8" s="1297"/>
      <c r="W8" s="1297"/>
      <c r="X8" s="1297"/>
      <c r="Y8" s="1297"/>
      <c r="Z8" s="1297"/>
      <c r="AA8" s="1297"/>
      <c r="AB8" s="1297"/>
      <c r="AC8" s="1297"/>
      <c r="AD8" s="1297"/>
      <c r="AE8" s="1297"/>
      <c r="AF8" s="1297"/>
      <c r="AG8" s="1297"/>
      <c r="AH8" s="1297"/>
      <c r="AI8" s="1297"/>
      <c r="AJ8" s="1297"/>
      <c r="AK8" s="1297"/>
      <c r="AL8" s="1297"/>
      <c r="AM8" s="1297"/>
      <c r="AN8" s="1297"/>
      <c r="AO8" s="1297"/>
      <c r="AP8" s="1297"/>
      <c r="AQ8" s="1297"/>
      <c r="AR8" s="1297"/>
      <c r="AS8" s="1297"/>
      <c r="AT8" s="1297"/>
      <c r="AU8" s="1297"/>
      <c r="AV8" s="1297"/>
      <c r="AW8" s="1297"/>
      <c r="AX8" s="1297"/>
      <c r="AY8" s="1297"/>
      <c r="AZ8" s="1297"/>
      <c r="BA8" s="1297"/>
      <c r="BB8" s="1297"/>
      <c r="BC8" s="1297"/>
      <c r="BD8" s="1297"/>
      <c r="BE8" s="1297"/>
      <c r="BF8" s="1297"/>
      <c r="BG8" s="1297"/>
      <c r="BH8" s="1297"/>
      <c r="BI8" s="1297"/>
      <c r="BJ8" s="1297"/>
      <c r="BK8" s="1297"/>
      <c r="BL8" s="1297"/>
      <c r="BM8" s="1297"/>
      <c r="BN8" s="1297"/>
      <c r="BO8" s="1297"/>
      <c r="BP8" s="1297"/>
      <c r="BQ8" s="1297"/>
      <c r="BR8" s="1297"/>
      <c r="BS8" s="1297"/>
      <c r="BT8" s="1297"/>
      <c r="BU8" s="1297"/>
      <c r="BV8" s="1297"/>
      <c r="BW8" s="1297"/>
      <c r="BX8" s="1297"/>
      <c r="BY8" s="1297"/>
      <c r="BZ8" s="1297"/>
      <c r="CA8" s="1297"/>
      <c r="CB8" s="1297"/>
      <c r="CC8" s="1297"/>
      <c r="CD8" s="1297"/>
      <c r="CE8" s="1297"/>
      <c r="CF8" s="1297"/>
      <c r="CG8" s="1297"/>
      <c r="CH8" s="1297"/>
      <c r="CI8" s="1297"/>
      <c r="CJ8" s="1297"/>
      <c r="CK8" s="1297"/>
      <c r="CL8" s="1297"/>
      <c r="CM8" s="1297"/>
      <c r="CN8" s="1297"/>
      <c r="CO8" s="1297"/>
      <c r="CP8" s="1297"/>
      <c r="CQ8" s="1297"/>
      <c r="CR8" s="1297"/>
      <c r="CS8" s="1297"/>
      <c r="CT8" s="1297"/>
      <c r="CU8" s="1297"/>
      <c r="CV8" s="1297"/>
      <c r="CW8" s="1297"/>
      <c r="CX8" s="1297"/>
      <c r="CY8" s="1297"/>
      <c r="CZ8" s="1297"/>
      <c r="DA8" s="1297"/>
      <c r="DB8" s="1297"/>
      <c r="DC8" s="1297"/>
      <c r="DD8" s="1297"/>
      <c r="DE8" s="1297"/>
    </row>
    <row r="9" spans="1:109" s="262" customFormat="1" ht="13.2" x14ac:dyDescent="0.2">
      <c r="A9" s="1297"/>
      <c r="B9" s="1297"/>
      <c r="C9" s="1297"/>
      <c r="D9" s="1297"/>
      <c r="E9" s="1297"/>
      <c r="F9" s="1297"/>
      <c r="G9" s="1297"/>
      <c r="H9" s="1297"/>
      <c r="I9" s="1297"/>
      <c r="J9" s="1297"/>
      <c r="K9" s="1297"/>
      <c r="L9" s="1297"/>
      <c r="M9" s="1297"/>
      <c r="N9" s="1297"/>
      <c r="O9" s="1297"/>
      <c r="P9" s="1297"/>
      <c r="Q9" s="1297"/>
      <c r="R9" s="1297"/>
      <c r="S9" s="1297"/>
      <c r="T9" s="1297"/>
      <c r="U9" s="1297"/>
      <c r="V9" s="1297"/>
      <c r="W9" s="1297"/>
      <c r="X9" s="1297"/>
      <c r="Y9" s="1297"/>
      <c r="Z9" s="1297"/>
      <c r="AA9" s="1297"/>
      <c r="AB9" s="1297"/>
      <c r="AC9" s="1297"/>
      <c r="AD9" s="1297"/>
      <c r="AE9" s="1297"/>
      <c r="AF9" s="1297"/>
      <c r="AG9" s="1297"/>
      <c r="AH9" s="1297"/>
      <c r="AI9" s="1297"/>
      <c r="AJ9" s="1297"/>
      <c r="AK9" s="1297"/>
      <c r="AL9" s="1297"/>
      <c r="AM9" s="1297"/>
      <c r="AN9" s="1297"/>
      <c r="AO9" s="1297"/>
      <c r="AP9" s="1297"/>
      <c r="AQ9" s="1297"/>
      <c r="AR9" s="1297"/>
      <c r="AS9" s="1297"/>
      <c r="AT9" s="1297"/>
      <c r="AU9" s="1297"/>
      <c r="AV9" s="1297"/>
      <c r="AW9" s="1297"/>
      <c r="AX9" s="1297"/>
      <c r="AY9" s="1297"/>
      <c r="AZ9" s="1297"/>
      <c r="BA9" s="1297"/>
      <c r="BB9" s="1297"/>
      <c r="BC9" s="1297"/>
      <c r="BD9" s="1297"/>
      <c r="BE9" s="1297"/>
      <c r="BF9" s="1297"/>
      <c r="BG9" s="1297"/>
      <c r="BH9" s="1297"/>
      <c r="BI9" s="1297"/>
      <c r="BJ9" s="1297"/>
      <c r="BK9" s="1297"/>
      <c r="BL9" s="1297"/>
      <c r="BM9" s="1297"/>
      <c r="BN9" s="1297"/>
      <c r="BO9" s="1297"/>
      <c r="BP9" s="1297"/>
      <c r="BQ9" s="1297"/>
      <c r="BR9" s="1297"/>
      <c r="BS9" s="1297"/>
      <c r="BT9" s="1297"/>
      <c r="BU9" s="1297"/>
      <c r="BV9" s="1297"/>
      <c r="BW9" s="1297"/>
      <c r="BX9" s="1297"/>
      <c r="BY9" s="1297"/>
      <c r="BZ9" s="1297"/>
      <c r="CA9" s="1297"/>
      <c r="CB9" s="1297"/>
      <c r="CC9" s="1297"/>
      <c r="CD9" s="1297"/>
      <c r="CE9" s="1297"/>
      <c r="CF9" s="1297"/>
      <c r="CG9" s="1297"/>
      <c r="CH9" s="1297"/>
      <c r="CI9" s="1297"/>
      <c r="CJ9" s="1297"/>
      <c r="CK9" s="1297"/>
      <c r="CL9" s="1297"/>
      <c r="CM9" s="1297"/>
      <c r="CN9" s="1297"/>
      <c r="CO9" s="1297"/>
      <c r="CP9" s="1297"/>
      <c r="CQ9" s="1297"/>
      <c r="CR9" s="1297"/>
      <c r="CS9" s="1297"/>
      <c r="CT9" s="1297"/>
      <c r="CU9" s="1297"/>
      <c r="CV9" s="1297"/>
      <c r="CW9" s="1297"/>
      <c r="CX9" s="1297"/>
      <c r="CY9" s="1297"/>
      <c r="CZ9" s="1297"/>
      <c r="DA9" s="1297"/>
      <c r="DB9" s="1297"/>
      <c r="DC9" s="1297"/>
      <c r="DD9" s="1297"/>
      <c r="DE9" s="1297"/>
    </row>
    <row r="10" spans="1:109" s="262" customFormat="1" ht="13.2" x14ac:dyDescent="0.2">
      <c r="A10" s="1297"/>
      <c r="B10" s="1297"/>
      <c r="C10" s="1297"/>
      <c r="D10" s="1297"/>
      <c r="E10" s="1297"/>
      <c r="F10" s="1297"/>
      <c r="G10" s="1297"/>
      <c r="H10" s="1297"/>
      <c r="I10" s="1297"/>
      <c r="J10" s="1297"/>
      <c r="K10" s="1297"/>
      <c r="L10" s="1297"/>
      <c r="M10" s="1297"/>
      <c r="N10" s="1297"/>
      <c r="O10" s="1297"/>
      <c r="P10" s="1297"/>
      <c r="Q10" s="1297"/>
      <c r="R10" s="1297"/>
      <c r="S10" s="1297"/>
      <c r="T10" s="1297"/>
      <c r="U10" s="1297"/>
      <c r="V10" s="1297"/>
      <c r="W10" s="1297"/>
      <c r="X10" s="1297"/>
      <c r="Y10" s="1297"/>
      <c r="Z10" s="1297"/>
      <c r="AA10" s="1297"/>
      <c r="AB10" s="1297"/>
      <c r="AC10" s="1297"/>
      <c r="AD10" s="1297"/>
      <c r="AE10" s="1297"/>
      <c r="AF10" s="1297"/>
      <c r="AG10" s="1297"/>
      <c r="AH10" s="1297"/>
      <c r="AI10" s="1297"/>
      <c r="AJ10" s="1297"/>
      <c r="AK10" s="1297"/>
      <c r="AL10" s="1297"/>
      <c r="AM10" s="1297"/>
      <c r="AN10" s="1297"/>
      <c r="AO10" s="1297"/>
      <c r="AP10" s="1297"/>
      <c r="AQ10" s="1297"/>
      <c r="AR10" s="1297"/>
      <c r="AS10" s="1297"/>
      <c r="AT10" s="1297"/>
      <c r="AU10" s="1297"/>
      <c r="AV10" s="1297"/>
      <c r="AW10" s="1297"/>
      <c r="AX10" s="1297"/>
      <c r="AY10" s="1297"/>
      <c r="AZ10" s="1297"/>
      <c r="BA10" s="1297"/>
      <c r="BB10" s="1297"/>
      <c r="BC10" s="1297"/>
      <c r="BD10" s="1297"/>
      <c r="BE10" s="1297"/>
      <c r="BF10" s="1297"/>
      <c r="BG10" s="1297"/>
      <c r="BH10" s="1297"/>
      <c r="BI10" s="1297"/>
      <c r="BJ10" s="1297"/>
      <c r="BK10" s="1297"/>
      <c r="BL10" s="1297"/>
      <c r="BM10" s="1297"/>
      <c r="BN10" s="1297"/>
      <c r="BO10" s="1297"/>
      <c r="BP10" s="1297"/>
      <c r="BQ10" s="1297"/>
      <c r="BR10" s="1297"/>
      <c r="BS10" s="1297"/>
      <c r="BT10" s="1297"/>
      <c r="BU10" s="1297"/>
      <c r="BV10" s="1297"/>
      <c r="BW10" s="1297"/>
      <c r="BX10" s="1297"/>
      <c r="BY10" s="1297"/>
      <c r="BZ10" s="1297"/>
      <c r="CA10" s="1297"/>
      <c r="CB10" s="1297"/>
      <c r="CC10" s="1297"/>
      <c r="CD10" s="1297"/>
      <c r="CE10" s="1297"/>
      <c r="CF10" s="1297"/>
      <c r="CG10" s="1297"/>
      <c r="CH10" s="1297"/>
      <c r="CI10" s="1297"/>
      <c r="CJ10" s="1297"/>
      <c r="CK10" s="1297"/>
      <c r="CL10" s="1297"/>
      <c r="CM10" s="1297"/>
      <c r="CN10" s="1297"/>
      <c r="CO10" s="1297"/>
      <c r="CP10" s="1297"/>
      <c r="CQ10" s="1297"/>
      <c r="CR10" s="1297"/>
      <c r="CS10" s="1297"/>
      <c r="CT10" s="1297"/>
      <c r="CU10" s="1297"/>
      <c r="CV10" s="1297"/>
      <c r="CW10" s="1297"/>
      <c r="CX10" s="1297"/>
      <c r="CY10" s="1297"/>
      <c r="CZ10" s="1297"/>
      <c r="DA10" s="1297"/>
      <c r="DB10" s="1297"/>
      <c r="DC10" s="1297"/>
      <c r="DD10" s="1297"/>
      <c r="DE10" s="1297"/>
    </row>
    <row r="11" spans="1:109" s="262" customFormat="1" ht="13.2" x14ac:dyDescent="0.2">
      <c r="A11" s="1297"/>
      <c r="B11" s="1297"/>
      <c r="C11" s="1297"/>
      <c r="D11" s="1297"/>
      <c r="E11" s="1297"/>
      <c r="F11" s="1297"/>
      <c r="G11" s="1297"/>
      <c r="H11" s="1297"/>
      <c r="I11" s="1297"/>
      <c r="J11" s="1297"/>
      <c r="K11" s="1297"/>
      <c r="L11" s="1297"/>
      <c r="M11" s="1297"/>
      <c r="N11" s="1297"/>
      <c r="O11" s="1297"/>
      <c r="P11" s="1297"/>
      <c r="Q11" s="1297"/>
      <c r="R11" s="1297"/>
      <c r="S11" s="1297"/>
      <c r="T11" s="1297"/>
      <c r="U11" s="1297"/>
      <c r="V11" s="1297"/>
      <c r="W11" s="1297"/>
      <c r="X11" s="1297"/>
      <c r="Y11" s="1297"/>
      <c r="Z11" s="1297"/>
      <c r="AA11" s="1297"/>
      <c r="AB11" s="1297"/>
      <c r="AC11" s="1297"/>
      <c r="AD11" s="1297"/>
      <c r="AE11" s="1297"/>
      <c r="AF11" s="1297"/>
      <c r="AG11" s="1297"/>
      <c r="AH11" s="1297"/>
      <c r="AI11" s="1297"/>
      <c r="AJ11" s="1297"/>
      <c r="AK11" s="1297"/>
      <c r="AL11" s="1297"/>
      <c r="AM11" s="1297"/>
      <c r="AN11" s="1297"/>
      <c r="AO11" s="1297"/>
      <c r="AP11" s="1297"/>
      <c r="AQ11" s="1297"/>
      <c r="AR11" s="1297"/>
      <c r="AS11" s="1297"/>
      <c r="AT11" s="1297"/>
      <c r="AU11" s="1297"/>
      <c r="AV11" s="1297"/>
      <c r="AW11" s="1297"/>
      <c r="AX11" s="1297"/>
      <c r="AY11" s="1297"/>
      <c r="AZ11" s="1297"/>
      <c r="BA11" s="1297"/>
      <c r="BB11" s="1297"/>
      <c r="BC11" s="1297"/>
      <c r="BD11" s="1297"/>
      <c r="BE11" s="1297"/>
      <c r="BF11" s="1297"/>
      <c r="BG11" s="1297"/>
      <c r="BH11" s="1297"/>
      <c r="BI11" s="1297"/>
      <c r="BJ11" s="1297"/>
      <c r="BK11" s="1297"/>
      <c r="BL11" s="1297"/>
      <c r="BM11" s="1297"/>
      <c r="BN11" s="1297"/>
      <c r="BO11" s="1297"/>
      <c r="BP11" s="1297"/>
      <c r="BQ11" s="1297"/>
      <c r="BR11" s="1297"/>
      <c r="BS11" s="1297"/>
      <c r="BT11" s="1297"/>
      <c r="BU11" s="1297"/>
      <c r="BV11" s="1297"/>
      <c r="BW11" s="1297"/>
      <c r="BX11" s="1297"/>
      <c r="BY11" s="1297"/>
      <c r="BZ11" s="1297"/>
      <c r="CA11" s="1297"/>
      <c r="CB11" s="1297"/>
      <c r="CC11" s="1297"/>
      <c r="CD11" s="1297"/>
      <c r="CE11" s="1297"/>
      <c r="CF11" s="1297"/>
      <c r="CG11" s="1297"/>
      <c r="CH11" s="1297"/>
      <c r="CI11" s="1297"/>
      <c r="CJ11" s="1297"/>
      <c r="CK11" s="1297"/>
      <c r="CL11" s="1297"/>
      <c r="CM11" s="1297"/>
      <c r="CN11" s="1297"/>
      <c r="CO11" s="1297"/>
      <c r="CP11" s="1297"/>
      <c r="CQ11" s="1297"/>
      <c r="CR11" s="1297"/>
      <c r="CS11" s="1297"/>
      <c r="CT11" s="1297"/>
      <c r="CU11" s="1297"/>
      <c r="CV11" s="1297"/>
      <c r="CW11" s="1297"/>
      <c r="CX11" s="1297"/>
      <c r="CY11" s="1297"/>
      <c r="CZ11" s="1297"/>
      <c r="DA11" s="1297"/>
      <c r="DB11" s="1297"/>
      <c r="DC11" s="1297"/>
      <c r="DD11" s="1297"/>
      <c r="DE11" s="1297"/>
    </row>
    <row r="12" spans="1:109" s="262" customFormat="1" ht="13.2" x14ac:dyDescent="0.2">
      <c r="A12" s="1297"/>
      <c r="B12" s="1297"/>
      <c r="C12" s="1297"/>
      <c r="D12" s="1297"/>
      <c r="E12" s="1297"/>
      <c r="F12" s="1297"/>
      <c r="G12" s="1297"/>
      <c r="H12" s="1297"/>
      <c r="I12" s="1297"/>
      <c r="J12" s="1297"/>
      <c r="K12" s="1297"/>
      <c r="L12" s="1297"/>
      <c r="M12" s="1297"/>
      <c r="N12" s="1297"/>
      <c r="O12" s="1297"/>
      <c r="P12" s="1297"/>
      <c r="Q12" s="1297"/>
      <c r="R12" s="1297"/>
      <c r="S12" s="1297"/>
      <c r="T12" s="1297"/>
      <c r="U12" s="1297"/>
      <c r="V12" s="1297"/>
      <c r="W12" s="1297"/>
      <c r="X12" s="1297"/>
      <c r="Y12" s="1297"/>
      <c r="Z12" s="1297"/>
      <c r="AA12" s="1297"/>
      <c r="AB12" s="1297"/>
      <c r="AC12" s="1297"/>
      <c r="AD12" s="1297"/>
      <c r="AE12" s="1297"/>
      <c r="AF12" s="1297"/>
      <c r="AG12" s="1297"/>
      <c r="AH12" s="1297"/>
      <c r="AI12" s="1297"/>
      <c r="AJ12" s="1297"/>
      <c r="AK12" s="1297"/>
      <c r="AL12" s="1297"/>
      <c r="AM12" s="1297"/>
      <c r="AN12" s="1297"/>
      <c r="AO12" s="1297"/>
      <c r="AP12" s="1297"/>
      <c r="AQ12" s="1297"/>
      <c r="AR12" s="1297"/>
      <c r="AS12" s="1297"/>
      <c r="AT12" s="1297"/>
      <c r="AU12" s="1297"/>
      <c r="AV12" s="1297"/>
      <c r="AW12" s="1297"/>
      <c r="AX12" s="1297"/>
      <c r="AY12" s="1297"/>
      <c r="AZ12" s="1297"/>
      <c r="BA12" s="1297"/>
      <c r="BB12" s="1297"/>
      <c r="BC12" s="1297"/>
      <c r="BD12" s="1297"/>
      <c r="BE12" s="1297"/>
      <c r="BF12" s="1297"/>
      <c r="BG12" s="1297"/>
      <c r="BH12" s="1297"/>
      <c r="BI12" s="1297"/>
      <c r="BJ12" s="1297"/>
      <c r="BK12" s="1297"/>
      <c r="BL12" s="1297"/>
      <c r="BM12" s="1297"/>
      <c r="BN12" s="1297"/>
      <c r="BO12" s="1297"/>
      <c r="BP12" s="1297"/>
      <c r="BQ12" s="1297"/>
      <c r="BR12" s="1297"/>
      <c r="BS12" s="1297"/>
      <c r="BT12" s="1297"/>
      <c r="BU12" s="1297"/>
      <c r="BV12" s="1297"/>
      <c r="BW12" s="1297"/>
      <c r="BX12" s="1297"/>
      <c r="BY12" s="1297"/>
      <c r="BZ12" s="1297"/>
      <c r="CA12" s="1297"/>
      <c r="CB12" s="1297"/>
      <c r="CC12" s="1297"/>
      <c r="CD12" s="1297"/>
      <c r="CE12" s="1297"/>
      <c r="CF12" s="1297"/>
      <c r="CG12" s="1297"/>
      <c r="CH12" s="1297"/>
      <c r="CI12" s="1297"/>
      <c r="CJ12" s="1297"/>
      <c r="CK12" s="1297"/>
      <c r="CL12" s="1297"/>
      <c r="CM12" s="1297"/>
      <c r="CN12" s="1297"/>
      <c r="CO12" s="1297"/>
      <c r="CP12" s="1297"/>
      <c r="CQ12" s="1297"/>
      <c r="CR12" s="1297"/>
      <c r="CS12" s="1297"/>
      <c r="CT12" s="1297"/>
      <c r="CU12" s="1297"/>
      <c r="CV12" s="1297"/>
      <c r="CW12" s="1297"/>
      <c r="CX12" s="1297"/>
      <c r="CY12" s="1297"/>
      <c r="CZ12" s="1297"/>
      <c r="DA12" s="1297"/>
      <c r="DB12" s="1297"/>
      <c r="DC12" s="1297"/>
      <c r="DD12" s="1297"/>
      <c r="DE12" s="1297"/>
    </row>
    <row r="13" spans="1:109" s="262" customFormat="1" ht="13.2" x14ac:dyDescent="0.2">
      <c r="A13" s="1297"/>
      <c r="B13" s="1297"/>
      <c r="C13" s="1297"/>
      <c r="D13" s="1297"/>
      <c r="E13" s="1297"/>
      <c r="F13" s="1297"/>
      <c r="G13" s="1297"/>
      <c r="H13" s="1297"/>
      <c r="I13" s="1297"/>
      <c r="J13" s="1297"/>
      <c r="K13" s="1297"/>
      <c r="L13" s="1297"/>
      <c r="M13" s="1297"/>
      <c r="N13" s="1297"/>
      <c r="O13" s="1297"/>
      <c r="P13" s="1297"/>
      <c r="Q13" s="1297"/>
      <c r="R13" s="1297"/>
      <c r="S13" s="1297"/>
      <c r="T13" s="1297"/>
      <c r="U13" s="1297"/>
      <c r="V13" s="1297"/>
      <c r="W13" s="1297"/>
      <c r="X13" s="1297"/>
      <c r="Y13" s="1297"/>
      <c r="Z13" s="1297"/>
      <c r="AA13" s="1297"/>
      <c r="AB13" s="1297"/>
      <c r="AC13" s="1297"/>
      <c r="AD13" s="1297"/>
      <c r="AE13" s="1297"/>
      <c r="AF13" s="1297"/>
      <c r="AG13" s="1297"/>
      <c r="AH13" s="1297"/>
      <c r="AI13" s="1297"/>
      <c r="AJ13" s="1297"/>
      <c r="AK13" s="1297"/>
      <c r="AL13" s="1297"/>
      <c r="AM13" s="1297"/>
      <c r="AN13" s="1297"/>
      <c r="AO13" s="1297"/>
      <c r="AP13" s="1297"/>
      <c r="AQ13" s="1297"/>
      <c r="AR13" s="1297"/>
      <c r="AS13" s="1297"/>
      <c r="AT13" s="1297"/>
      <c r="AU13" s="1297"/>
      <c r="AV13" s="1297"/>
      <c r="AW13" s="1297"/>
      <c r="AX13" s="1297"/>
      <c r="AY13" s="1297"/>
      <c r="AZ13" s="1297"/>
      <c r="BA13" s="1297"/>
      <c r="BB13" s="1297"/>
      <c r="BC13" s="1297"/>
      <c r="BD13" s="1297"/>
      <c r="BE13" s="1297"/>
      <c r="BF13" s="1297"/>
      <c r="BG13" s="1297"/>
      <c r="BH13" s="1297"/>
      <c r="BI13" s="1297"/>
      <c r="BJ13" s="1297"/>
      <c r="BK13" s="1297"/>
      <c r="BL13" s="1297"/>
      <c r="BM13" s="1297"/>
      <c r="BN13" s="1297"/>
      <c r="BO13" s="1297"/>
      <c r="BP13" s="1297"/>
      <c r="BQ13" s="1297"/>
      <c r="BR13" s="1297"/>
      <c r="BS13" s="1297"/>
      <c r="BT13" s="1297"/>
      <c r="BU13" s="1297"/>
      <c r="BV13" s="1297"/>
      <c r="BW13" s="1297"/>
      <c r="BX13" s="1297"/>
      <c r="BY13" s="1297"/>
      <c r="BZ13" s="1297"/>
      <c r="CA13" s="1297"/>
      <c r="CB13" s="1297"/>
      <c r="CC13" s="1297"/>
      <c r="CD13" s="1297"/>
      <c r="CE13" s="1297"/>
      <c r="CF13" s="1297"/>
      <c r="CG13" s="1297"/>
      <c r="CH13" s="1297"/>
      <c r="CI13" s="1297"/>
      <c r="CJ13" s="1297"/>
      <c r="CK13" s="1297"/>
      <c r="CL13" s="1297"/>
      <c r="CM13" s="1297"/>
      <c r="CN13" s="1297"/>
      <c r="CO13" s="1297"/>
      <c r="CP13" s="1297"/>
      <c r="CQ13" s="1297"/>
      <c r="CR13" s="1297"/>
      <c r="CS13" s="1297"/>
      <c r="CT13" s="1297"/>
      <c r="CU13" s="1297"/>
      <c r="CV13" s="1297"/>
      <c r="CW13" s="1297"/>
      <c r="CX13" s="1297"/>
      <c r="CY13" s="1297"/>
      <c r="CZ13" s="1297"/>
      <c r="DA13" s="1297"/>
      <c r="DB13" s="1297"/>
      <c r="DC13" s="1297"/>
      <c r="DD13" s="1297"/>
      <c r="DE13" s="1297"/>
    </row>
    <row r="14" spans="1:109" s="262" customFormat="1" ht="13.2" x14ac:dyDescent="0.2">
      <c r="A14" s="1297"/>
      <c r="B14" s="1297"/>
      <c r="C14" s="1297"/>
      <c r="D14" s="1297"/>
      <c r="E14" s="1297"/>
      <c r="F14" s="1297"/>
      <c r="G14" s="1297"/>
      <c r="H14" s="1297"/>
      <c r="I14" s="1297"/>
      <c r="J14" s="1297"/>
      <c r="K14" s="1297"/>
      <c r="L14" s="1297"/>
      <c r="M14" s="1297"/>
      <c r="N14" s="1297"/>
      <c r="O14" s="1297"/>
      <c r="P14" s="1297"/>
      <c r="Q14" s="1297"/>
      <c r="R14" s="1297"/>
      <c r="S14" s="1297"/>
      <c r="T14" s="1297"/>
      <c r="U14" s="1297"/>
      <c r="V14" s="1297"/>
      <c r="W14" s="1297"/>
      <c r="X14" s="1297"/>
      <c r="Y14" s="1297"/>
      <c r="Z14" s="1297"/>
      <c r="AA14" s="1297"/>
      <c r="AB14" s="1297"/>
      <c r="AC14" s="1297"/>
      <c r="AD14" s="1297"/>
      <c r="AE14" s="1297"/>
      <c r="AF14" s="1297"/>
      <c r="AG14" s="1297"/>
      <c r="AH14" s="1297"/>
      <c r="AI14" s="1297"/>
      <c r="AJ14" s="1297"/>
      <c r="AK14" s="1297"/>
      <c r="AL14" s="1297"/>
      <c r="AM14" s="1297"/>
      <c r="AN14" s="1297"/>
      <c r="AO14" s="1297"/>
      <c r="AP14" s="1297"/>
      <c r="AQ14" s="1297"/>
      <c r="AR14" s="1297"/>
      <c r="AS14" s="1297"/>
      <c r="AT14" s="1297"/>
      <c r="AU14" s="1297"/>
      <c r="AV14" s="1297"/>
      <c r="AW14" s="1297"/>
      <c r="AX14" s="1297"/>
      <c r="AY14" s="1297"/>
      <c r="AZ14" s="1297"/>
      <c r="BA14" s="1297"/>
      <c r="BB14" s="1297"/>
      <c r="BC14" s="1297"/>
      <c r="BD14" s="1297"/>
      <c r="BE14" s="1297"/>
      <c r="BF14" s="1297"/>
      <c r="BG14" s="1297"/>
      <c r="BH14" s="1297"/>
      <c r="BI14" s="1297"/>
      <c r="BJ14" s="1297"/>
      <c r="BK14" s="1297"/>
      <c r="BL14" s="1297"/>
      <c r="BM14" s="1297"/>
      <c r="BN14" s="1297"/>
      <c r="BO14" s="1297"/>
      <c r="BP14" s="1297"/>
      <c r="BQ14" s="1297"/>
      <c r="BR14" s="1297"/>
      <c r="BS14" s="1297"/>
      <c r="BT14" s="1297"/>
      <c r="BU14" s="1297"/>
      <c r="BV14" s="1297"/>
      <c r="BW14" s="1297"/>
      <c r="BX14" s="1297"/>
      <c r="BY14" s="1297"/>
      <c r="BZ14" s="1297"/>
      <c r="CA14" s="1297"/>
      <c r="CB14" s="1297"/>
      <c r="CC14" s="1297"/>
      <c r="CD14" s="1297"/>
      <c r="CE14" s="1297"/>
      <c r="CF14" s="1297"/>
      <c r="CG14" s="1297"/>
      <c r="CH14" s="1297"/>
      <c r="CI14" s="1297"/>
      <c r="CJ14" s="1297"/>
      <c r="CK14" s="1297"/>
      <c r="CL14" s="1297"/>
      <c r="CM14" s="1297"/>
      <c r="CN14" s="1297"/>
      <c r="CO14" s="1297"/>
      <c r="CP14" s="1297"/>
      <c r="CQ14" s="1297"/>
      <c r="CR14" s="1297"/>
      <c r="CS14" s="1297"/>
      <c r="CT14" s="1297"/>
      <c r="CU14" s="1297"/>
      <c r="CV14" s="1297"/>
      <c r="CW14" s="1297"/>
      <c r="CX14" s="1297"/>
      <c r="CY14" s="1297"/>
      <c r="CZ14" s="1297"/>
      <c r="DA14" s="1297"/>
      <c r="DB14" s="1297"/>
      <c r="DC14" s="1297"/>
      <c r="DD14" s="1297"/>
      <c r="DE14" s="1297"/>
    </row>
    <row r="15" spans="1:109" s="262" customFormat="1" ht="13.2" x14ac:dyDescent="0.2">
      <c r="A15" s="1242"/>
      <c r="B15" s="1297"/>
      <c r="C15" s="1297"/>
      <c r="D15" s="1297"/>
      <c r="E15" s="1297"/>
      <c r="F15" s="1297"/>
      <c r="G15" s="1297"/>
      <c r="H15" s="1297"/>
      <c r="I15" s="1297"/>
      <c r="J15" s="1297"/>
      <c r="K15" s="1297"/>
      <c r="L15" s="1297"/>
      <c r="M15" s="1297"/>
      <c r="N15" s="1297"/>
      <c r="O15" s="1297"/>
      <c r="P15" s="1297"/>
      <c r="Q15" s="1297"/>
      <c r="R15" s="1297"/>
      <c r="S15" s="1297"/>
      <c r="T15" s="1297"/>
      <c r="U15" s="1297"/>
      <c r="V15" s="1297"/>
      <c r="W15" s="1297"/>
      <c r="X15" s="1297"/>
      <c r="Y15" s="1297"/>
      <c r="Z15" s="1297"/>
      <c r="AA15" s="1297"/>
      <c r="AB15" s="1297"/>
      <c r="AC15" s="1297"/>
      <c r="AD15" s="1297"/>
      <c r="AE15" s="1297"/>
      <c r="AF15" s="1297"/>
      <c r="AG15" s="1297"/>
      <c r="AH15" s="1297"/>
      <c r="AI15" s="1297"/>
      <c r="AJ15" s="1297"/>
      <c r="AK15" s="1297"/>
      <c r="AL15" s="1297"/>
      <c r="AM15" s="1297"/>
      <c r="AN15" s="1297"/>
      <c r="AO15" s="1297"/>
      <c r="AP15" s="1297"/>
      <c r="AQ15" s="1297"/>
      <c r="AR15" s="1297"/>
      <c r="AS15" s="1297"/>
      <c r="AT15" s="1297"/>
      <c r="AU15" s="1297"/>
      <c r="AV15" s="1297"/>
      <c r="AW15" s="1297"/>
      <c r="AX15" s="1297"/>
      <c r="AY15" s="1297"/>
      <c r="AZ15" s="1297"/>
      <c r="BA15" s="1297"/>
      <c r="BB15" s="1297"/>
      <c r="BC15" s="1297"/>
      <c r="BD15" s="1297"/>
      <c r="BE15" s="1297"/>
      <c r="BF15" s="1297"/>
      <c r="BG15" s="1297"/>
      <c r="BH15" s="1297"/>
      <c r="BI15" s="1297"/>
      <c r="BJ15" s="1297"/>
      <c r="BK15" s="1297"/>
      <c r="BL15" s="1297"/>
      <c r="BM15" s="1297"/>
      <c r="BN15" s="1297"/>
      <c r="BO15" s="1297"/>
      <c r="BP15" s="1297"/>
      <c r="BQ15" s="1297"/>
      <c r="BR15" s="1297"/>
      <c r="BS15" s="1297"/>
      <c r="BT15" s="1297"/>
      <c r="BU15" s="1297"/>
      <c r="BV15" s="1297"/>
      <c r="BW15" s="1297"/>
      <c r="BX15" s="1297"/>
      <c r="BY15" s="1297"/>
      <c r="BZ15" s="1297"/>
      <c r="CA15" s="1297"/>
      <c r="CB15" s="1297"/>
      <c r="CC15" s="1297"/>
      <c r="CD15" s="1297"/>
      <c r="CE15" s="1297"/>
      <c r="CF15" s="1297"/>
      <c r="CG15" s="1297"/>
      <c r="CH15" s="1297"/>
      <c r="CI15" s="1297"/>
      <c r="CJ15" s="1297"/>
      <c r="CK15" s="1297"/>
      <c r="CL15" s="1297"/>
      <c r="CM15" s="1297"/>
      <c r="CN15" s="1297"/>
      <c r="CO15" s="1297"/>
      <c r="CP15" s="1297"/>
      <c r="CQ15" s="1297"/>
      <c r="CR15" s="1297"/>
      <c r="CS15" s="1297"/>
      <c r="CT15" s="1297"/>
      <c r="CU15" s="1297"/>
      <c r="CV15" s="1297"/>
      <c r="CW15" s="1297"/>
      <c r="CX15" s="1297"/>
      <c r="CY15" s="1297"/>
      <c r="CZ15" s="1297"/>
      <c r="DA15" s="1297"/>
      <c r="DB15" s="1297"/>
      <c r="DC15" s="1297"/>
      <c r="DD15" s="1297"/>
      <c r="DE15" s="1297"/>
    </row>
    <row r="16" spans="1:109" s="262" customFormat="1" ht="13.2" x14ac:dyDescent="0.2">
      <c r="A16" s="1242"/>
      <c r="B16" s="1297"/>
      <c r="C16" s="1297"/>
      <c r="D16" s="1297"/>
      <c r="E16" s="1297"/>
      <c r="F16" s="1297"/>
      <c r="G16" s="1297"/>
      <c r="H16" s="1297"/>
      <c r="I16" s="1297"/>
      <c r="J16" s="1297"/>
      <c r="K16" s="1297"/>
      <c r="L16" s="1297"/>
      <c r="M16" s="1297"/>
      <c r="N16" s="1297"/>
      <c r="O16" s="1297"/>
      <c r="P16" s="1297"/>
      <c r="Q16" s="1297"/>
      <c r="R16" s="1297"/>
      <c r="S16" s="1297"/>
      <c r="T16" s="1297"/>
      <c r="U16" s="1297"/>
      <c r="V16" s="1297"/>
      <c r="W16" s="1297"/>
      <c r="X16" s="1297"/>
      <c r="Y16" s="1297"/>
      <c r="Z16" s="1297"/>
      <c r="AA16" s="1297"/>
      <c r="AB16" s="1297"/>
      <c r="AC16" s="1297"/>
      <c r="AD16" s="1297"/>
      <c r="AE16" s="1297"/>
      <c r="AF16" s="1297"/>
      <c r="AG16" s="1297"/>
      <c r="AH16" s="1297"/>
      <c r="AI16" s="1297"/>
      <c r="AJ16" s="1297"/>
      <c r="AK16" s="1297"/>
      <c r="AL16" s="1297"/>
      <c r="AM16" s="1297"/>
      <c r="AN16" s="1297"/>
      <c r="AO16" s="1297"/>
      <c r="AP16" s="1297"/>
      <c r="AQ16" s="1297"/>
      <c r="AR16" s="1297"/>
      <c r="AS16" s="1297"/>
      <c r="AT16" s="1297"/>
      <c r="AU16" s="1297"/>
      <c r="AV16" s="1297"/>
      <c r="AW16" s="1297"/>
      <c r="AX16" s="1297"/>
      <c r="AY16" s="1297"/>
      <c r="AZ16" s="1297"/>
      <c r="BA16" s="1297"/>
      <c r="BB16" s="1297"/>
      <c r="BC16" s="1297"/>
      <c r="BD16" s="1297"/>
      <c r="BE16" s="1297"/>
      <c r="BF16" s="1297"/>
      <c r="BG16" s="1297"/>
      <c r="BH16" s="1297"/>
      <c r="BI16" s="1297"/>
      <c r="BJ16" s="1297"/>
      <c r="BK16" s="1297"/>
      <c r="BL16" s="1297"/>
      <c r="BM16" s="1297"/>
      <c r="BN16" s="1297"/>
      <c r="BO16" s="1297"/>
      <c r="BP16" s="1297"/>
      <c r="BQ16" s="1297"/>
      <c r="BR16" s="1297"/>
      <c r="BS16" s="1297"/>
      <c r="BT16" s="1297"/>
      <c r="BU16" s="1297"/>
      <c r="BV16" s="1297"/>
      <c r="BW16" s="1297"/>
      <c r="BX16" s="1297"/>
      <c r="BY16" s="1297"/>
      <c r="BZ16" s="1297"/>
      <c r="CA16" s="1297"/>
      <c r="CB16" s="1297"/>
      <c r="CC16" s="1297"/>
      <c r="CD16" s="1297"/>
      <c r="CE16" s="1297"/>
      <c r="CF16" s="1297"/>
      <c r="CG16" s="1297"/>
      <c r="CH16" s="1297"/>
      <c r="CI16" s="1297"/>
      <c r="CJ16" s="1297"/>
      <c r="CK16" s="1297"/>
      <c r="CL16" s="1297"/>
      <c r="CM16" s="1297"/>
      <c r="CN16" s="1297"/>
      <c r="CO16" s="1297"/>
      <c r="CP16" s="1297"/>
      <c r="CQ16" s="1297"/>
      <c r="CR16" s="1297"/>
      <c r="CS16" s="1297"/>
      <c r="CT16" s="1297"/>
      <c r="CU16" s="1297"/>
      <c r="CV16" s="1297"/>
      <c r="CW16" s="1297"/>
      <c r="CX16" s="1297"/>
      <c r="CY16" s="1297"/>
      <c r="CZ16" s="1297"/>
      <c r="DA16" s="1297"/>
      <c r="DB16" s="1297"/>
      <c r="DC16" s="1297"/>
      <c r="DD16" s="1297"/>
      <c r="DE16" s="1297"/>
    </row>
    <row r="17" spans="1:109" s="262" customFormat="1" ht="13.2" x14ac:dyDescent="0.2">
      <c r="A17" s="1242"/>
      <c r="B17" s="1297"/>
      <c r="C17" s="1297"/>
      <c r="D17" s="1297"/>
      <c r="E17" s="1297"/>
      <c r="F17" s="1297"/>
      <c r="G17" s="1297"/>
      <c r="H17" s="1297"/>
      <c r="I17" s="1297"/>
      <c r="J17" s="1297"/>
      <c r="K17" s="1297"/>
      <c r="L17" s="1297"/>
      <c r="M17" s="1297"/>
      <c r="N17" s="1297"/>
      <c r="O17" s="1297"/>
      <c r="P17" s="1297"/>
      <c r="Q17" s="1297"/>
      <c r="R17" s="1297"/>
      <c r="S17" s="1297"/>
      <c r="T17" s="1297"/>
      <c r="U17" s="1297"/>
      <c r="V17" s="1297"/>
      <c r="W17" s="1297"/>
      <c r="X17" s="1297"/>
      <c r="Y17" s="1297"/>
      <c r="Z17" s="1297"/>
      <c r="AA17" s="1297"/>
      <c r="AB17" s="1297"/>
      <c r="AC17" s="1297"/>
      <c r="AD17" s="1297"/>
      <c r="AE17" s="1297"/>
      <c r="AF17" s="1297"/>
      <c r="AG17" s="1297"/>
      <c r="AH17" s="1297"/>
      <c r="AI17" s="1297"/>
      <c r="AJ17" s="1297"/>
      <c r="AK17" s="1297"/>
      <c r="AL17" s="1297"/>
      <c r="AM17" s="1297"/>
      <c r="AN17" s="1297"/>
      <c r="AO17" s="1297"/>
      <c r="AP17" s="1297"/>
      <c r="AQ17" s="1297"/>
      <c r="AR17" s="1297"/>
      <c r="AS17" s="1297"/>
      <c r="AT17" s="1297"/>
      <c r="AU17" s="1297"/>
      <c r="AV17" s="1297"/>
      <c r="AW17" s="1297"/>
      <c r="AX17" s="1297"/>
      <c r="AY17" s="1297"/>
      <c r="AZ17" s="1297"/>
      <c r="BA17" s="1297"/>
      <c r="BB17" s="1297"/>
      <c r="BC17" s="1297"/>
      <c r="BD17" s="1297"/>
      <c r="BE17" s="1297"/>
      <c r="BF17" s="1297"/>
      <c r="BG17" s="1297"/>
      <c r="BH17" s="1297"/>
      <c r="BI17" s="1297"/>
      <c r="BJ17" s="1297"/>
      <c r="BK17" s="1297"/>
      <c r="BL17" s="1297"/>
      <c r="BM17" s="1297"/>
      <c r="BN17" s="1297"/>
      <c r="BO17" s="1297"/>
      <c r="BP17" s="1297"/>
      <c r="BQ17" s="1297"/>
      <c r="BR17" s="1297"/>
      <c r="BS17" s="1297"/>
      <c r="BT17" s="1297"/>
      <c r="BU17" s="1297"/>
      <c r="BV17" s="1297"/>
      <c r="BW17" s="1297"/>
      <c r="BX17" s="1297"/>
      <c r="BY17" s="1297"/>
      <c r="BZ17" s="1297"/>
      <c r="CA17" s="1297"/>
      <c r="CB17" s="1297"/>
      <c r="CC17" s="1297"/>
      <c r="CD17" s="1297"/>
      <c r="CE17" s="1297"/>
      <c r="CF17" s="1297"/>
      <c r="CG17" s="1297"/>
      <c r="CH17" s="1297"/>
      <c r="CI17" s="1297"/>
      <c r="CJ17" s="1297"/>
      <c r="CK17" s="1297"/>
      <c r="CL17" s="1297"/>
      <c r="CM17" s="1297"/>
      <c r="CN17" s="1297"/>
      <c r="CO17" s="1297"/>
      <c r="CP17" s="1297"/>
      <c r="CQ17" s="1297"/>
      <c r="CR17" s="1297"/>
      <c r="CS17" s="1297"/>
      <c r="CT17" s="1297"/>
      <c r="CU17" s="1297"/>
      <c r="CV17" s="1297"/>
      <c r="CW17" s="1297"/>
      <c r="CX17" s="1297"/>
      <c r="CY17" s="1297"/>
      <c r="CZ17" s="1297"/>
      <c r="DA17" s="1297"/>
      <c r="DB17" s="1297"/>
      <c r="DC17" s="1297"/>
      <c r="DD17" s="1297"/>
      <c r="DE17" s="1297"/>
    </row>
    <row r="18" spans="1:109" s="262" customFormat="1" ht="13.2" x14ac:dyDescent="0.2">
      <c r="A18" s="1242"/>
      <c r="B18" s="1297"/>
      <c r="C18" s="1297"/>
      <c r="D18" s="1297"/>
      <c r="E18" s="1297"/>
      <c r="F18" s="1297"/>
      <c r="G18" s="1297"/>
      <c r="H18" s="1297"/>
      <c r="I18" s="1297"/>
      <c r="J18" s="1297"/>
      <c r="K18" s="1297"/>
      <c r="L18" s="1297"/>
      <c r="M18" s="1297"/>
      <c r="N18" s="1297"/>
      <c r="O18" s="1297"/>
      <c r="P18" s="1297"/>
      <c r="Q18" s="1297"/>
      <c r="R18" s="1297"/>
      <c r="S18" s="1297"/>
      <c r="T18" s="1297"/>
      <c r="U18" s="1297"/>
      <c r="V18" s="1297"/>
      <c r="W18" s="1297"/>
      <c r="X18" s="1297"/>
      <c r="Y18" s="1297"/>
      <c r="Z18" s="1297"/>
      <c r="AA18" s="1297"/>
      <c r="AB18" s="1297"/>
      <c r="AC18" s="1297"/>
      <c r="AD18" s="1297"/>
      <c r="AE18" s="1297"/>
      <c r="AF18" s="1297"/>
      <c r="AG18" s="1297"/>
      <c r="AH18" s="1297"/>
      <c r="AI18" s="1297"/>
      <c r="AJ18" s="1297"/>
      <c r="AK18" s="1297"/>
      <c r="AL18" s="1297"/>
      <c r="AM18" s="1297"/>
      <c r="AN18" s="1297"/>
      <c r="AO18" s="1297"/>
      <c r="AP18" s="1297"/>
      <c r="AQ18" s="1297"/>
      <c r="AR18" s="1297"/>
      <c r="AS18" s="1297"/>
      <c r="AT18" s="1297"/>
      <c r="AU18" s="1297"/>
      <c r="AV18" s="1297"/>
      <c r="AW18" s="1297"/>
      <c r="AX18" s="1297"/>
      <c r="AY18" s="1297"/>
      <c r="AZ18" s="1297"/>
      <c r="BA18" s="1297"/>
      <c r="BB18" s="1297"/>
      <c r="BC18" s="1297"/>
      <c r="BD18" s="1297"/>
      <c r="BE18" s="1297"/>
      <c r="BF18" s="1297"/>
      <c r="BG18" s="1297"/>
      <c r="BH18" s="1297"/>
      <c r="BI18" s="1297"/>
      <c r="BJ18" s="1297"/>
      <c r="BK18" s="1297"/>
      <c r="BL18" s="1297"/>
      <c r="BM18" s="1297"/>
      <c r="BN18" s="1297"/>
      <c r="BO18" s="1297"/>
      <c r="BP18" s="1297"/>
      <c r="BQ18" s="1297"/>
      <c r="BR18" s="1297"/>
      <c r="BS18" s="1297"/>
      <c r="BT18" s="1297"/>
      <c r="BU18" s="1297"/>
      <c r="BV18" s="1297"/>
      <c r="BW18" s="1297"/>
      <c r="BX18" s="1297"/>
      <c r="BY18" s="1297"/>
      <c r="BZ18" s="1297"/>
      <c r="CA18" s="1297"/>
      <c r="CB18" s="1297"/>
      <c r="CC18" s="1297"/>
      <c r="CD18" s="1297"/>
      <c r="CE18" s="1297"/>
      <c r="CF18" s="1297"/>
      <c r="CG18" s="1297"/>
      <c r="CH18" s="1297"/>
      <c r="CI18" s="1297"/>
      <c r="CJ18" s="1297"/>
      <c r="CK18" s="1297"/>
      <c r="CL18" s="1297"/>
      <c r="CM18" s="1297"/>
      <c r="CN18" s="1297"/>
      <c r="CO18" s="1297"/>
      <c r="CP18" s="1297"/>
      <c r="CQ18" s="1297"/>
      <c r="CR18" s="1297"/>
      <c r="CS18" s="1297"/>
      <c r="CT18" s="1297"/>
      <c r="CU18" s="1297"/>
      <c r="CV18" s="1297"/>
      <c r="CW18" s="1297"/>
      <c r="CX18" s="1297"/>
      <c r="CY18" s="1297"/>
      <c r="CZ18" s="1297"/>
      <c r="DA18" s="1297"/>
      <c r="DB18" s="1297"/>
      <c r="DC18" s="1297"/>
      <c r="DD18" s="1297"/>
      <c r="DE18" s="1297"/>
    </row>
    <row r="19" spans="1:109" ht="13.2" x14ac:dyDescent="0.2">
      <c r="DD19" s="1242"/>
      <c r="DE19" s="1242"/>
    </row>
    <row r="20" spans="1:109" ht="13.2" x14ac:dyDescent="0.2">
      <c r="DD20" s="1242"/>
      <c r="DE20" s="1242"/>
    </row>
    <row r="21" spans="1:109" ht="17.25" customHeight="1" x14ac:dyDescent="0.2">
      <c r="B21" s="1296"/>
      <c r="C21" s="1293"/>
      <c r="D21" s="1293"/>
      <c r="E21" s="1293"/>
      <c r="F21" s="1293"/>
      <c r="G21" s="1293"/>
      <c r="H21" s="1293"/>
      <c r="I21" s="1293"/>
      <c r="J21" s="1293"/>
      <c r="K21" s="1293"/>
      <c r="L21" s="1293"/>
      <c r="M21" s="1293"/>
      <c r="N21" s="1295"/>
      <c r="O21" s="1293"/>
      <c r="P21" s="1293"/>
      <c r="Q21" s="1293"/>
      <c r="R21" s="1293"/>
      <c r="S21" s="1293"/>
      <c r="T21" s="1293"/>
      <c r="U21" s="1293"/>
      <c r="V21" s="1293"/>
      <c r="W21" s="1293"/>
      <c r="X21" s="1293"/>
      <c r="Y21" s="1293"/>
      <c r="Z21" s="1293"/>
      <c r="AA21" s="1293"/>
      <c r="AB21" s="1293"/>
      <c r="AC21" s="1293"/>
      <c r="AD21" s="1293"/>
      <c r="AE21" s="1293"/>
      <c r="AF21" s="1293"/>
      <c r="AG21" s="1293"/>
      <c r="AH21" s="1293"/>
      <c r="AI21" s="1293"/>
      <c r="AJ21" s="1293"/>
      <c r="AK21" s="1293"/>
      <c r="AL21" s="1293"/>
      <c r="AM21" s="1293"/>
      <c r="AN21" s="1293"/>
      <c r="AO21" s="1293"/>
      <c r="AP21" s="1293"/>
      <c r="AQ21" s="1293"/>
      <c r="AR21" s="1293"/>
      <c r="AS21" s="1293"/>
      <c r="AT21" s="1295"/>
      <c r="AU21" s="1293"/>
      <c r="AV21" s="1293"/>
      <c r="AW21" s="1293"/>
      <c r="AX21" s="1293"/>
      <c r="AY21" s="1293"/>
      <c r="AZ21" s="1293"/>
      <c r="BA21" s="1293"/>
      <c r="BB21" s="1293"/>
      <c r="BC21" s="1293"/>
      <c r="BD21" s="1293"/>
      <c r="BE21" s="1293"/>
      <c r="BF21" s="1295"/>
      <c r="BG21" s="1293"/>
      <c r="BH21" s="1293"/>
      <c r="BI21" s="1293"/>
      <c r="BJ21" s="1293"/>
      <c r="BK21" s="1293"/>
      <c r="BL21" s="1293"/>
      <c r="BM21" s="1293"/>
      <c r="BN21" s="1293"/>
      <c r="BO21" s="1293"/>
      <c r="BP21" s="1293"/>
      <c r="BQ21" s="1293"/>
      <c r="BR21" s="1295"/>
      <c r="BS21" s="1293"/>
      <c r="BT21" s="1293"/>
      <c r="BU21" s="1293"/>
      <c r="BV21" s="1293"/>
      <c r="BW21" s="1293"/>
      <c r="BX21" s="1293"/>
      <c r="BY21" s="1293"/>
      <c r="BZ21" s="1293"/>
      <c r="CA21" s="1293"/>
      <c r="CB21" s="1293"/>
      <c r="CC21" s="1293"/>
      <c r="CD21" s="1295"/>
      <c r="CE21" s="1293"/>
      <c r="CF21" s="1293"/>
      <c r="CG21" s="1293"/>
      <c r="CH21" s="1293"/>
      <c r="CI21" s="1293"/>
      <c r="CJ21" s="1293"/>
      <c r="CK21" s="1293"/>
      <c r="CL21" s="1293"/>
      <c r="CM21" s="1293"/>
      <c r="CN21" s="1293"/>
      <c r="CO21" s="1293"/>
      <c r="CP21" s="1295"/>
      <c r="CQ21" s="1293"/>
      <c r="CR21" s="1293"/>
      <c r="CS21" s="1293"/>
      <c r="CT21" s="1293"/>
      <c r="CU21" s="1293"/>
      <c r="CV21" s="1293"/>
      <c r="CW21" s="1293"/>
      <c r="CX21" s="1293"/>
      <c r="CY21" s="1293"/>
      <c r="CZ21" s="1293"/>
      <c r="DA21" s="1293"/>
      <c r="DB21" s="1295"/>
      <c r="DC21" s="1293"/>
      <c r="DD21" s="1292"/>
      <c r="DE21" s="1242"/>
    </row>
    <row r="22" spans="1:109" ht="17.25" customHeight="1" x14ac:dyDescent="0.2">
      <c r="B22" s="1243"/>
    </row>
    <row r="23" spans="1:109" ht="13.2" x14ac:dyDescent="0.2">
      <c r="B23" s="1243"/>
    </row>
    <row r="24" spans="1:109" ht="13.2" x14ac:dyDescent="0.2">
      <c r="B24" s="1243"/>
    </row>
    <row r="25" spans="1:109" ht="13.2" x14ac:dyDescent="0.2">
      <c r="B25" s="1243"/>
    </row>
    <row r="26" spans="1:109" ht="13.2" x14ac:dyDescent="0.2">
      <c r="B26" s="1243"/>
    </row>
    <row r="27" spans="1:109" ht="13.2" x14ac:dyDescent="0.2">
      <c r="B27" s="1243"/>
    </row>
    <row r="28" spans="1:109" ht="13.2" x14ac:dyDescent="0.2">
      <c r="B28" s="1243"/>
    </row>
    <row r="29" spans="1:109" ht="13.2" x14ac:dyDescent="0.2">
      <c r="B29" s="1243"/>
    </row>
    <row r="30" spans="1:109" ht="13.2" x14ac:dyDescent="0.2">
      <c r="B30" s="1243"/>
    </row>
    <row r="31" spans="1:109" ht="13.2" x14ac:dyDescent="0.2">
      <c r="B31" s="1243"/>
    </row>
    <row r="32" spans="1:109" ht="13.2" x14ac:dyDescent="0.2">
      <c r="B32" s="1243"/>
    </row>
    <row r="33" spans="2:109" ht="13.2" x14ac:dyDescent="0.2">
      <c r="B33" s="1243"/>
    </row>
    <row r="34" spans="2:109" ht="13.2" x14ac:dyDescent="0.2">
      <c r="B34" s="1243"/>
    </row>
    <row r="35" spans="2:109" ht="13.2" x14ac:dyDescent="0.2">
      <c r="B35" s="1243"/>
    </row>
    <row r="36" spans="2:109" ht="13.2" x14ac:dyDescent="0.2">
      <c r="B36" s="1243"/>
    </row>
    <row r="37" spans="2:109" ht="13.2" x14ac:dyDescent="0.2">
      <c r="B37" s="1243"/>
    </row>
    <row r="38" spans="2:109" ht="13.2" x14ac:dyDescent="0.2">
      <c r="B38" s="1243"/>
    </row>
    <row r="39" spans="2:109" ht="13.2" x14ac:dyDescent="0.2">
      <c r="B39" s="1247"/>
      <c r="C39" s="1246"/>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1246"/>
      <c r="Z39" s="1246"/>
      <c r="AA39" s="1246"/>
      <c r="AB39" s="1246"/>
      <c r="AC39" s="1246"/>
      <c r="AD39" s="1246"/>
      <c r="AE39" s="1246"/>
      <c r="AF39" s="1246"/>
      <c r="AG39" s="1246"/>
      <c r="AH39" s="1246"/>
      <c r="AI39" s="1246"/>
      <c r="AJ39" s="1246"/>
      <c r="AK39" s="1246"/>
      <c r="AL39" s="1246"/>
      <c r="AM39" s="1246"/>
      <c r="AN39" s="1246"/>
      <c r="AO39" s="1246"/>
      <c r="AP39" s="1246"/>
      <c r="AQ39" s="1246"/>
      <c r="AR39" s="1246"/>
      <c r="AS39" s="1246"/>
      <c r="AT39" s="1246"/>
      <c r="AU39" s="1246"/>
      <c r="AV39" s="1246"/>
      <c r="AW39" s="1246"/>
      <c r="AX39" s="1246"/>
      <c r="AY39" s="1246"/>
      <c r="AZ39" s="1246"/>
      <c r="BA39" s="1246"/>
      <c r="BB39" s="1246"/>
      <c r="BC39" s="1246"/>
      <c r="BD39" s="1246"/>
      <c r="BE39" s="1246"/>
      <c r="BF39" s="1246"/>
      <c r="BG39" s="1246"/>
      <c r="BH39" s="1246"/>
      <c r="BI39" s="1246"/>
      <c r="BJ39" s="1246"/>
      <c r="BK39" s="1246"/>
      <c r="BL39" s="1246"/>
      <c r="BM39" s="1246"/>
      <c r="BN39" s="1246"/>
      <c r="BO39" s="1246"/>
      <c r="BP39" s="1246"/>
      <c r="BQ39" s="1246"/>
      <c r="BR39" s="1246"/>
      <c r="BS39" s="1246"/>
      <c r="BT39" s="1246"/>
      <c r="BU39" s="1246"/>
      <c r="BV39" s="1246"/>
      <c r="BW39" s="1246"/>
      <c r="BX39" s="1246"/>
      <c r="BY39" s="1246"/>
      <c r="BZ39" s="1246"/>
      <c r="CA39" s="1246"/>
      <c r="CB39" s="1246"/>
      <c r="CC39" s="1246"/>
      <c r="CD39" s="1246"/>
      <c r="CE39" s="1246"/>
      <c r="CF39" s="1246"/>
      <c r="CG39" s="1246"/>
      <c r="CH39" s="1246"/>
      <c r="CI39" s="1246"/>
      <c r="CJ39" s="1246"/>
      <c r="CK39" s="1246"/>
      <c r="CL39" s="1246"/>
      <c r="CM39" s="1246"/>
      <c r="CN39" s="1246"/>
      <c r="CO39" s="1246"/>
      <c r="CP39" s="1246"/>
      <c r="CQ39" s="1246"/>
      <c r="CR39" s="1246"/>
      <c r="CS39" s="1246"/>
      <c r="CT39" s="1246"/>
      <c r="CU39" s="1246"/>
      <c r="CV39" s="1246"/>
      <c r="CW39" s="1246"/>
      <c r="CX39" s="1246"/>
      <c r="CY39" s="1246"/>
      <c r="CZ39" s="1246"/>
      <c r="DA39" s="1246"/>
      <c r="DB39" s="1246"/>
      <c r="DC39" s="1246"/>
      <c r="DD39" s="1245"/>
    </row>
    <row r="40" spans="2:109" ht="13.2" x14ac:dyDescent="0.2">
      <c r="B40" s="1283"/>
      <c r="DD40" s="1283"/>
      <c r="DE40" s="1242"/>
    </row>
    <row r="41" spans="2:109" ht="16.2" x14ac:dyDescent="0.2">
      <c r="B41" s="1294" t="s">
        <v>612</v>
      </c>
      <c r="C41" s="1293"/>
      <c r="D41" s="1293"/>
      <c r="E41" s="1293"/>
      <c r="F41" s="1293"/>
      <c r="G41" s="1293"/>
      <c r="H41" s="1293"/>
      <c r="I41" s="1293"/>
      <c r="J41" s="1293"/>
      <c r="K41" s="1293"/>
      <c r="L41" s="1293"/>
      <c r="M41" s="1293"/>
      <c r="N41" s="1293"/>
      <c r="O41" s="1293"/>
      <c r="P41" s="1293"/>
      <c r="Q41" s="1293"/>
      <c r="R41" s="1293"/>
      <c r="S41" s="1293"/>
      <c r="T41" s="1293"/>
      <c r="U41" s="1293"/>
      <c r="V41" s="1293"/>
      <c r="W41" s="1293"/>
      <c r="X41" s="1293"/>
      <c r="Y41" s="1293"/>
      <c r="Z41" s="1293"/>
      <c r="AA41" s="1293"/>
      <c r="AB41" s="1293"/>
      <c r="AC41" s="1293"/>
      <c r="AD41" s="1293"/>
      <c r="AE41" s="1293"/>
      <c r="AF41" s="1293"/>
      <c r="AG41" s="1293"/>
      <c r="AH41" s="1293"/>
      <c r="AI41" s="1293"/>
      <c r="AJ41" s="1293"/>
      <c r="AK41" s="1293"/>
      <c r="AL41" s="1293"/>
      <c r="AM41" s="1293"/>
      <c r="AN41" s="1293"/>
      <c r="AO41" s="1293"/>
      <c r="AP41" s="1293"/>
      <c r="AQ41" s="1293"/>
      <c r="AR41" s="1293"/>
      <c r="AS41" s="1293"/>
      <c r="AT41" s="1293"/>
      <c r="AU41" s="1293"/>
      <c r="AV41" s="1293"/>
      <c r="AW41" s="1293"/>
      <c r="AX41" s="1293"/>
      <c r="AY41" s="1293"/>
      <c r="AZ41" s="1293"/>
      <c r="BA41" s="1293"/>
      <c r="BB41" s="1293"/>
      <c r="BC41" s="1293"/>
      <c r="BD41" s="1293"/>
      <c r="BE41" s="1293"/>
      <c r="BF41" s="1293"/>
      <c r="BG41" s="1293"/>
      <c r="BH41" s="1293"/>
      <c r="BI41" s="1293"/>
      <c r="BJ41" s="1293"/>
      <c r="BK41" s="1293"/>
      <c r="BL41" s="1293"/>
      <c r="BM41" s="1293"/>
      <c r="BN41" s="1293"/>
      <c r="BO41" s="1293"/>
      <c r="BP41" s="1293"/>
      <c r="BQ41" s="1293"/>
      <c r="BR41" s="1293"/>
      <c r="BS41" s="1293"/>
      <c r="BT41" s="1293"/>
      <c r="BU41" s="1293"/>
      <c r="BV41" s="1293"/>
      <c r="BW41" s="1293"/>
      <c r="BX41" s="1293"/>
      <c r="BY41" s="1293"/>
      <c r="BZ41" s="1293"/>
      <c r="CA41" s="1293"/>
      <c r="CB41" s="1293"/>
      <c r="CC41" s="1293"/>
      <c r="CD41" s="1293"/>
      <c r="CE41" s="1293"/>
      <c r="CF41" s="1293"/>
      <c r="CG41" s="1293"/>
      <c r="CH41" s="1293"/>
      <c r="CI41" s="1293"/>
      <c r="CJ41" s="1293"/>
      <c r="CK41" s="1293"/>
      <c r="CL41" s="1293"/>
      <c r="CM41" s="1293"/>
      <c r="CN41" s="1293"/>
      <c r="CO41" s="1293"/>
      <c r="CP41" s="1293"/>
      <c r="CQ41" s="1293"/>
      <c r="CR41" s="1293"/>
      <c r="CS41" s="1293"/>
      <c r="CT41" s="1293"/>
      <c r="CU41" s="1293"/>
      <c r="CV41" s="1293"/>
      <c r="CW41" s="1293"/>
      <c r="CX41" s="1293"/>
      <c r="CY41" s="1293"/>
      <c r="CZ41" s="1293"/>
      <c r="DA41" s="1293"/>
      <c r="DB41" s="1293"/>
      <c r="DC41" s="1293"/>
      <c r="DD41" s="1292"/>
    </row>
    <row r="42" spans="2:109" ht="13.2" x14ac:dyDescent="0.2">
      <c r="B42" s="1243"/>
      <c r="G42" s="1279"/>
      <c r="I42" s="1278"/>
      <c r="J42" s="1278"/>
      <c r="K42" s="1278"/>
      <c r="AM42" s="1279"/>
      <c r="AN42" s="1279" t="s">
        <v>608</v>
      </c>
      <c r="AP42" s="1278"/>
      <c r="AQ42" s="1278"/>
      <c r="AR42" s="1278"/>
      <c r="AY42" s="1279"/>
      <c r="BA42" s="1278"/>
      <c r="BB42" s="1278"/>
      <c r="BC42" s="1278"/>
      <c r="BK42" s="1279"/>
      <c r="BM42" s="1278"/>
      <c r="BN42" s="1278"/>
      <c r="BO42" s="1278"/>
      <c r="BW42" s="1279"/>
      <c r="BY42" s="1278"/>
      <c r="BZ42" s="1278"/>
      <c r="CA42" s="1278"/>
      <c r="CI42" s="1279"/>
      <c r="CK42" s="1278"/>
      <c r="CL42" s="1278"/>
      <c r="CM42" s="1278"/>
      <c r="CU42" s="1279"/>
      <c r="CW42" s="1278"/>
      <c r="CX42" s="1278"/>
      <c r="CY42" s="1278"/>
    </row>
    <row r="43" spans="2:109" ht="13.5" customHeight="1" x14ac:dyDescent="0.2">
      <c r="B43" s="1243"/>
      <c r="AN43" s="1277" t="s">
        <v>611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5"/>
    </row>
    <row r="44" spans="2:109" ht="13.2" x14ac:dyDescent="0.2">
      <c r="B44" s="1243"/>
      <c r="AN44" s="1274"/>
      <c r="AO44" s="1273"/>
      <c r="AP44" s="1273"/>
      <c r="AQ44" s="1273"/>
      <c r="AR44" s="1273"/>
      <c r="AS44" s="1273"/>
      <c r="AT44" s="1273"/>
      <c r="AU44" s="1273"/>
      <c r="AV44" s="1273"/>
      <c r="AW44" s="1273"/>
      <c r="AX44" s="1273"/>
      <c r="AY44" s="1273"/>
      <c r="AZ44" s="1273"/>
      <c r="BA44" s="1273"/>
      <c r="BB44" s="1273"/>
      <c r="BC44" s="1273"/>
      <c r="BD44" s="1273"/>
      <c r="BE44" s="1273"/>
      <c r="BF44" s="1273"/>
      <c r="BG44" s="1273"/>
      <c r="BH44" s="1273"/>
      <c r="BI44" s="1273"/>
      <c r="BJ44" s="1273"/>
      <c r="BK44" s="1273"/>
      <c r="BL44" s="1273"/>
      <c r="BM44" s="1273"/>
      <c r="BN44" s="1273"/>
      <c r="BO44" s="1273"/>
      <c r="BP44" s="1273"/>
      <c r="BQ44" s="1273"/>
      <c r="BR44" s="1273"/>
      <c r="BS44" s="1273"/>
      <c r="BT44" s="1273"/>
      <c r="BU44" s="1273"/>
      <c r="BV44" s="1273"/>
      <c r="BW44" s="1273"/>
      <c r="BX44" s="1273"/>
      <c r="BY44" s="1273"/>
      <c r="BZ44" s="1273"/>
      <c r="CA44" s="1273"/>
      <c r="CB44" s="1273"/>
      <c r="CC44" s="1273"/>
      <c r="CD44" s="1273"/>
      <c r="CE44" s="1273"/>
      <c r="CF44" s="1273"/>
      <c r="CG44" s="1273"/>
      <c r="CH44" s="1273"/>
      <c r="CI44" s="1273"/>
      <c r="CJ44" s="1273"/>
      <c r="CK44" s="1273"/>
      <c r="CL44" s="1273"/>
      <c r="CM44" s="1273"/>
      <c r="CN44" s="1273"/>
      <c r="CO44" s="1273"/>
      <c r="CP44" s="1273"/>
      <c r="CQ44" s="1273"/>
      <c r="CR44" s="1273"/>
      <c r="CS44" s="1273"/>
      <c r="CT44" s="1273"/>
      <c r="CU44" s="1273"/>
      <c r="CV44" s="1273"/>
      <c r="CW44" s="1273"/>
      <c r="CX44" s="1273"/>
      <c r="CY44" s="1273"/>
      <c r="CZ44" s="1273"/>
      <c r="DA44" s="1273"/>
      <c r="DB44" s="1273"/>
      <c r="DC44" s="1272"/>
    </row>
    <row r="45" spans="2:109" ht="13.2" x14ac:dyDescent="0.2">
      <c r="B45" s="1243"/>
      <c r="AN45" s="1274"/>
      <c r="AO45" s="1273"/>
      <c r="AP45" s="1273"/>
      <c r="AQ45" s="1273"/>
      <c r="AR45" s="1273"/>
      <c r="AS45" s="1273"/>
      <c r="AT45" s="1273"/>
      <c r="AU45" s="1273"/>
      <c r="AV45" s="1273"/>
      <c r="AW45" s="1273"/>
      <c r="AX45" s="1273"/>
      <c r="AY45" s="1273"/>
      <c r="AZ45" s="1273"/>
      <c r="BA45" s="1273"/>
      <c r="BB45" s="1273"/>
      <c r="BC45" s="1273"/>
      <c r="BD45" s="1273"/>
      <c r="BE45" s="1273"/>
      <c r="BF45" s="1273"/>
      <c r="BG45" s="1273"/>
      <c r="BH45" s="1273"/>
      <c r="BI45" s="1273"/>
      <c r="BJ45" s="1273"/>
      <c r="BK45" s="1273"/>
      <c r="BL45" s="1273"/>
      <c r="BM45" s="1273"/>
      <c r="BN45" s="1273"/>
      <c r="BO45" s="1273"/>
      <c r="BP45" s="1273"/>
      <c r="BQ45" s="1273"/>
      <c r="BR45" s="1273"/>
      <c r="BS45" s="1273"/>
      <c r="BT45" s="1273"/>
      <c r="BU45" s="1273"/>
      <c r="BV45" s="1273"/>
      <c r="BW45" s="1273"/>
      <c r="BX45" s="1273"/>
      <c r="BY45" s="1273"/>
      <c r="BZ45" s="1273"/>
      <c r="CA45" s="1273"/>
      <c r="CB45" s="1273"/>
      <c r="CC45" s="1273"/>
      <c r="CD45" s="1273"/>
      <c r="CE45" s="1273"/>
      <c r="CF45" s="1273"/>
      <c r="CG45" s="1273"/>
      <c r="CH45" s="1273"/>
      <c r="CI45" s="1273"/>
      <c r="CJ45" s="1273"/>
      <c r="CK45" s="1273"/>
      <c r="CL45" s="1273"/>
      <c r="CM45" s="1273"/>
      <c r="CN45" s="1273"/>
      <c r="CO45" s="1273"/>
      <c r="CP45" s="1273"/>
      <c r="CQ45" s="1273"/>
      <c r="CR45" s="1273"/>
      <c r="CS45" s="1273"/>
      <c r="CT45" s="1273"/>
      <c r="CU45" s="1273"/>
      <c r="CV45" s="1273"/>
      <c r="CW45" s="1273"/>
      <c r="CX45" s="1273"/>
      <c r="CY45" s="1273"/>
      <c r="CZ45" s="1273"/>
      <c r="DA45" s="1273"/>
      <c r="DB45" s="1273"/>
      <c r="DC45" s="1272"/>
    </row>
    <row r="46" spans="2:109" ht="13.2" x14ac:dyDescent="0.2">
      <c r="B46" s="1243"/>
      <c r="AN46" s="1274"/>
      <c r="AO46" s="1273"/>
      <c r="AP46" s="1273"/>
      <c r="AQ46" s="1273"/>
      <c r="AR46" s="1273"/>
      <c r="AS46" s="1273"/>
      <c r="AT46" s="1273"/>
      <c r="AU46" s="1273"/>
      <c r="AV46" s="1273"/>
      <c r="AW46" s="1273"/>
      <c r="AX46" s="1273"/>
      <c r="AY46" s="1273"/>
      <c r="AZ46" s="1273"/>
      <c r="BA46" s="1273"/>
      <c r="BB46" s="1273"/>
      <c r="BC46" s="1273"/>
      <c r="BD46" s="1273"/>
      <c r="BE46" s="1273"/>
      <c r="BF46" s="1273"/>
      <c r="BG46" s="1273"/>
      <c r="BH46" s="1273"/>
      <c r="BI46" s="1273"/>
      <c r="BJ46" s="1273"/>
      <c r="BK46" s="1273"/>
      <c r="BL46" s="1273"/>
      <c r="BM46" s="1273"/>
      <c r="BN46" s="1273"/>
      <c r="BO46" s="1273"/>
      <c r="BP46" s="1273"/>
      <c r="BQ46" s="1273"/>
      <c r="BR46" s="1273"/>
      <c r="BS46" s="1273"/>
      <c r="BT46" s="1273"/>
      <c r="BU46" s="1273"/>
      <c r="BV46" s="1273"/>
      <c r="BW46" s="1273"/>
      <c r="BX46" s="1273"/>
      <c r="BY46" s="1273"/>
      <c r="BZ46" s="1273"/>
      <c r="CA46" s="1273"/>
      <c r="CB46" s="1273"/>
      <c r="CC46" s="1273"/>
      <c r="CD46" s="1273"/>
      <c r="CE46" s="1273"/>
      <c r="CF46" s="1273"/>
      <c r="CG46" s="1273"/>
      <c r="CH46" s="1273"/>
      <c r="CI46" s="1273"/>
      <c r="CJ46" s="1273"/>
      <c r="CK46" s="1273"/>
      <c r="CL46" s="1273"/>
      <c r="CM46" s="1273"/>
      <c r="CN46" s="1273"/>
      <c r="CO46" s="1273"/>
      <c r="CP46" s="1273"/>
      <c r="CQ46" s="1273"/>
      <c r="CR46" s="1273"/>
      <c r="CS46" s="1273"/>
      <c r="CT46" s="1273"/>
      <c r="CU46" s="1273"/>
      <c r="CV46" s="1273"/>
      <c r="CW46" s="1273"/>
      <c r="CX46" s="1273"/>
      <c r="CY46" s="1273"/>
      <c r="CZ46" s="1273"/>
      <c r="DA46" s="1273"/>
      <c r="DB46" s="1273"/>
      <c r="DC46" s="1272"/>
    </row>
    <row r="47" spans="2:109" ht="13.2" x14ac:dyDescent="0.2">
      <c r="B47" s="1243"/>
      <c r="AN47" s="1271"/>
      <c r="AO47" s="1270"/>
      <c r="AP47" s="1270"/>
      <c r="AQ47" s="1270"/>
      <c r="AR47" s="1270"/>
      <c r="AS47" s="1270"/>
      <c r="AT47" s="1270"/>
      <c r="AU47" s="1270"/>
      <c r="AV47" s="1270"/>
      <c r="AW47" s="1270"/>
      <c r="AX47" s="1270"/>
      <c r="AY47" s="1270"/>
      <c r="AZ47" s="1270"/>
      <c r="BA47" s="1270"/>
      <c r="BB47" s="1270"/>
      <c r="BC47" s="1270"/>
      <c r="BD47" s="1270"/>
      <c r="BE47" s="1270"/>
      <c r="BF47" s="1270"/>
      <c r="BG47" s="1270"/>
      <c r="BH47" s="1270"/>
      <c r="BI47" s="1270"/>
      <c r="BJ47" s="1270"/>
      <c r="BK47" s="1270"/>
      <c r="BL47" s="1270"/>
      <c r="BM47" s="1270"/>
      <c r="BN47" s="1270"/>
      <c r="BO47" s="1270"/>
      <c r="BP47" s="1270"/>
      <c r="BQ47" s="1270"/>
      <c r="BR47" s="1270"/>
      <c r="BS47" s="1270"/>
      <c r="BT47" s="1270"/>
      <c r="BU47" s="1270"/>
      <c r="BV47" s="1270"/>
      <c r="BW47" s="1270"/>
      <c r="BX47" s="1270"/>
      <c r="BY47" s="1270"/>
      <c r="BZ47" s="1270"/>
      <c r="CA47" s="1270"/>
      <c r="CB47" s="1270"/>
      <c r="CC47" s="1270"/>
      <c r="CD47" s="1270"/>
      <c r="CE47" s="1270"/>
      <c r="CF47" s="1270"/>
      <c r="CG47" s="1270"/>
      <c r="CH47" s="1270"/>
      <c r="CI47" s="1270"/>
      <c r="CJ47" s="1270"/>
      <c r="CK47" s="1270"/>
      <c r="CL47" s="1270"/>
      <c r="CM47" s="1270"/>
      <c r="CN47" s="1270"/>
      <c r="CO47" s="1270"/>
      <c r="CP47" s="1270"/>
      <c r="CQ47" s="1270"/>
      <c r="CR47" s="1270"/>
      <c r="CS47" s="1270"/>
      <c r="CT47" s="1270"/>
      <c r="CU47" s="1270"/>
      <c r="CV47" s="1270"/>
      <c r="CW47" s="1270"/>
      <c r="CX47" s="1270"/>
      <c r="CY47" s="1270"/>
      <c r="CZ47" s="1270"/>
      <c r="DA47" s="1270"/>
      <c r="DB47" s="1270"/>
      <c r="DC47" s="1269"/>
    </row>
    <row r="48" spans="2:109" ht="13.2" x14ac:dyDescent="0.2">
      <c r="B48" s="1243"/>
      <c r="H48" s="1256"/>
      <c r="I48" s="1256"/>
      <c r="J48" s="1256"/>
      <c r="AN48" s="1256"/>
      <c r="AO48" s="1256"/>
      <c r="AP48" s="1256"/>
      <c r="AZ48" s="1256"/>
      <c r="BA48" s="1256"/>
      <c r="BB48" s="1256"/>
      <c r="BL48" s="1256"/>
      <c r="BM48" s="1256"/>
      <c r="BN48" s="1256"/>
      <c r="BX48" s="1256"/>
      <c r="BY48" s="1256"/>
      <c r="BZ48" s="1256"/>
      <c r="CJ48" s="1256"/>
      <c r="CK48" s="1256"/>
      <c r="CL48" s="1256"/>
      <c r="CV48" s="1256"/>
      <c r="CW48" s="1256"/>
      <c r="CX48" s="1256"/>
    </row>
    <row r="49" spans="1:109" ht="13.2" x14ac:dyDescent="0.2">
      <c r="B49" s="1243"/>
      <c r="AN49" s="1242" t="s">
        <v>606</v>
      </c>
    </row>
    <row r="50" spans="1:109" ht="13.2" x14ac:dyDescent="0.2">
      <c r="B50" s="1243"/>
      <c r="G50" s="1254"/>
      <c r="H50" s="1254"/>
      <c r="I50" s="1254"/>
      <c r="J50" s="1254"/>
      <c r="K50" s="1263"/>
      <c r="L50" s="1263"/>
      <c r="M50" s="1262"/>
      <c r="N50" s="1262"/>
      <c r="AN50" s="1261"/>
      <c r="AO50" s="1260"/>
      <c r="AP50" s="1260"/>
      <c r="AQ50" s="1260"/>
      <c r="AR50" s="1260"/>
      <c r="AS50" s="1260"/>
      <c r="AT50" s="1260"/>
      <c r="AU50" s="1260"/>
      <c r="AV50" s="1260"/>
      <c r="AW50" s="1260"/>
      <c r="AX50" s="1260"/>
      <c r="AY50" s="1260"/>
      <c r="AZ50" s="1260"/>
      <c r="BA50" s="1260"/>
      <c r="BB50" s="1260"/>
      <c r="BC50" s="1260"/>
      <c r="BD50" s="1260"/>
      <c r="BE50" s="1260"/>
      <c r="BF50" s="1260"/>
      <c r="BG50" s="1260"/>
      <c r="BH50" s="1260"/>
      <c r="BI50" s="1260"/>
      <c r="BJ50" s="1260"/>
      <c r="BK50" s="1260"/>
      <c r="BL50" s="1260"/>
      <c r="BM50" s="1260"/>
      <c r="BN50" s="1260"/>
      <c r="BO50" s="1259"/>
      <c r="BP50" s="1251" t="s">
        <v>562</v>
      </c>
      <c r="BQ50" s="1251"/>
      <c r="BR50" s="1251"/>
      <c r="BS50" s="1251"/>
      <c r="BT50" s="1251"/>
      <c r="BU50" s="1251"/>
      <c r="BV50" s="1251"/>
      <c r="BW50" s="1251"/>
      <c r="BX50" s="1251" t="s">
        <v>563</v>
      </c>
      <c r="BY50" s="1251"/>
      <c r="BZ50" s="1251"/>
      <c r="CA50" s="1251"/>
      <c r="CB50" s="1251"/>
      <c r="CC50" s="1251"/>
      <c r="CD50" s="1251"/>
      <c r="CE50" s="1251"/>
      <c r="CF50" s="1251" t="s">
        <v>564</v>
      </c>
      <c r="CG50" s="1251"/>
      <c r="CH50" s="1251"/>
      <c r="CI50" s="1251"/>
      <c r="CJ50" s="1251"/>
      <c r="CK50" s="1251"/>
      <c r="CL50" s="1251"/>
      <c r="CM50" s="1251"/>
      <c r="CN50" s="1251" t="s">
        <v>565</v>
      </c>
      <c r="CO50" s="1251"/>
      <c r="CP50" s="1251"/>
      <c r="CQ50" s="1251"/>
      <c r="CR50" s="1251"/>
      <c r="CS50" s="1251"/>
      <c r="CT50" s="1251"/>
      <c r="CU50" s="1251"/>
      <c r="CV50" s="1251" t="s">
        <v>566</v>
      </c>
      <c r="CW50" s="1251"/>
      <c r="CX50" s="1251"/>
      <c r="CY50" s="1251"/>
      <c r="CZ50" s="1251"/>
      <c r="DA50" s="1251"/>
      <c r="DB50" s="1251"/>
      <c r="DC50" s="1251"/>
    </row>
    <row r="51" spans="1:109" ht="13.5" customHeight="1" x14ac:dyDescent="0.2">
      <c r="B51" s="1243"/>
      <c r="G51" s="1258"/>
      <c r="H51" s="1258"/>
      <c r="I51" s="1291"/>
      <c r="J51" s="1291"/>
      <c r="K51" s="1257"/>
      <c r="L51" s="1257"/>
      <c r="M51" s="1257"/>
      <c r="N51" s="1257"/>
      <c r="AM51" s="1256"/>
      <c r="AN51" s="1250" t="s">
        <v>605</v>
      </c>
      <c r="AO51" s="1250"/>
      <c r="AP51" s="1250"/>
      <c r="AQ51" s="1250"/>
      <c r="AR51" s="1250"/>
      <c r="AS51" s="1250"/>
      <c r="AT51" s="1250"/>
      <c r="AU51" s="1250"/>
      <c r="AV51" s="1250"/>
      <c r="AW51" s="1250"/>
      <c r="AX51" s="1250"/>
      <c r="AY51" s="1250"/>
      <c r="AZ51" s="1250"/>
      <c r="BA51" s="1250"/>
      <c r="BB51" s="1250" t="s">
        <v>603</v>
      </c>
      <c r="BC51" s="1250"/>
      <c r="BD51" s="1250"/>
      <c r="BE51" s="1250"/>
      <c r="BF51" s="1250"/>
      <c r="BG51" s="1250"/>
      <c r="BH51" s="1250"/>
      <c r="BI51" s="1250"/>
      <c r="BJ51" s="1250"/>
      <c r="BK51" s="1250"/>
      <c r="BL51" s="1250"/>
      <c r="BM51" s="1250"/>
      <c r="BN51" s="1250"/>
      <c r="BO51" s="1250"/>
      <c r="BP51" s="1249">
        <v>105</v>
      </c>
      <c r="BQ51" s="1249"/>
      <c r="BR51" s="1249"/>
      <c r="BS51" s="1249"/>
      <c r="BT51" s="1249"/>
      <c r="BU51" s="1249"/>
      <c r="BV51" s="1249"/>
      <c r="BW51" s="1249"/>
      <c r="BX51" s="1249">
        <v>81</v>
      </c>
      <c r="BY51" s="1249"/>
      <c r="BZ51" s="1249"/>
      <c r="CA51" s="1249"/>
      <c r="CB51" s="1249"/>
      <c r="CC51" s="1249"/>
      <c r="CD51" s="1249"/>
      <c r="CE51" s="1249"/>
      <c r="CF51" s="1249">
        <v>81.5</v>
      </c>
      <c r="CG51" s="1249"/>
      <c r="CH51" s="1249"/>
      <c r="CI51" s="1249"/>
      <c r="CJ51" s="1249"/>
      <c r="CK51" s="1249"/>
      <c r="CL51" s="1249"/>
      <c r="CM51" s="1249"/>
      <c r="CN51" s="1249">
        <v>67.5</v>
      </c>
      <c r="CO51" s="1249"/>
      <c r="CP51" s="1249"/>
      <c r="CQ51" s="1249"/>
      <c r="CR51" s="1249"/>
      <c r="CS51" s="1249"/>
      <c r="CT51" s="1249"/>
      <c r="CU51" s="1249"/>
      <c r="CV51" s="1249">
        <v>54.1</v>
      </c>
      <c r="CW51" s="1249"/>
      <c r="CX51" s="1249"/>
      <c r="CY51" s="1249"/>
      <c r="CZ51" s="1249"/>
      <c r="DA51" s="1249"/>
      <c r="DB51" s="1249"/>
      <c r="DC51" s="1249"/>
    </row>
    <row r="52" spans="1:109" ht="13.2" x14ac:dyDescent="0.2">
      <c r="B52" s="1243"/>
      <c r="G52" s="1258"/>
      <c r="H52" s="1258"/>
      <c r="I52" s="1291"/>
      <c r="J52" s="1291"/>
      <c r="K52" s="1257"/>
      <c r="L52" s="1257"/>
      <c r="M52" s="1257"/>
      <c r="N52" s="1257"/>
      <c r="AM52" s="1256"/>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9"/>
      <c r="BQ52" s="1249"/>
      <c r="BR52" s="1249"/>
      <c r="BS52" s="1249"/>
      <c r="BT52" s="1249"/>
      <c r="BU52" s="1249"/>
      <c r="BV52" s="1249"/>
      <c r="BW52" s="1249"/>
      <c r="BX52" s="1249"/>
      <c r="BY52" s="1249"/>
      <c r="BZ52" s="1249"/>
      <c r="CA52" s="1249"/>
      <c r="CB52" s="1249"/>
      <c r="CC52" s="1249"/>
      <c r="CD52" s="1249"/>
      <c r="CE52" s="1249"/>
      <c r="CF52" s="1249"/>
      <c r="CG52" s="1249"/>
      <c r="CH52" s="1249"/>
      <c r="CI52" s="1249"/>
      <c r="CJ52" s="1249"/>
      <c r="CK52" s="1249"/>
      <c r="CL52" s="1249"/>
      <c r="CM52" s="1249"/>
      <c r="CN52" s="1249"/>
      <c r="CO52" s="1249"/>
      <c r="CP52" s="1249"/>
      <c r="CQ52" s="1249"/>
      <c r="CR52" s="1249"/>
      <c r="CS52" s="1249"/>
      <c r="CT52" s="1249"/>
      <c r="CU52" s="1249"/>
      <c r="CV52" s="1249"/>
      <c r="CW52" s="1249"/>
      <c r="CX52" s="1249"/>
      <c r="CY52" s="1249"/>
      <c r="CZ52" s="1249"/>
      <c r="DA52" s="1249"/>
      <c r="DB52" s="1249"/>
      <c r="DC52" s="1249"/>
    </row>
    <row r="53" spans="1:109" ht="13.2" x14ac:dyDescent="0.2">
      <c r="A53" s="1278"/>
      <c r="B53" s="1243"/>
      <c r="G53" s="1258"/>
      <c r="H53" s="1258"/>
      <c r="I53" s="1254"/>
      <c r="J53" s="1254"/>
      <c r="K53" s="1257"/>
      <c r="L53" s="1257"/>
      <c r="M53" s="1257"/>
      <c r="N53" s="1257"/>
      <c r="AM53" s="1256"/>
      <c r="AN53" s="1250"/>
      <c r="AO53" s="1250"/>
      <c r="AP53" s="1250"/>
      <c r="AQ53" s="1250"/>
      <c r="AR53" s="1250"/>
      <c r="AS53" s="1250"/>
      <c r="AT53" s="1250"/>
      <c r="AU53" s="1250"/>
      <c r="AV53" s="1250"/>
      <c r="AW53" s="1250"/>
      <c r="AX53" s="1250"/>
      <c r="AY53" s="1250"/>
      <c r="AZ53" s="1250"/>
      <c r="BA53" s="1250"/>
      <c r="BB53" s="1250" t="s">
        <v>610</v>
      </c>
      <c r="BC53" s="1250"/>
      <c r="BD53" s="1250"/>
      <c r="BE53" s="1250"/>
      <c r="BF53" s="1250"/>
      <c r="BG53" s="1250"/>
      <c r="BH53" s="1250"/>
      <c r="BI53" s="1250"/>
      <c r="BJ53" s="1250"/>
      <c r="BK53" s="1250"/>
      <c r="BL53" s="1250"/>
      <c r="BM53" s="1250"/>
      <c r="BN53" s="1250"/>
      <c r="BO53" s="1250"/>
      <c r="BP53" s="1249">
        <v>77.900000000000006</v>
      </c>
      <c r="BQ53" s="1249"/>
      <c r="BR53" s="1249"/>
      <c r="BS53" s="1249"/>
      <c r="BT53" s="1249"/>
      <c r="BU53" s="1249"/>
      <c r="BV53" s="1249"/>
      <c r="BW53" s="1249"/>
      <c r="BX53" s="1249">
        <v>78.900000000000006</v>
      </c>
      <c r="BY53" s="1249"/>
      <c r="BZ53" s="1249"/>
      <c r="CA53" s="1249"/>
      <c r="CB53" s="1249"/>
      <c r="CC53" s="1249"/>
      <c r="CD53" s="1249"/>
      <c r="CE53" s="1249"/>
      <c r="CF53" s="1249">
        <v>77.400000000000006</v>
      </c>
      <c r="CG53" s="1249"/>
      <c r="CH53" s="1249"/>
      <c r="CI53" s="1249"/>
      <c r="CJ53" s="1249"/>
      <c r="CK53" s="1249"/>
      <c r="CL53" s="1249"/>
      <c r="CM53" s="1249"/>
      <c r="CN53" s="1249">
        <v>77.900000000000006</v>
      </c>
      <c r="CO53" s="1249"/>
      <c r="CP53" s="1249"/>
      <c r="CQ53" s="1249"/>
      <c r="CR53" s="1249"/>
      <c r="CS53" s="1249"/>
      <c r="CT53" s="1249"/>
      <c r="CU53" s="1249"/>
      <c r="CV53" s="1249">
        <v>77.900000000000006</v>
      </c>
      <c r="CW53" s="1249"/>
      <c r="CX53" s="1249"/>
      <c r="CY53" s="1249"/>
      <c r="CZ53" s="1249"/>
      <c r="DA53" s="1249"/>
      <c r="DB53" s="1249"/>
      <c r="DC53" s="1249"/>
    </row>
    <row r="54" spans="1:109" ht="13.2" x14ac:dyDescent="0.2">
      <c r="A54" s="1278"/>
      <c r="B54" s="1243"/>
      <c r="G54" s="1258"/>
      <c r="H54" s="1258"/>
      <c r="I54" s="1254"/>
      <c r="J54" s="1254"/>
      <c r="K54" s="1257"/>
      <c r="L54" s="1257"/>
      <c r="M54" s="1257"/>
      <c r="N54" s="1257"/>
      <c r="AM54" s="1256"/>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9"/>
      <c r="BQ54" s="1249"/>
      <c r="BR54" s="1249"/>
      <c r="BS54" s="1249"/>
      <c r="BT54" s="1249"/>
      <c r="BU54" s="1249"/>
      <c r="BV54" s="1249"/>
      <c r="BW54" s="1249"/>
      <c r="BX54" s="1249"/>
      <c r="BY54" s="1249"/>
      <c r="BZ54" s="1249"/>
      <c r="CA54" s="1249"/>
      <c r="CB54" s="1249"/>
      <c r="CC54" s="1249"/>
      <c r="CD54" s="1249"/>
      <c r="CE54" s="1249"/>
      <c r="CF54" s="1249"/>
      <c r="CG54" s="1249"/>
      <c r="CH54" s="1249"/>
      <c r="CI54" s="1249"/>
      <c r="CJ54" s="1249"/>
      <c r="CK54" s="1249"/>
      <c r="CL54" s="1249"/>
      <c r="CM54" s="1249"/>
      <c r="CN54" s="1249"/>
      <c r="CO54" s="1249"/>
      <c r="CP54" s="1249"/>
      <c r="CQ54" s="1249"/>
      <c r="CR54" s="1249"/>
      <c r="CS54" s="1249"/>
      <c r="CT54" s="1249"/>
      <c r="CU54" s="1249"/>
      <c r="CV54" s="1249"/>
      <c r="CW54" s="1249"/>
      <c r="CX54" s="1249"/>
      <c r="CY54" s="1249"/>
      <c r="CZ54" s="1249"/>
      <c r="DA54" s="1249"/>
      <c r="DB54" s="1249"/>
      <c r="DC54" s="1249"/>
    </row>
    <row r="55" spans="1:109" ht="13.2" x14ac:dyDescent="0.2">
      <c r="A55" s="1278"/>
      <c r="B55" s="1243"/>
      <c r="G55" s="1254"/>
      <c r="H55" s="1254"/>
      <c r="I55" s="1254"/>
      <c r="J55" s="1254"/>
      <c r="K55" s="1257"/>
      <c r="L55" s="1257"/>
      <c r="M55" s="1257"/>
      <c r="N55" s="1257"/>
      <c r="AN55" s="1251" t="s">
        <v>604</v>
      </c>
      <c r="AO55" s="1251"/>
      <c r="AP55" s="1251"/>
      <c r="AQ55" s="1251"/>
      <c r="AR55" s="1251"/>
      <c r="AS55" s="1251"/>
      <c r="AT55" s="1251"/>
      <c r="AU55" s="1251"/>
      <c r="AV55" s="1251"/>
      <c r="AW55" s="1251"/>
      <c r="AX55" s="1251"/>
      <c r="AY55" s="1251"/>
      <c r="AZ55" s="1251"/>
      <c r="BA55" s="1251"/>
      <c r="BB55" s="1250" t="s">
        <v>603</v>
      </c>
      <c r="BC55" s="1250"/>
      <c r="BD55" s="1250"/>
      <c r="BE55" s="1250"/>
      <c r="BF55" s="1250"/>
      <c r="BG55" s="1250"/>
      <c r="BH55" s="1250"/>
      <c r="BI55" s="1250"/>
      <c r="BJ55" s="1250"/>
      <c r="BK55" s="1250"/>
      <c r="BL55" s="1250"/>
      <c r="BM55" s="1250"/>
      <c r="BN55" s="1250"/>
      <c r="BO55" s="1250"/>
      <c r="BP55" s="1249">
        <v>20.2</v>
      </c>
      <c r="BQ55" s="1249"/>
      <c r="BR55" s="1249"/>
      <c r="BS55" s="1249"/>
      <c r="BT55" s="1249"/>
      <c r="BU55" s="1249"/>
      <c r="BV55" s="1249"/>
      <c r="BW55" s="1249"/>
      <c r="BX55" s="1249">
        <v>18.2</v>
      </c>
      <c r="BY55" s="1249"/>
      <c r="BZ55" s="1249"/>
      <c r="CA55" s="1249"/>
      <c r="CB55" s="1249"/>
      <c r="CC55" s="1249"/>
      <c r="CD55" s="1249"/>
      <c r="CE55" s="1249"/>
      <c r="CF55" s="1249">
        <v>20.3</v>
      </c>
      <c r="CG55" s="1249"/>
      <c r="CH55" s="1249"/>
      <c r="CI55" s="1249"/>
      <c r="CJ55" s="1249"/>
      <c r="CK55" s="1249"/>
      <c r="CL55" s="1249"/>
      <c r="CM55" s="1249"/>
      <c r="CN55" s="1249">
        <v>15.5</v>
      </c>
      <c r="CO55" s="1249"/>
      <c r="CP55" s="1249"/>
      <c r="CQ55" s="1249"/>
      <c r="CR55" s="1249"/>
      <c r="CS55" s="1249"/>
      <c r="CT55" s="1249"/>
      <c r="CU55" s="1249"/>
      <c r="CV55" s="1249">
        <v>4.5999999999999996</v>
      </c>
      <c r="CW55" s="1249"/>
      <c r="CX55" s="1249"/>
      <c r="CY55" s="1249"/>
      <c r="CZ55" s="1249"/>
      <c r="DA55" s="1249"/>
      <c r="DB55" s="1249"/>
      <c r="DC55" s="1249"/>
    </row>
    <row r="56" spans="1:109" ht="13.2" x14ac:dyDescent="0.2">
      <c r="A56" s="1278"/>
      <c r="B56" s="1243"/>
      <c r="G56" s="1254"/>
      <c r="H56" s="1254"/>
      <c r="I56" s="1254"/>
      <c r="J56" s="1254"/>
      <c r="K56" s="1257"/>
      <c r="L56" s="1257"/>
      <c r="M56" s="1257"/>
      <c r="N56" s="1257"/>
      <c r="AN56" s="1251"/>
      <c r="AO56" s="1251"/>
      <c r="AP56" s="1251"/>
      <c r="AQ56" s="1251"/>
      <c r="AR56" s="1251"/>
      <c r="AS56" s="1251"/>
      <c r="AT56" s="1251"/>
      <c r="AU56" s="1251"/>
      <c r="AV56" s="1251"/>
      <c r="AW56" s="1251"/>
      <c r="AX56" s="1251"/>
      <c r="AY56" s="1251"/>
      <c r="AZ56" s="1251"/>
      <c r="BA56" s="1251"/>
      <c r="BB56" s="1250"/>
      <c r="BC56" s="1250"/>
      <c r="BD56" s="1250"/>
      <c r="BE56" s="1250"/>
      <c r="BF56" s="1250"/>
      <c r="BG56" s="1250"/>
      <c r="BH56" s="1250"/>
      <c r="BI56" s="1250"/>
      <c r="BJ56" s="1250"/>
      <c r="BK56" s="1250"/>
      <c r="BL56" s="1250"/>
      <c r="BM56" s="1250"/>
      <c r="BN56" s="1250"/>
      <c r="BO56" s="1250"/>
      <c r="BP56" s="1249"/>
      <c r="BQ56" s="1249"/>
      <c r="BR56" s="1249"/>
      <c r="BS56" s="1249"/>
      <c r="BT56" s="1249"/>
      <c r="BU56" s="1249"/>
      <c r="BV56" s="1249"/>
      <c r="BW56" s="1249"/>
      <c r="BX56" s="1249"/>
      <c r="BY56" s="1249"/>
      <c r="BZ56" s="1249"/>
      <c r="CA56" s="1249"/>
      <c r="CB56" s="1249"/>
      <c r="CC56" s="1249"/>
      <c r="CD56" s="1249"/>
      <c r="CE56" s="1249"/>
      <c r="CF56" s="1249"/>
      <c r="CG56" s="1249"/>
      <c r="CH56" s="1249"/>
      <c r="CI56" s="1249"/>
      <c r="CJ56" s="1249"/>
      <c r="CK56" s="1249"/>
      <c r="CL56" s="1249"/>
      <c r="CM56" s="1249"/>
      <c r="CN56" s="1249"/>
      <c r="CO56" s="1249"/>
      <c r="CP56" s="1249"/>
      <c r="CQ56" s="1249"/>
      <c r="CR56" s="1249"/>
      <c r="CS56" s="1249"/>
      <c r="CT56" s="1249"/>
      <c r="CU56" s="1249"/>
      <c r="CV56" s="1249"/>
      <c r="CW56" s="1249"/>
      <c r="CX56" s="1249"/>
      <c r="CY56" s="1249"/>
      <c r="CZ56" s="1249"/>
      <c r="DA56" s="1249"/>
      <c r="DB56" s="1249"/>
      <c r="DC56" s="1249"/>
    </row>
    <row r="57" spans="1:109" s="1278" customFormat="1" ht="13.2" x14ac:dyDescent="0.2">
      <c r="B57" s="1284"/>
      <c r="G57" s="1254"/>
      <c r="H57" s="1254"/>
      <c r="I57" s="1253"/>
      <c r="J57" s="1253"/>
      <c r="K57" s="1257"/>
      <c r="L57" s="1257"/>
      <c r="M57" s="1257"/>
      <c r="N57" s="1257"/>
      <c r="AM57" s="1242"/>
      <c r="AN57" s="1251"/>
      <c r="AO57" s="1251"/>
      <c r="AP57" s="1251"/>
      <c r="AQ57" s="1251"/>
      <c r="AR57" s="1251"/>
      <c r="AS57" s="1251"/>
      <c r="AT57" s="1251"/>
      <c r="AU57" s="1251"/>
      <c r="AV57" s="1251"/>
      <c r="AW57" s="1251"/>
      <c r="AX57" s="1251"/>
      <c r="AY57" s="1251"/>
      <c r="AZ57" s="1251"/>
      <c r="BA57" s="1251"/>
      <c r="BB57" s="1250" t="s">
        <v>610</v>
      </c>
      <c r="BC57" s="1250"/>
      <c r="BD57" s="1250"/>
      <c r="BE57" s="1250"/>
      <c r="BF57" s="1250"/>
      <c r="BG57" s="1250"/>
      <c r="BH57" s="1250"/>
      <c r="BI57" s="1250"/>
      <c r="BJ57" s="1250"/>
      <c r="BK57" s="1250"/>
      <c r="BL57" s="1250"/>
      <c r="BM57" s="1250"/>
      <c r="BN57" s="1250"/>
      <c r="BO57" s="1250"/>
      <c r="BP57" s="1249">
        <v>57.5</v>
      </c>
      <c r="BQ57" s="1249"/>
      <c r="BR57" s="1249"/>
      <c r="BS57" s="1249"/>
      <c r="BT57" s="1249"/>
      <c r="BU57" s="1249"/>
      <c r="BV57" s="1249"/>
      <c r="BW57" s="1249"/>
      <c r="BX57" s="1249">
        <v>59.3</v>
      </c>
      <c r="BY57" s="1249"/>
      <c r="BZ57" s="1249"/>
      <c r="CA57" s="1249"/>
      <c r="CB57" s="1249"/>
      <c r="CC57" s="1249"/>
      <c r="CD57" s="1249"/>
      <c r="CE57" s="1249"/>
      <c r="CF57" s="1249">
        <v>60.3</v>
      </c>
      <c r="CG57" s="1249"/>
      <c r="CH57" s="1249"/>
      <c r="CI57" s="1249"/>
      <c r="CJ57" s="1249"/>
      <c r="CK57" s="1249"/>
      <c r="CL57" s="1249"/>
      <c r="CM57" s="1249"/>
      <c r="CN57" s="1249">
        <v>61.5</v>
      </c>
      <c r="CO57" s="1249"/>
      <c r="CP57" s="1249"/>
      <c r="CQ57" s="1249"/>
      <c r="CR57" s="1249"/>
      <c r="CS57" s="1249"/>
      <c r="CT57" s="1249"/>
      <c r="CU57" s="1249"/>
      <c r="CV57" s="1249">
        <v>61</v>
      </c>
      <c r="CW57" s="1249"/>
      <c r="CX57" s="1249"/>
      <c r="CY57" s="1249"/>
      <c r="CZ57" s="1249"/>
      <c r="DA57" s="1249"/>
      <c r="DB57" s="1249"/>
      <c r="DC57" s="1249"/>
      <c r="DD57" s="1289"/>
      <c r="DE57" s="1284"/>
    </row>
    <row r="58" spans="1:109" s="1278" customFormat="1" ht="13.2" x14ac:dyDescent="0.2">
      <c r="A58" s="1242"/>
      <c r="B58" s="1284"/>
      <c r="G58" s="1254"/>
      <c r="H58" s="1254"/>
      <c r="I58" s="1253"/>
      <c r="J58" s="1253"/>
      <c r="K58" s="1257"/>
      <c r="L58" s="1257"/>
      <c r="M58" s="1257"/>
      <c r="N58" s="1257"/>
      <c r="AM58" s="1242"/>
      <c r="AN58" s="1251"/>
      <c r="AO58" s="1251"/>
      <c r="AP58" s="1251"/>
      <c r="AQ58" s="1251"/>
      <c r="AR58" s="1251"/>
      <c r="AS58" s="1251"/>
      <c r="AT58" s="1251"/>
      <c r="AU58" s="1251"/>
      <c r="AV58" s="1251"/>
      <c r="AW58" s="1251"/>
      <c r="AX58" s="1251"/>
      <c r="AY58" s="1251"/>
      <c r="AZ58" s="1251"/>
      <c r="BA58" s="1251"/>
      <c r="BB58" s="1250"/>
      <c r="BC58" s="1250"/>
      <c r="BD58" s="1250"/>
      <c r="BE58" s="1250"/>
      <c r="BF58" s="1250"/>
      <c r="BG58" s="1250"/>
      <c r="BH58" s="1250"/>
      <c r="BI58" s="1250"/>
      <c r="BJ58" s="1250"/>
      <c r="BK58" s="1250"/>
      <c r="BL58" s="1250"/>
      <c r="BM58" s="1250"/>
      <c r="BN58" s="1250"/>
      <c r="BO58" s="1250"/>
      <c r="BP58" s="1249"/>
      <c r="BQ58" s="1249"/>
      <c r="BR58" s="1249"/>
      <c r="BS58" s="1249"/>
      <c r="BT58" s="1249"/>
      <c r="BU58" s="1249"/>
      <c r="BV58" s="1249"/>
      <c r="BW58" s="1249"/>
      <c r="BX58" s="1249"/>
      <c r="BY58" s="1249"/>
      <c r="BZ58" s="1249"/>
      <c r="CA58" s="1249"/>
      <c r="CB58" s="1249"/>
      <c r="CC58" s="1249"/>
      <c r="CD58" s="1249"/>
      <c r="CE58" s="1249"/>
      <c r="CF58" s="1249"/>
      <c r="CG58" s="1249"/>
      <c r="CH58" s="1249"/>
      <c r="CI58" s="1249"/>
      <c r="CJ58" s="1249"/>
      <c r="CK58" s="1249"/>
      <c r="CL58" s="1249"/>
      <c r="CM58" s="1249"/>
      <c r="CN58" s="1249"/>
      <c r="CO58" s="1249"/>
      <c r="CP58" s="1249"/>
      <c r="CQ58" s="1249"/>
      <c r="CR58" s="1249"/>
      <c r="CS58" s="1249"/>
      <c r="CT58" s="1249"/>
      <c r="CU58" s="1249"/>
      <c r="CV58" s="1249"/>
      <c r="CW58" s="1249"/>
      <c r="CX58" s="1249"/>
      <c r="CY58" s="1249"/>
      <c r="CZ58" s="1249"/>
      <c r="DA58" s="1249"/>
      <c r="DB58" s="1249"/>
      <c r="DC58" s="1249"/>
      <c r="DD58" s="1289"/>
      <c r="DE58" s="1284"/>
    </row>
    <row r="59" spans="1:109" s="1278" customFormat="1" ht="13.2" x14ac:dyDescent="0.2">
      <c r="A59" s="1242"/>
      <c r="B59" s="1284"/>
      <c r="K59" s="1290"/>
      <c r="L59" s="1290"/>
      <c r="M59" s="1290"/>
      <c r="N59" s="1290"/>
      <c r="AQ59" s="1290"/>
      <c r="AR59" s="1290"/>
      <c r="AS59" s="1290"/>
      <c r="AT59" s="1290"/>
      <c r="BC59" s="1290"/>
      <c r="BD59" s="1290"/>
      <c r="BE59" s="1290"/>
      <c r="BF59" s="1290"/>
      <c r="BO59" s="1290"/>
      <c r="BP59" s="1290"/>
      <c r="BQ59" s="1290"/>
      <c r="BR59" s="1290"/>
      <c r="CA59" s="1290"/>
      <c r="CB59" s="1290"/>
      <c r="CC59" s="1290"/>
      <c r="CD59" s="1290"/>
      <c r="CM59" s="1290"/>
      <c r="CN59" s="1290"/>
      <c r="CO59" s="1290"/>
      <c r="CP59" s="1290"/>
      <c r="CY59" s="1290"/>
      <c r="CZ59" s="1290"/>
      <c r="DA59" s="1290"/>
      <c r="DB59" s="1290"/>
      <c r="DC59" s="1290"/>
      <c r="DD59" s="1289"/>
      <c r="DE59" s="1284"/>
    </row>
    <row r="60" spans="1:109" s="1278" customFormat="1" ht="13.2" x14ac:dyDescent="0.2">
      <c r="A60" s="1242"/>
      <c r="B60" s="1284"/>
      <c r="K60" s="1290"/>
      <c r="L60" s="1290"/>
      <c r="M60" s="1290"/>
      <c r="N60" s="1290"/>
      <c r="AQ60" s="1290"/>
      <c r="AR60" s="1290"/>
      <c r="AS60" s="1290"/>
      <c r="AT60" s="1290"/>
      <c r="BC60" s="1290"/>
      <c r="BD60" s="1290"/>
      <c r="BE60" s="1290"/>
      <c r="BF60" s="1290"/>
      <c r="BO60" s="1290"/>
      <c r="BP60" s="1290"/>
      <c r="BQ60" s="1290"/>
      <c r="BR60" s="1290"/>
      <c r="CA60" s="1290"/>
      <c r="CB60" s="1290"/>
      <c r="CC60" s="1290"/>
      <c r="CD60" s="1290"/>
      <c r="CM60" s="1290"/>
      <c r="CN60" s="1290"/>
      <c r="CO60" s="1290"/>
      <c r="CP60" s="1290"/>
      <c r="CY60" s="1290"/>
      <c r="CZ60" s="1290"/>
      <c r="DA60" s="1290"/>
      <c r="DB60" s="1290"/>
      <c r="DC60" s="1290"/>
      <c r="DD60" s="1289"/>
      <c r="DE60" s="1284"/>
    </row>
    <row r="61" spans="1:109" s="1278" customFormat="1" ht="13.2" x14ac:dyDescent="0.2">
      <c r="A61" s="1242"/>
      <c r="B61" s="1288"/>
      <c r="C61" s="1287"/>
      <c r="D61" s="1287"/>
      <c r="E61" s="1287"/>
      <c r="F61" s="1287"/>
      <c r="G61" s="1287"/>
      <c r="H61" s="1287"/>
      <c r="I61" s="1287"/>
      <c r="J61" s="1287"/>
      <c r="K61" s="1287"/>
      <c r="L61" s="1287"/>
      <c r="M61" s="1286"/>
      <c r="N61" s="1286"/>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c r="AM61" s="1287"/>
      <c r="AN61" s="1287"/>
      <c r="AO61" s="1287"/>
      <c r="AP61" s="1287"/>
      <c r="AQ61" s="1287"/>
      <c r="AR61" s="1287"/>
      <c r="AS61" s="1286"/>
      <c r="AT61" s="1286"/>
      <c r="AU61" s="1287"/>
      <c r="AV61" s="1287"/>
      <c r="AW61" s="1287"/>
      <c r="AX61" s="1287"/>
      <c r="AY61" s="1287"/>
      <c r="AZ61" s="1287"/>
      <c r="BA61" s="1287"/>
      <c r="BB61" s="1287"/>
      <c r="BC61" s="1287"/>
      <c r="BD61" s="1287"/>
      <c r="BE61" s="1286"/>
      <c r="BF61" s="1286"/>
      <c r="BG61" s="1287"/>
      <c r="BH61" s="1287"/>
      <c r="BI61" s="1287"/>
      <c r="BJ61" s="1287"/>
      <c r="BK61" s="1287"/>
      <c r="BL61" s="1287"/>
      <c r="BM61" s="1287"/>
      <c r="BN61" s="1287"/>
      <c r="BO61" s="1287"/>
      <c r="BP61" s="1287"/>
      <c r="BQ61" s="1286"/>
      <c r="BR61" s="1286"/>
      <c r="BS61" s="1287"/>
      <c r="BT61" s="1287"/>
      <c r="BU61" s="1287"/>
      <c r="BV61" s="1287"/>
      <c r="BW61" s="1287"/>
      <c r="BX61" s="1287"/>
      <c r="BY61" s="1287"/>
      <c r="BZ61" s="1287"/>
      <c r="CA61" s="1287"/>
      <c r="CB61" s="1287"/>
      <c r="CC61" s="1286"/>
      <c r="CD61" s="1286"/>
      <c r="CE61" s="1287"/>
      <c r="CF61" s="1287"/>
      <c r="CG61" s="1287"/>
      <c r="CH61" s="1287"/>
      <c r="CI61" s="1287"/>
      <c r="CJ61" s="1287"/>
      <c r="CK61" s="1287"/>
      <c r="CL61" s="1287"/>
      <c r="CM61" s="1287"/>
      <c r="CN61" s="1287"/>
      <c r="CO61" s="1286"/>
      <c r="CP61" s="1286"/>
      <c r="CQ61" s="1287"/>
      <c r="CR61" s="1287"/>
      <c r="CS61" s="1287"/>
      <c r="CT61" s="1287"/>
      <c r="CU61" s="1287"/>
      <c r="CV61" s="1287"/>
      <c r="CW61" s="1287"/>
      <c r="CX61" s="1287"/>
      <c r="CY61" s="1287"/>
      <c r="CZ61" s="1287"/>
      <c r="DA61" s="1286"/>
      <c r="DB61" s="1286"/>
      <c r="DC61" s="1286"/>
      <c r="DD61" s="1285"/>
      <c r="DE61" s="1284"/>
    </row>
    <row r="62" spans="1:109" ht="13.2" x14ac:dyDescent="0.2">
      <c r="B62" s="1283"/>
      <c r="C62" s="1283"/>
      <c r="D62" s="1283"/>
      <c r="E62" s="1283"/>
      <c r="F62" s="1283"/>
      <c r="G62" s="1283"/>
      <c r="H62" s="1283"/>
      <c r="I62" s="1283"/>
      <c r="J62" s="1283"/>
      <c r="K62" s="1283"/>
      <c r="L62" s="1283"/>
      <c r="M62" s="1283"/>
      <c r="N62" s="1283"/>
      <c r="O62" s="1283"/>
      <c r="P62" s="1283"/>
      <c r="Q62" s="1283"/>
      <c r="R62" s="1283"/>
      <c r="S62" s="1283"/>
      <c r="T62" s="1283"/>
      <c r="U62" s="1283"/>
      <c r="V62" s="1283"/>
      <c r="W62" s="1283"/>
      <c r="X62" s="1283"/>
      <c r="Y62" s="1283"/>
      <c r="Z62" s="1283"/>
      <c r="AA62" s="1283"/>
      <c r="AB62" s="1283"/>
      <c r="AC62" s="1283"/>
      <c r="AD62" s="1283"/>
      <c r="AE62" s="1283"/>
      <c r="AF62" s="1283"/>
      <c r="AG62" s="1283"/>
      <c r="AH62" s="1283"/>
      <c r="AI62" s="1283"/>
      <c r="AJ62" s="1283"/>
      <c r="AK62" s="1283"/>
      <c r="AL62" s="1283"/>
      <c r="AM62" s="1283"/>
      <c r="AN62" s="1283"/>
      <c r="AO62" s="1283"/>
      <c r="AP62" s="1283"/>
      <c r="AQ62" s="1283"/>
      <c r="AR62" s="1283"/>
      <c r="AS62" s="1283"/>
      <c r="AT62" s="1283"/>
      <c r="AU62" s="1283"/>
      <c r="AV62" s="1283"/>
      <c r="AW62" s="1283"/>
      <c r="AX62" s="1283"/>
      <c r="AY62" s="1283"/>
      <c r="AZ62" s="1283"/>
      <c r="BA62" s="1283"/>
      <c r="BB62" s="1283"/>
      <c r="BC62" s="1283"/>
      <c r="BD62" s="1283"/>
      <c r="BE62" s="1283"/>
      <c r="BF62" s="1283"/>
      <c r="BG62" s="1283"/>
      <c r="BH62" s="1283"/>
      <c r="BI62" s="1283"/>
      <c r="BJ62" s="1283"/>
      <c r="BK62" s="1283"/>
      <c r="BL62" s="1283"/>
      <c r="BM62" s="1283"/>
      <c r="BN62" s="1283"/>
      <c r="BO62" s="1283"/>
      <c r="BP62" s="1283"/>
      <c r="BQ62" s="1283"/>
      <c r="BR62" s="1283"/>
      <c r="BS62" s="1283"/>
      <c r="BT62" s="1283"/>
      <c r="BU62" s="1283"/>
      <c r="BV62" s="1283"/>
      <c r="BW62" s="1283"/>
      <c r="BX62" s="1283"/>
      <c r="BY62" s="1283"/>
      <c r="BZ62" s="1283"/>
      <c r="CA62" s="1283"/>
      <c r="CB62" s="1283"/>
      <c r="CC62" s="1283"/>
      <c r="CD62" s="1283"/>
      <c r="CE62" s="1283"/>
      <c r="CF62" s="1283"/>
      <c r="CG62" s="1283"/>
      <c r="CH62" s="1283"/>
      <c r="CI62" s="1283"/>
      <c r="CJ62" s="1283"/>
      <c r="CK62" s="1283"/>
      <c r="CL62" s="1283"/>
      <c r="CM62" s="1283"/>
      <c r="CN62" s="1283"/>
      <c r="CO62" s="1283"/>
      <c r="CP62" s="1283"/>
      <c r="CQ62" s="1283"/>
      <c r="CR62" s="1283"/>
      <c r="CS62" s="1283"/>
      <c r="CT62" s="1283"/>
      <c r="CU62" s="1283"/>
      <c r="CV62" s="1283"/>
      <c r="CW62" s="1283"/>
      <c r="CX62" s="1283"/>
      <c r="CY62" s="1283"/>
      <c r="CZ62" s="1283"/>
      <c r="DA62" s="1283"/>
      <c r="DB62" s="1283"/>
      <c r="DC62" s="1283"/>
      <c r="DD62" s="1283"/>
      <c r="DE62" s="1242"/>
    </row>
    <row r="63" spans="1:109" ht="16.2" x14ac:dyDescent="0.2">
      <c r="B63" s="1282" t="s">
        <v>609</v>
      </c>
    </row>
    <row r="64" spans="1:109" ht="13.2" x14ac:dyDescent="0.2">
      <c r="B64" s="1243"/>
      <c r="G64" s="1279"/>
      <c r="I64" s="1281"/>
      <c r="J64" s="1281"/>
      <c r="K64" s="1281"/>
      <c r="L64" s="1281"/>
      <c r="M64" s="1281"/>
      <c r="N64" s="1280"/>
      <c r="AM64" s="1279"/>
      <c r="AN64" s="1279" t="s">
        <v>608</v>
      </c>
      <c r="AP64" s="1278"/>
      <c r="AQ64" s="1278"/>
      <c r="AR64" s="1278"/>
      <c r="AY64" s="1279"/>
      <c r="BA64" s="1278"/>
      <c r="BB64" s="1278"/>
      <c r="BC64" s="1278"/>
      <c r="BK64" s="1279"/>
      <c r="BM64" s="1278"/>
      <c r="BN64" s="1278"/>
      <c r="BO64" s="1278"/>
      <c r="BW64" s="1279"/>
      <c r="BY64" s="1278"/>
      <c r="BZ64" s="1278"/>
      <c r="CA64" s="1278"/>
      <c r="CI64" s="1279"/>
      <c r="CK64" s="1278"/>
      <c r="CL64" s="1278"/>
      <c r="CM64" s="1278"/>
      <c r="CU64" s="1279"/>
      <c r="CW64" s="1278"/>
      <c r="CX64" s="1278"/>
      <c r="CY64" s="1278"/>
    </row>
    <row r="65" spans="2:107" ht="13.2" x14ac:dyDescent="0.2">
      <c r="B65" s="1243"/>
      <c r="AN65" s="1277" t="s">
        <v>607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5"/>
    </row>
    <row r="66" spans="2:107" ht="13.2" x14ac:dyDescent="0.2">
      <c r="B66" s="1243"/>
      <c r="AN66" s="1274"/>
      <c r="AO66" s="1273"/>
      <c r="AP66" s="1273"/>
      <c r="AQ66" s="1273"/>
      <c r="AR66" s="1273"/>
      <c r="AS66" s="1273"/>
      <c r="AT66" s="1273"/>
      <c r="AU66" s="1273"/>
      <c r="AV66" s="1273"/>
      <c r="AW66" s="1273"/>
      <c r="AX66" s="1273"/>
      <c r="AY66" s="1273"/>
      <c r="AZ66" s="1273"/>
      <c r="BA66" s="1273"/>
      <c r="BB66" s="1273"/>
      <c r="BC66" s="1273"/>
      <c r="BD66" s="1273"/>
      <c r="BE66" s="1273"/>
      <c r="BF66" s="1273"/>
      <c r="BG66" s="1273"/>
      <c r="BH66" s="1273"/>
      <c r="BI66" s="1273"/>
      <c r="BJ66" s="1273"/>
      <c r="BK66" s="1273"/>
      <c r="BL66" s="1273"/>
      <c r="BM66" s="1273"/>
      <c r="BN66" s="1273"/>
      <c r="BO66" s="1273"/>
      <c r="BP66" s="1273"/>
      <c r="BQ66" s="1273"/>
      <c r="BR66" s="1273"/>
      <c r="BS66" s="1273"/>
      <c r="BT66" s="1273"/>
      <c r="BU66" s="1273"/>
      <c r="BV66" s="1273"/>
      <c r="BW66" s="1273"/>
      <c r="BX66" s="1273"/>
      <c r="BY66" s="1273"/>
      <c r="BZ66" s="1273"/>
      <c r="CA66" s="1273"/>
      <c r="CB66" s="1273"/>
      <c r="CC66" s="1273"/>
      <c r="CD66" s="1273"/>
      <c r="CE66" s="1273"/>
      <c r="CF66" s="1273"/>
      <c r="CG66" s="1273"/>
      <c r="CH66" s="1273"/>
      <c r="CI66" s="1273"/>
      <c r="CJ66" s="1273"/>
      <c r="CK66" s="1273"/>
      <c r="CL66" s="1273"/>
      <c r="CM66" s="1273"/>
      <c r="CN66" s="1273"/>
      <c r="CO66" s="1273"/>
      <c r="CP66" s="1273"/>
      <c r="CQ66" s="1273"/>
      <c r="CR66" s="1273"/>
      <c r="CS66" s="1273"/>
      <c r="CT66" s="1273"/>
      <c r="CU66" s="1273"/>
      <c r="CV66" s="1273"/>
      <c r="CW66" s="1273"/>
      <c r="CX66" s="1273"/>
      <c r="CY66" s="1273"/>
      <c r="CZ66" s="1273"/>
      <c r="DA66" s="1273"/>
      <c r="DB66" s="1273"/>
      <c r="DC66" s="1272"/>
    </row>
    <row r="67" spans="2:107" ht="13.2" x14ac:dyDescent="0.2">
      <c r="B67" s="1243"/>
      <c r="AN67" s="1274"/>
      <c r="AO67" s="1273"/>
      <c r="AP67" s="1273"/>
      <c r="AQ67" s="1273"/>
      <c r="AR67" s="1273"/>
      <c r="AS67" s="1273"/>
      <c r="AT67" s="1273"/>
      <c r="AU67" s="1273"/>
      <c r="AV67" s="1273"/>
      <c r="AW67" s="1273"/>
      <c r="AX67" s="1273"/>
      <c r="AY67" s="1273"/>
      <c r="AZ67" s="1273"/>
      <c r="BA67" s="1273"/>
      <c r="BB67" s="1273"/>
      <c r="BC67" s="1273"/>
      <c r="BD67" s="1273"/>
      <c r="BE67" s="1273"/>
      <c r="BF67" s="1273"/>
      <c r="BG67" s="1273"/>
      <c r="BH67" s="1273"/>
      <c r="BI67" s="1273"/>
      <c r="BJ67" s="1273"/>
      <c r="BK67" s="1273"/>
      <c r="BL67" s="1273"/>
      <c r="BM67" s="1273"/>
      <c r="BN67" s="1273"/>
      <c r="BO67" s="1273"/>
      <c r="BP67" s="1273"/>
      <c r="BQ67" s="1273"/>
      <c r="BR67" s="1273"/>
      <c r="BS67" s="1273"/>
      <c r="BT67" s="1273"/>
      <c r="BU67" s="1273"/>
      <c r="BV67" s="1273"/>
      <c r="BW67" s="1273"/>
      <c r="BX67" s="1273"/>
      <c r="BY67" s="1273"/>
      <c r="BZ67" s="1273"/>
      <c r="CA67" s="1273"/>
      <c r="CB67" s="1273"/>
      <c r="CC67" s="1273"/>
      <c r="CD67" s="1273"/>
      <c r="CE67" s="1273"/>
      <c r="CF67" s="1273"/>
      <c r="CG67" s="1273"/>
      <c r="CH67" s="1273"/>
      <c r="CI67" s="1273"/>
      <c r="CJ67" s="1273"/>
      <c r="CK67" s="1273"/>
      <c r="CL67" s="1273"/>
      <c r="CM67" s="1273"/>
      <c r="CN67" s="1273"/>
      <c r="CO67" s="1273"/>
      <c r="CP67" s="1273"/>
      <c r="CQ67" s="1273"/>
      <c r="CR67" s="1273"/>
      <c r="CS67" s="1273"/>
      <c r="CT67" s="1273"/>
      <c r="CU67" s="1273"/>
      <c r="CV67" s="1273"/>
      <c r="CW67" s="1273"/>
      <c r="CX67" s="1273"/>
      <c r="CY67" s="1273"/>
      <c r="CZ67" s="1273"/>
      <c r="DA67" s="1273"/>
      <c r="DB67" s="1273"/>
      <c r="DC67" s="1272"/>
    </row>
    <row r="68" spans="2:107" ht="13.2" x14ac:dyDescent="0.2">
      <c r="B68" s="1243"/>
      <c r="AN68" s="1274"/>
      <c r="AO68" s="1273"/>
      <c r="AP68" s="1273"/>
      <c r="AQ68" s="1273"/>
      <c r="AR68" s="1273"/>
      <c r="AS68" s="1273"/>
      <c r="AT68" s="1273"/>
      <c r="AU68" s="1273"/>
      <c r="AV68" s="1273"/>
      <c r="AW68" s="1273"/>
      <c r="AX68" s="1273"/>
      <c r="AY68" s="1273"/>
      <c r="AZ68" s="1273"/>
      <c r="BA68" s="1273"/>
      <c r="BB68" s="1273"/>
      <c r="BC68" s="1273"/>
      <c r="BD68" s="1273"/>
      <c r="BE68" s="1273"/>
      <c r="BF68" s="1273"/>
      <c r="BG68" s="1273"/>
      <c r="BH68" s="1273"/>
      <c r="BI68" s="1273"/>
      <c r="BJ68" s="1273"/>
      <c r="BK68" s="1273"/>
      <c r="BL68" s="1273"/>
      <c r="BM68" s="1273"/>
      <c r="BN68" s="1273"/>
      <c r="BO68" s="1273"/>
      <c r="BP68" s="1273"/>
      <c r="BQ68" s="1273"/>
      <c r="BR68" s="1273"/>
      <c r="BS68" s="1273"/>
      <c r="BT68" s="1273"/>
      <c r="BU68" s="1273"/>
      <c r="BV68" s="1273"/>
      <c r="BW68" s="1273"/>
      <c r="BX68" s="1273"/>
      <c r="BY68" s="1273"/>
      <c r="BZ68" s="1273"/>
      <c r="CA68" s="1273"/>
      <c r="CB68" s="1273"/>
      <c r="CC68" s="1273"/>
      <c r="CD68" s="1273"/>
      <c r="CE68" s="1273"/>
      <c r="CF68" s="1273"/>
      <c r="CG68" s="1273"/>
      <c r="CH68" s="1273"/>
      <c r="CI68" s="1273"/>
      <c r="CJ68" s="1273"/>
      <c r="CK68" s="1273"/>
      <c r="CL68" s="1273"/>
      <c r="CM68" s="1273"/>
      <c r="CN68" s="1273"/>
      <c r="CO68" s="1273"/>
      <c r="CP68" s="1273"/>
      <c r="CQ68" s="1273"/>
      <c r="CR68" s="1273"/>
      <c r="CS68" s="1273"/>
      <c r="CT68" s="1273"/>
      <c r="CU68" s="1273"/>
      <c r="CV68" s="1273"/>
      <c r="CW68" s="1273"/>
      <c r="CX68" s="1273"/>
      <c r="CY68" s="1273"/>
      <c r="CZ68" s="1273"/>
      <c r="DA68" s="1273"/>
      <c r="DB68" s="1273"/>
      <c r="DC68" s="1272"/>
    </row>
    <row r="69" spans="2:107" ht="13.2" x14ac:dyDescent="0.2">
      <c r="B69" s="1243"/>
      <c r="AN69" s="1271"/>
      <c r="AO69" s="1270"/>
      <c r="AP69" s="1270"/>
      <c r="AQ69" s="1270"/>
      <c r="AR69" s="1270"/>
      <c r="AS69" s="1270"/>
      <c r="AT69" s="1270"/>
      <c r="AU69" s="1270"/>
      <c r="AV69" s="1270"/>
      <c r="AW69" s="1270"/>
      <c r="AX69" s="1270"/>
      <c r="AY69" s="1270"/>
      <c r="AZ69" s="1270"/>
      <c r="BA69" s="1270"/>
      <c r="BB69" s="1270"/>
      <c r="BC69" s="1270"/>
      <c r="BD69" s="1270"/>
      <c r="BE69" s="1270"/>
      <c r="BF69" s="1270"/>
      <c r="BG69" s="1270"/>
      <c r="BH69" s="1270"/>
      <c r="BI69" s="1270"/>
      <c r="BJ69" s="1270"/>
      <c r="BK69" s="1270"/>
      <c r="BL69" s="1270"/>
      <c r="BM69" s="1270"/>
      <c r="BN69" s="1270"/>
      <c r="BO69" s="1270"/>
      <c r="BP69" s="1270"/>
      <c r="BQ69" s="1270"/>
      <c r="BR69" s="1270"/>
      <c r="BS69" s="1270"/>
      <c r="BT69" s="1270"/>
      <c r="BU69" s="1270"/>
      <c r="BV69" s="1270"/>
      <c r="BW69" s="1270"/>
      <c r="BX69" s="1270"/>
      <c r="BY69" s="1270"/>
      <c r="BZ69" s="1270"/>
      <c r="CA69" s="1270"/>
      <c r="CB69" s="1270"/>
      <c r="CC69" s="1270"/>
      <c r="CD69" s="1270"/>
      <c r="CE69" s="1270"/>
      <c r="CF69" s="1270"/>
      <c r="CG69" s="1270"/>
      <c r="CH69" s="1270"/>
      <c r="CI69" s="1270"/>
      <c r="CJ69" s="1270"/>
      <c r="CK69" s="1270"/>
      <c r="CL69" s="1270"/>
      <c r="CM69" s="1270"/>
      <c r="CN69" s="1270"/>
      <c r="CO69" s="1270"/>
      <c r="CP69" s="1270"/>
      <c r="CQ69" s="1270"/>
      <c r="CR69" s="1270"/>
      <c r="CS69" s="1270"/>
      <c r="CT69" s="1270"/>
      <c r="CU69" s="1270"/>
      <c r="CV69" s="1270"/>
      <c r="CW69" s="1270"/>
      <c r="CX69" s="1270"/>
      <c r="CY69" s="1270"/>
      <c r="CZ69" s="1270"/>
      <c r="DA69" s="1270"/>
      <c r="DB69" s="1270"/>
      <c r="DC69" s="1269"/>
    </row>
    <row r="70" spans="2:107" ht="13.2" x14ac:dyDescent="0.2">
      <c r="B70" s="1243"/>
      <c r="H70" s="1268"/>
      <c r="I70" s="1268"/>
      <c r="J70" s="1266"/>
      <c r="K70" s="1266"/>
      <c r="L70" s="1265"/>
      <c r="M70" s="1266"/>
      <c r="N70" s="1265"/>
      <c r="AN70" s="1256"/>
      <c r="AO70" s="1256"/>
      <c r="AP70" s="1256"/>
      <c r="AZ70" s="1256"/>
      <c r="BA70" s="1256"/>
      <c r="BB70" s="1256"/>
      <c r="BL70" s="1256"/>
      <c r="BM70" s="1256"/>
      <c r="BN70" s="1256"/>
      <c r="BX70" s="1256"/>
      <c r="BY70" s="1256"/>
      <c r="BZ70" s="1256"/>
      <c r="CJ70" s="1256"/>
      <c r="CK70" s="1256"/>
      <c r="CL70" s="1256"/>
      <c r="CV70" s="1256"/>
      <c r="CW70" s="1256"/>
      <c r="CX70" s="1256"/>
    </row>
    <row r="71" spans="2:107" ht="13.2" x14ac:dyDescent="0.2">
      <c r="B71" s="1243"/>
      <c r="G71" s="1264"/>
      <c r="I71" s="1267"/>
      <c r="J71" s="1266"/>
      <c r="K71" s="1266"/>
      <c r="L71" s="1265"/>
      <c r="M71" s="1266"/>
      <c r="N71" s="1265"/>
      <c r="AM71" s="1264"/>
      <c r="AN71" s="1242" t="s">
        <v>606</v>
      </c>
    </row>
    <row r="72" spans="2:107" ht="13.2" x14ac:dyDescent="0.2">
      <c r="B72" s="1243"/>
      <c r="G72" s="1254"/>
      <c r="H72" s="1254"/>
      <c r="I72" s="1254"/>
      <c r="J72" s="1254"/>
      <c r="K72" s="1263"/>
      <c r="L72" s="1263"/>
      <c r="M72" s="1262"/>
      <c r="N72" s="1262"/>
      <c r="AN72" s="1261"/>
      <c r="AO72" s="1260"/>
      <c r="AP72" s="1260"/>
      <c r="AQ72" s="1260"/>
      <c r="AR72" s="1260"/>
      <c r="AS72" s="1260"/>
      <c r="AT72" s="1260"/>
      <c r="AU72" s="1260"/>
      <c r="AV72" s="1260"/>
      <c r="AW72" s="1260"/>
      <c r="AX72" s="1260"/>
      <c r="AY72" s="1260"/>
      <c r="AZ72" s="1260"/>
      <c r="BA72" s="1260"/>
      <c r="BB72" s="1260"/>
      <c r="BC72" s="1260"/>
      <c r="BD72" s="1260"/>
      <c r="BE72" s="1260"/>
      <c r="BF72" s="1260"/>
      <c r="BG72" s="1260"/>
      <c r="BH72" s="1260"/>
      <c r="BI72" s="1260"/>
      <c r="BJ72" s="1260"/>
      <c r="BK72" s="1260"/>
      <c r="BL72" s="1260"/>
      <c r="BM72" s="1260"/>
      <c r="BN72" s="1260"/>
      <c r="BO72" s="1259"/>
      <c r="BP72" s="1251" t="s">
        <v>562</v>
      </c>
      <c r="BQ72" s="1251"/>
      <c r="BR72" s="1251"/>
      <c r="BS72" s="1251"/>
      <c r="BT72" s="1251"/>
      <c r="BU72" s="1251"/>
      <c r="BV72" s="1251"/>
      <c r="BW72" s="1251"/>
      <c r="BX72" s="1251" t="s">
        <v>563</v>
      </c>
      <c r="BY72" s="1251"/>
      <c r="BZ72" s="1251"/>
      <c r="CA72" s="1251"/>
      <c r="CB72" s="1251"/>
      <c r="CC72" s="1251"/>
      <c r="CD72" s="1251"/>
      <c r="CE72" s="1251"/>
      <c r="CF72" s="1251" t="s">
        <v>564</v>
      </c>
      <c r="CG72" s="1251"/>
      <c r="CH72" s="1251"/>
      <c r="CI72" s="1251"/>
      <c r="CJ72" s="1251"/>
      <c r="CK72" s="1251"/>
      <c r="CL72" s="1251"/>
      <c r="CM72" s="1251"/>
      <c r="CN72" s="1251" t="s">
        <v>565</v>
      </c>
      <c r="CO72" s="1251"/>
      <c r="CP72" s="1251"/>
      <c r="CQ72" s="1251"/>
      <c r="CR72" s="1251"/>
      <c r="CS72" s="1251"/>
      <c r="CT72" s="1251"/>
      <c r="CU72" s="1251"/>
      <c r="CV72" s="1251" t="s">
        <v>566</v>
      </c>
      <c r="CW72" s="1251"/>
      <c r="CX72" s="1251"/>
      <c r="CY72" s="1251"/>
      <c r="CZ72" s="1251"/>
      <c r="DA72" s="1251"/>
      <c r="DB72" s="1251"/>
      <c r="DC72" s="1251"/>
    </row>
    <row r="73" spans="2:107" ht="13.2" x14ac:dyDescent="0.2">
      <c r="B73" s="1243"/>
      <c r="G73" s="1258"/>
      <c r="H73" s="1258"/>
      <c r="I73" s="1258"/>
      <c r="J73" s="1258"/>
      <c r="K73" s="1255"/>
      <c r="L73" s="1255"/>
      <c r="M73" s="1255"/>
      <c r="N73" s="1255"/>
      <c r="AM73" s="1256"/>
      <c r="AN73" s="1250" t="s">
        <v>605</v>
      </c>
      <c r="AO73" s="1250"/>
      <c r="AP73" s="1250"/>
      <c r="AQ73" s="1250"/>
      <c r="AR73" s="1250"/>
      <c r="AS73" s="1250"/>
      <c r="AT73" s="1250"/>
      <c r="AU73" s="1250"/>
      <c r="AV73" s="1250"/>
      <c r="AW73" s="1250"/>
      <c r="AX73" s="1250"/>
      <c r="AY73" s="1250"/>
      <c r="AZ73" s="1250"/>
      <c r="BA73" s="1250"/>
      <c r="BB73" s="1250" t="s">
        <v>603</v>
      </c>
      <c r="BC73" s="1250"/>
      <c r="BD73" s="1250"/>
      <c r="BE73" s="1250"/>
      <c r="BF73" s="1250"/>
      <c r="BG73" s="1250"/>
      <c r="BH73" s="1250"/>
      <c r="BI73" s="1250"/>
      <c r="BJ73" s="1250"/>
      <c r="BK73" s="1250"/>
      <c r="BL73" s="1250"/>
      <c r="BM73" s="1250"/>
      <c r="BN73" s="1250"/>
      <c r="BO73" s="1250"/>
      <c r="BP73" s="1249">
        <v>105</v>
      </c>
      <c r="BQ73" s="1249"/>
      <c r="BR73" s="1249"/>
      <c r="BS73" s="1249"/>
      <c r="BT73" s="1249"/>
      <c r="BU73" s="1249"/>
      <c r="BV73" s="1249"/>
      <c r="BW73" s="1249"/>
      <c r="BX73" s="1249">
        <v>81</v>
      </c>
      <c r="BY73" s="1249"/>
      <c r="BZ73" s="1249"/>
      <c r="CA73" s="1249"/>
      <c r="CB73" s="1249"/>
      <c r="CC73" s="1249"/>
      <c r="CD73" s="1249"/>
      <c r="CE73" s="1249"/>
      <c r="CF73" s="1249">
        <v>81.5</v>
      </c>
      <c r="CG73" s="1249"/>
      <c r="CH73" s="1249"/>
      <c r="CI73" s="1249"/>
      <c r="CJ73" s="1249"/>
      <c r="CK73" s="1249"/>
      <c r="CL73" s="1249"/>
      <c r="CM73" s="1249"/>
      <c r="CN73" s="1249">
        <v>67.5</v>
      </c>
      <c r="CO73" s="1249"/>
      <c r="CP73" s="1249"/>
      <c r="CQ73" s="1249"/>
      <c r="CR73" s="1249"/>
      <c r="CS73" s="1249"/>
      <c r="CT73" s="1249"/>
      <c r="CU73" s="1249"/>
      <c r="CV73" s="1249">
        <v>54.1</v>
      </c>
      <c r="CW73" s="1249"/>
      <c r="CX73" s="1249"/>
      <c r="CY73" s="1249"/>
      <c r="CZ73" s="1249"/>
      <c r="DA73" s="1249"/>
      <c r="DB73" s="1249"/>
      <c r="DC73" s="1249"/>
    </row>
    <row r="74" spans="2:107" ht="13.2" x14ac:dyDescent="0.2">
      <c r="B74" s="1243"/>
      <c r="G74" s="1258"/>
      <c r="H74" s="1258"/>
      <c r="I74" s="1258"/>
      <c r="J74" s="1258"/>
      <c r="K74" s="1255"/>
      <c r="L74" s="1255"/>
      <c r="M74" s="1255"/>
      <c r="N74" s="1255"/>
      <c r="AM74" s="1256"/>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9"/>
      <c r="BQ74" s="1249"/>
      <c r="BR74" s="1249"/>
      <c r="BS74" s="1249"/>
      <c r="BT74" s="1249"/>
      <c r="BU74" s="1249"/>
      <c r="BV74" s="1249"/>
      <c r="BW74" s="1249"/>
      <c r="BX74" s="1249"/>
      <c r="BY74" s="1249"/>
      <c r="BZ74" s="1249"/>
      <c r="CA74" s="1249"/>
      <c r="CB74" s="1249"/>
      <c r="CC74" s="1249"/>
      <c r="CD74" s="1249"/>
      <c r="CE74" s="1249"/>
      <c r="CF74" s="1249"/>
      <c r="CG74" s="1249"/>
      <c r="CH74" s="1249"/>
      <c r="CI74" s="1249"/>
      <c r="CJ74" s="1249"/>
      <c r="CK74" s="1249"/>
      <c r="CL74" s="1249"/>
      <c r="CM74" s="1249"/>
      <c r="CN74" s="1249"/>
      <c r="CO74" s="1249"/>
      <c r="CP74" s="1249"/>
      <c r="CQ74" s="1249"/>
      <c r="CR74" s="1249"/>
      <c r="CS74" s="1249"/>
      <c r="CT74" s="1249"/>
      <c r="CU74" s="1249"/>
      <c r="CV74" s="1249"/>
      <c r="CW74" s="1249"/>
      <c r="CX74" s="1249"/>
      <c r="CY74" s="1249"/>
      <c r="CZ74" s="1249"/>
      <c r="DA74" s="1249"/>
      <c r="DB74" s="1249"/>
      <c r="DC74" s="1249"/>
    </row>
    <row r="75" spans="2:107" ht="13.2" x14ac:dyDescent="0.2">
      <c r="B75" s="1243"/>
      <c r="G75" s="1258"/>
      <c r="H75" s="1258"/>
      <c r="I75" s="1254"/>
      <c r="J75" s="1254"/>
      <c r="K75" s="1257"/>
      <c r="L75" s="1257"/>
      <c r="M75" s="1257"/>
      <c r="N75" s="1257"/>
      <c r="AM75" s="1256"/>
      <c r="AN75" s="1250"/>
      <c r="AO75" s="1250"/>
      <c r="AP75" s="1250"/>
      <c r="AQ75" s="1250"/>
      <c r="AR75" s="1250"/>
      <c r="AS75" s="1250"/>
      <c r="AT75" s="1250"/>
      <c r="AU75" s="1250"/>
      <c r="AV75" s="1250"/>
      <c r="AW75" s="1250"/>
      <c r="AX75" s="1250"/>
      <c r="AY75" s="1250"/>
      <c r="AZ75" s="1250"/>
      <c r="BA75" s="1250"/>
      <c r="BB75" s="1250" t="s">
        <v>602</v>
      </c>
      <c r="BC75" s="1250"/>
      <c r="BD75" s="1250"/>
      <c r="BE75" s="1250"/>
      <c r="BF75" s="1250"/>
      <c r="BG75" s="1250"/>
      <c r="BH75" s="1250"/>
      <c r="BI75" s="1250"/>
      <c r="BJ75" s="1250"/>
      <c r="BK75" s="1250"/>
      <c r="BL75" s="1250"/>
      <c r="BM75" s="1250"/>
      <c r="BN75" s="1250"/>
      <c r="BO75" s="1250"/>
      <c r="BP75" s="1249">
        <v>6</v>
      </c>
      <c r="BQ75" s="1249"/>
      <c r="BR75" s="1249"/>
      <c r="BS75" s="1249"/>
      <c r="BT75" s="1249"/>
      <c r="BU75" s="1249"/>
      <c r="BV75" s="1249"/>
      <c r="BW75" s="1249"/>
      <c r="BX75" s="1249">
        <v>6.5</v>
      </c>
      <c r="BY75" s="1249"/>
      <c r="BZ75" s="1249"/>
      <c r="CA75" s="1249"/>
      <c r="CB75" s="1249"/>
      <c r="CC75" s="1249"/>
      <c r="CD75" s="1249"/>
      <c r="CE75" s="1249"/>
      <c r="CF75" s="1249">
        <v>6.4</v>
      </c>
      <c r="CG75" s="1249"/>
      <c r="CH75" s="1249"/>
      <c r="CI75" s="1249"/>
      <c r="CJ75" s="1249"/>
      <c r="CK75" s="1249"/>
      <c r="CL75" s="1249"/>
      <c r="CM75" s="1249"/>
      <c r="CN75" s="1249">
        <v>6</v>
      </c>
      <c r="CO75" s="1249"/>
      <c r="CP75" s="1249"/>
      <c r="CQ75" s="1249"/>
      <c r="CR75" s="1249"/>
      <c r="CS75" s="1249"/>
      <c r="CT75" s="1249"/>
      <c r="CU75" s="1249"/>
      <c r="CV75" s="1249">
        <v>5.8</v>
      </c>
      <c r="CW75" s="1249"/>
      <c r="CX75" s="1249"/>
      <c r="CY75" s="1249"/>
      <c r="CZ75" s="1249"/>
      <c r="DA75" s="1249"/>
      <c r="DB75" s="1249"/>
      <c r="DC75" s="1249"/>
    </row>
    <row r="76" spans="2:107" ht="13.2" x14ac:dyDescent="0.2">
      <c r="B76" s="1243"/>
      <c r="G76" s="1258"/>
      <c r="H76" s="1258"/>
      <c r="I76" s="1254"/>
      <c r="J76" s="1254"/>
      <c r="K76" s="1257"/>
      <c r="L76" s="1257"/>
      <c r="M76" s="1257"/>
      <c r="N76" s="1257"/>
      <c r="AM76" s="1256"/>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9"/>
      <c r="BQ76" s="1249"/>
      <c r="BR76" s="1249"/>
      <c r="BS76" s="1249"/>
      <c r="BT76" s="1249"/>
      <c r="BU76" s="1249"/>
      <c r="BV76" s="1249"/>
      <c r="BW76" s="1249"/>
      <c r="BX76" s="1249"/>
      <c r="BY76" s="1249"/>
      <c r="BZ76" s="1249"/>
      <c r="CA76" s="1249"/>
      <c r="CB76" s="1249"/>
      <c r="CC76" s="1249"/>
      <c r="CD76" s="1249"/>
      <c r="CE76" s="1249"/>
      <c r="CF76" s="1249"/>
      <c r="CG76" s="1249"/>
      <c r="CH76" s="1249"/>
      <c r="CI76" s="1249"/>
      <c r="CJ76" s="1249"/>
      <c r="CK76" s="1249"/>
      <c r="CL76" s="1249"/>
      <c r="CM76" s="1249"/>
      <c r="CN76" s="1249"/>
      <c r="CO76" s="1249"/>
      <c r="CP76" s="1249"/>
      <c r="CQ76" s="1249"/>
      <c r="CR76" s="1249"/>
      <c r="CS76" s="1249"/>
      <c r="CT76" s="1249"/>
      <c r="CU76" s="1249"/>
      <c r="CV76" s="1249"/>
      <c r="CW76" s="1249"/>
      <c r="CX76" s="1249"/>
      <c r="CY76" s="1249"/>
      <c r="CZ76" s="1249"/>
      <c r="DA76" s="1249"/>
      <c r="DB76" s="1249"/>
      <c r="DC76" s="1249"/>
    </row>
    <row r="77" spans="2:107" ht="13.2" x14ac:dyDescent="0.2">
      <c r="B77" s="1243"/>
      <c r="G77" s="1254"/>
      <c r="H77" s="1254"/>
      <c r="I77" s="1254"/>
      <c r="J77" s="1254"/>
      <c r="K77" s="1255"/>
      <c r="L77" s="1255"/>
      <c r="M77" s="1255"/>
      <c r="N77" s="1255"/>
      <c r="AN77" s="1251" t="s">
        <v>604</v>
      </c>
      <c r="AO77" s="1251"/>
      <c r="AP77" s="1251"/>
      <c r="AQ77" s="1251"/>
      <c r="AR77" s="1251"/>
      <c r="AS77" s="1251"/>
      <c r="AT77" s="1251"/>
      <c r="AU77" s="1251"/>
      <c r="AV77" s="1251"/>
      <c r="AW77" s="1251"/>
      <c r="AX77" s="1251"/>
      <c r="AY77" s="1251"/>
      <c r="AZ77" s="1251"/>
      <c r="BA77" s="1251"/>
      <c r="BB77" s="1250" t="s">
        <v>603</v>
      </c>
      <c r="BC77" s="1250"/>
      <c r="BD77" s="1250"/>
      <c r="BE77" s="1250"/>
      <c r="BF77" s="1250"/>
      <c r="BG77" s="1250"/>
      <c r="BH77" s="1250"/>
      <c r="BI77" s="1250"/>
      <c r="BJ77" s="1250"/>
      <c r="BK77" s="1250"/>
      <c r="BL77" s="1250"/>
      <c r="BM77" s="1250"/>
      <c r="BN77" s="1250"/>
      <c r="BO77" s="1250"/>
      <c r="BP77" s="1249">
        <v>20.2</v>
      </c>
      <c r="BQ77" s="1249"/>
      <c r="BR77" s="1249"/>
      <c r="BS77" s="1249"/>
      <c r="BT77" s="1249"/>
      <c r="BU77" s="1249"/>
      <c r="BV77" s="1249"/>
      <c r="BW77" s="1249"/>
      <c r="BX77" s="1249">
        <v>18.2</v>
      </c>
      <c r="BY77" s="1249"/>
      <c r="BZ77" s="1249"/>
      <c r="CA77" s="1249"/>
      <c r="CB77" s="1249"/>
      <c r="CC77" s="1249"/>
      <c r="CD77" s="1249"/>
      <c r="CE77" s="1249"/>
      <c r="CF77" s="1249">
        <v>20.3</v>
      </c>
      <c r="CG77" s="1249"/>
      <c r="CH77" s="1249"/>
      <c r="CI77" s="1249"/>
      <c r="CJ77" s="1249"/>
      <c r="CK77" s="1249"/>
      <c r="CL77" s="1249"/>
      <c r="CM77" s="1249"/>
      <c r="CN77" s="1249">
        <v>15.5</v>
      </c>
      <c r="CO77" s="1249"/>
      <c r="CP77" s="1249"/>
      <c r="CQ77" s="1249"/>
      <c r="CR77" s="1249"/>
      <c r="CS77" s="1249"/>
      <c r="CT77" s="1249"/>
      <c r="CU77" s="1249"/>
      <c r="CV77" s="1249">
        <v>4.5999999999999996</v>
      </c>
      <c r="CW77" s="1249"/>
      <c r="CX77" s="1249"/>
      <c r="CY77" s="1249"/>
      <c r="CZ77" s="1249"/>
      <c r="DA77" s="1249"/>
      <c r="DB77" s="1249"/>
      <c r="DC77" s="1249"/>
    </row>
    <row r="78" spans="2:107" ht="13.2" x14ac:dyDescent="0.2">
      <c r="B78" s="1243"/>
      <c r="G78" s="1254"/>
      <c r="H78" s="1254"/>
      <c r="I78" s="1254"/>
      <c r="J78" s="1254"/>
      <c r="K78" s="1255"/>
      <c r="L78" s="1255"/>
      <c r="M78" s="1255"/>
      <c r="N78" s="1255"/>
      <c r="AN78" s="1251"/>
      <c r="AO78" s="1251"/>
      <c r="AP78" s="1251"/>
      <c r="AQ78" s="1251"/>
      <c r="AR78" s="1251"/>
      <c r="AS78" s="1251"/>
      <c r="AT78" s="1251"/>
      <c r="AU78" s="1251"/>
      <c r="AV78" s="1251"/>
      <c r="AW78" s="1251"/>
      <c r="AX78" s="1251"/>
      <c r="AY78" s="1251"/>
      <c r="AZ78" s="1251"/>
      <c r="BA78" s="1251"/>
      <c r="BB78" s="1250"/>
      <c r="BC78" s="1250"/>
      <c r="BD78" s="1250"/>
      <c r="BE78" s="1250"/>
      <c r="BF78" s="1250"/>
      <c r="BG78" s="1250"/>
      <c r="BH78" s="1250"/>
      <c r="BI78" s="1250"/>
      <c r="BJ78" s="1250"/>
      <c r="BK78" s="1250"/>
      <c r="BL78" s="1250"/>
      <c r="BM78" s="1250"/>
      <c r="BN78" s="1250"/>
      <c r="BO78" s="1250"/>
      <c r="BP78" s="1249"/>
      <c r="BQ78" s="1249"/>
      <c r="BR78" s="1249"/>
      <c r="BS78" s="1249"/>
      <c r="BT78" s="1249"/>
      <c r="BU78" s="1249"/>
      <c r="BV78" s="1249"/>
      <c r="BW78" s="1249"/>
      <c r="BX78" s="1249"/>
      <c r="BY78" s="1249"/>
      <c r="BZ78" s="1249"/>
      <c r="CA78" s="1249"/>
      <c r="CB78" s="1249"/>
      <c r="CC78" s="1249"/>
      <c r="CD78" s="1249"/>
      <c r="CE78" s="1249"/>
      <c r="CF78" s="1249"/>
      <c r="CG78" s="1249"/>
      <c r="CH78" s="1249"/>
      <c r="CI78" s="1249"/>
      <c r="CJ78" s="1249"/>
      <c r="CK78" s="1249"/>
      <c r="CL78" s="1249"/>
      <c r="CM78" s="1249"/>
      <c r="CN78" s="1249"/>
      <c r="CO78" s="1249"/>
      <c r="CP78" s="1249"/>
      <c r="CQ78" s="1249"/>
      <c r="CR78" s="1249"/>
      <c r="CS78" s="1249"/>
      <c r="CT78" s="1249"/>
      <c r="CU78" s="1249"/>
      <c r="CV78" s="1249"/>
      <c r="CW78" s="1249"/>
      <c r="CX78" s="1249"/>
      <c r="CY78" s="1249"/>
      <c r="CZ78" s="1249"/>
      <c r="DA78" s="1249"/>
      <c r="DB78" s="1249"/>
      <c r="DC78" s="1249"/>
    </row>
    <row r="79" spans="2:107" ht="13.2" x14ac:dyDescent="0.2">
      <c r="B79" s="1243"/>
      <c r="G79" s="1254"/>
      <c r="H79" s="1254"/>
      <c r="I79" s="1253"/>
      <c r="J79" s="1253"/>
      <c r="K79" s="1252"/>
      <c r="L79" s="1252"/>
      <c r="M79" s="1252"/>
      <c r="N79" s="1252"/>
      <c r="AN79" s="1251"/>
      <c r="AO79" s="1251"/>
      <c r="AP79" s="1251"/>
      <c r="AQ79" s="1251"/>
      <c r="AR79" s="1251"/>
      <c r="AS79" s="1251"/>
      <c r="AT79" s="1251"/>
      <c r="AU79" s="1251"/>
      <c r="AV79" s="1251"/>
      <c r="AW79" s="1251"/>
      <c r="AX79" s="1251"/>
      <c r="AY79" s="1251"/>
      <c r="AZ79" s="1251"/>
      <c r="BA79" s="1251"/>
      <c r="BB79" s="1250" t="s">
        <v>602</v>
      </c>
      <c r="BC79" s="1250"/>
      <c r="BD79" s="1250"/>
      <c r="BE79" s="1250"/>
      <c r="BF79" s="1250"/>
      <c r="BG79" s="1250"/>
      <c r="BH79" s="1250"/>
      <c r="BI79" s="1250"/>
      <c r="BJ79" s="1250"/>
      <c r="BK79" s="1250"/>
      <c r="BL79" s="1250"/>
      <c r="BM79" s="1250"/>
      <c r="BN79" s="1250"/>
      <c r="BO79" s="1250"/>
      <c r="BP79" s="1249">
        <v>6.8</v>
      </c>
      <c r="BQ79" s="1249"/>
      <c r="BR79" s="1249"/>
      <c r="BS79" s="1249"/>
      <c r="BT79" s="1249"/>
      <c r="BU79" s="1249"/>
      <c r="BV79" s="1249"/>
      <c r="BW79" s="1249"/>
      <c r="BX79" s="1249">
        <v>6.8</v>
      </c>
      <c r="BY79" s="1249"/>
      <c r="BZ79" s="1249"/>
      <c r="CA79" s="1249"/>
      <c r="CB79" s="1249"/>
      <c r="CC79" s="1249"/>
      <c r="CD79" s="1249"/>
      <c r="CE79" s="1249"/>
      <c r="CF79" s="1249">
        <v>6.6</v>
      </c>
      <c r="CG79" s="1249"/>
      <c r="CH79" s="1249"/>
      <c r="CI79" s="1249"/>
      <c r="CJ79" s="1249"/>
      <c r="CK79" s="1249"/>
      <c r="CL79" s="1249"/>
      <c r="CM79" s="1249"/>
      <c r="CN79" s="1249">
        <v>6.4</v>
      </c>
      <c r="CO79" s="1249"/>
      <c r="CP79" s="1249"/>
      <c r="CQ79" s="1249"/>
      <c r="CR79" s="1249"/>
      <c r="CS79" s="1249"/>
      <c r="CT79" s="1249"/>
      <c r="CU79" s="1249"/>
      <c r="CV79" s="1249">
        <v>6.3</v>
      </c>
      <c r="CW79" s="1249"/>
      <c r="CX79" s="1249"/>
      <c r="CY79" s="1249"/>
      <c r="CZ79" s="1249"/>
      <c r="DA79" s="1249"/>
      <c r="DB79" s="1249"/>
      <c r="DC79" s="1249"/>
    </row>
    <row r="80" spans="2:107" ht="13.2" x14ac:dyDescent="0.2">
      <c r="B80" s="1243"/>
      <c r="G80" s="1254"/>
      <c r="H80" s="1254"/>
      <c r="I80" s="1253"/>
      <c r="J80" s="1253"/>
      <c r="K80" s="1252"/>
      <c r="L80" s="1252"/>
      <c r="M80" s="1252"/>
      <c r="N80" s="1252"/>
      <c r="AN80" s="1251"/>
      <c r="AO80" s="1251"/>
      <c r="AP80" s="1251"/>
      <c r="AQ80" s="1251"/>
      <c r="AR80" s="1251"/>
      <c r="AS80" s="1251"/>
      <c r="AT80" s="1251"/>
      <c r="AU80" s="1251"/>
      <c r="AV80" s="1251"/>
      <c r="AW80" s="1251"/>
      <c r="AX80" s="1251"/>
      <c r="AY80" s="1251"/>
      <c r="AZ80" s="1251"/>
      <c r="BA80" s="1251"/>
      <c r="BB80" s="1250"/>
      <c r="BC80" s="1250"/>
      <c r="BD80" s="1250"/>
      <c r="BE80" s="1250"/>
      <c r="BF80" s="1250"/>
      <c r="BG80" s="1250"/>
      <c r="BH80" s="1250"/>
      <c r="BI80" s="1250"/>
      <c r="BJ80" s="1250"/>
      <c r="BK80" s="1250"/>
      <c r="BL80" s="1250"/>
      <c r="BM80" s="1250"/>
      <c r="BN80" s="1250"/>
      <c r="BO80" s="1250"/>
      <c r="BP80" s="1249"/>
      <c r="BQ80" s="1249"/>
      <c r="BR80" s="1249"/>
      <c r="BS80" s="1249"/>
      <c r="BT80" s="1249"/>
      <c r="BU80" s="1249"/>
      <c r="BV80" s="1249"/>
      <c r="BW80" s="1249"/>
      <c r="BX80" s="1249"/>
      <c r="BY80" s="1249"/>
      <c r="BZ80" s="1249"/>
      <c r="CA80" s="1249"/>
      <c r="CB80" s="1249"/>
      <c r="CC80" s="1249"/>
      <c r="CD80" s="1249"/>
      <c r="CE80" s="1249"/>
      <c r="CF80" s="1249"/>
      <c r="CG80" s="1249"/>
      <c r="CH80" s="1249"/>
      <c r="CI80" s="1249"/>
      <c r="CJ80" s="1249"/>
      <c r="CK80" s="1249"/>
      <c r="CL80" s="1249"/>
      <c r="CM80" s="1249"/>
      <c r="CN80" s="1249"/>
      <c r="CO80" s="1249"/>
      <c r="CP80" s="1249"/>
      <c r="CQ80" s="1249"/>
      <c r="CR80" s="1249"/>
      <c r="CS80" s="1249"/>
      <c r="CT80" s="1249"/>
      <c r="CU80" s="1249"/>
      <c r="CV80" s="1249"/>
      <c r="CW80" s="1249"/>
      <c r="CX80" s="1249"/>
      <c r="CY80" s="1249"/>
      <c r="CZ80" s="1249"/>
      <c r="DA80" s="1249"/>
      <c r="DB80" s="1249"/>
      <c r="DC80" s="1249"/>
    </row>
    <row r="81" spans="2:109" ht="13.2" x14ac:dyDescent="0.2">
      <c r="B81" s="1243"/>
    </row>
    <row r="82" spans="2:109" ht="16.2" x14ac:dyDescent="0.2">
      <c r="B82" s="1243"/>
      <c r="K82" s="1248"/>
      <c r="L82" s="1248"/>
      <c r="M82" s="1248"/>
      <c r="N82" s="1248"/>
      <c r="AQ82" s="1248"/>
      <c r="AR82" s="1248"/>
      <c r="AS82" s="1248"/>
      <c r="AT82" s="1248"/>
      <c r="BC82" s="1248"/>
      <c r="BD82" s="1248"/>
      <c r="BE82" s="1248"/>
      <c r="BF82" s="1248"/>
      <c r="BO82" s="1248"/>
      <c r="BP82" s="1248"/>
      <c r="BQ82" s="1248"/>
      <c r="BR82" s="1248"/>
      <c r="CA82" s="1248"/>
      <c r="CB82" s="1248"/>
      <c r="CC82" s="1248"/>
      <c r="CD82" s="1248"/>
      <c r="CM82" s="1248"/>
      <c r="CN82" s="1248"/>
      <c r="CO82" s="1248"/>
      <c r="CP82" s="1248"/>
      <c r="CY82" s="1248"/>
      <c r="CZ82" s="1248"/>
      <c r="DA82" s="1248"/>
      <c r="DB82" s="1248"/>
      <c r="DC82" s="1248"/>
    </row>
    <row r="83" spans="2:109" ht="13.2" x14ac:dyDescent="0.2">
      <c r="B83" s="1247"/>
      <c r="C83" s="1246"/>
      <c r="D83" s="1246"/>
      <c r="E83" s="1246"/>
      <c r="F83" s="1246"/>
      <c r="G83" s="1246"/>
      <c r="H83" s="1246"/>
      <c r="I83" s="1246"/>
      <c r="J83" s="1246"/>
      <c r="K83" s="1246"/>
      <c r="L83" s="1246"/>
      <c r="M83" s="1246"/>
      <c r="N83" s="1246"/>
      <c r="O83" s="1246"/>
      <c r="P83" s="1246"/>
      <c r="Q83" s="1246"/>
      <c r="R83" s="1246"/>
      <c r="S83" s="1246"/>
      <c r="T83" s="1246"/>
      <c r="U83" s="1246"/>
      <c r="V83" s="1246"/>
      <c r="W83" s="1246"/>
      <c r="X83" s="1246"/>
      <c r="Y83" s="1246"/>
      <c r="Z83" s="1246"/>
      <c r="AA83" s="1246"/>
      <c r="AB83" s="1246"/>
      <c r="AC83" s="1246"/>
      <c r="AD83" s="1246"/>
      <c r="AE83" s="1246"/>
      <c r="AF83" s="1246"/>
      <c r="AG83" s="1246"/>
      <c r="AH83" s="1246"/>
      <c r="AI83" s="1246"/>
      <c r="AJ83" s="1246"/>
      <c r="AK83" s="1246"/>
      <c r="AL83" s="1246"/>
      <c r="AM83" s="1246"/>
      <c r="AN83" s="1246"/>
      <c r="AO83" s="1246"/>
      <c r="AP83" s="1246"/>
      <c r="AQ83" s="1246"/>
      <c r="AR83" s="1246"/>
      <c r="AS83" s="1246"/>
      <c r="AT83" s="1246"/>
      <c r="AU83" s="1246"/>
      <c r="AV83" s="1246"/>
      <c r="AW83" s="1246"/>
      <c r="AX83" s="1246"/>
      <c r="AY83" s="1246"/>
      <c r="AZ83" s="1246"/>
      <c r="BA83" s="1246"/>
      <c r="BB83" s="1246"/>
      <c r="BC83" s="1246"/>
      <c r="BD83" s="1246"/>
      <c r="BE83" s="1246"/>
      <c r="BF83" s="1246"/>
      <c r="BG83" s="1246"/>
      <c r="BH83" s="1246"/>
      <c r="BI83" s="1246"/>
      <c r="BJ83" s="1246"/>
      <c r="BK83" s="1246"/>
      <c r="BL83" s="1246"/>
      <c r="BM83" s="1246"/>
      <c r="BN83" s="1246"/>
      <c r="BO83" s="1246"/>
      <c r="BP83" s="1246"/>
      <c r="BQ83" s="1246"/>
      <c r="BR83" s="1246"/>
      <c r="BS83" s="1246"/>
      <c r="BT83" s="1246"/>
      <c r="BU83" s="1246"/>
      <c r="BV83" s="1246"/>
      <c r="BW83" s="1246"/>
      <c r="BX83" s="1246"/>
      <c r="BY83" s="1246"/>
      <c r="BZ83" s="1246"/>
      <c r="CA83" s="1246"/>
      <c r="CB83" s="1246"/>
      <c r="CC83" s="1246"/>
      <c r="CD83" s="1246"/>
      <c r="CE83" s="1246"/>
      <c r="CF83" s="1246"/>
      <c r="CG83" s="1246"/>
      <c r="CH83" s="1246"/>
      <c r="CI83" s="1246"/>
      <c r="CJ83" s="1246"/>
      <c r="CK83" s="1246"/>
      <c r="CL83" s="1246"/>
      <c r="CM83" s="1246"/>
      <c r="CN83" s="1246"/>
      <c r="CO83" s="1246"/>
      <c r="CP83" s="1246"/>
      <c r="CQ83" s="1246"/>
      <c r="CR83" s="1246"/>
      <c r="CS83" s="1246"/>
      <c r="CT83" s="1246"/>
      <c r="CU83" s="1246"/>
      <c r="CV83" s="1246"/>
      <c r="CW83" s="1246"/>
      <c r="CX83" s="1246"/>
      <c r="CY83" s="1246"/>
      <c r="CZ83" s="1246"/>
      <c r="DA83" s="1246"/>
      <c r="DB83" s="1246"/>
      <c r="DC83" s="1246"/>
      <c r="DD83" s="1245"/>
    </row>
    <row r="84" spans="2:109" ht="13.2" x14ac:dyDescent="0.2">
      <c r="DD84" s="1242"/>
      <c r="DE84" s="1242"/>
    </row>
    <row r="85" spans="2:109" ht="13.2" x14ac:dyDescent="0.2">
      <c r="DD85" s="1242"/>
      <c r="DE85" s="1242"/>
    </row>
  </sheetData>
  <sheetProtection algorithmName="SHA-512" hashValue="do5loDitsz9QZxosn5I6xPVxZMoCudvfu6LLuLrC0yqU9ykASbTvg8a8UK+27Lm0rApRLNgRhiCtx/iDQ1bn8Q==" saltValue="kVx1OsLPplGP84jOSFZS8Q=="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4" zoomScale="70" zoomScaleNormal="70" zoomScaleSheetLayoutView="70" workbookViewId="0">
      <selection activeCell="AN65" sqref="AN65:DC69"/>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509</v>
      </c>
    </row>
  </sheetData>
  <sheetProtection algorithmName="SHA-512" hashValue="lkAIb78x2RuOLk1nR0Zlkjpjcu9a4i5C7zCmT0dA4+Db83Vg3zOGoqGHZO9x+bUeK1GgiQOpMW3g8qWJLs9k3Q==" saltValue="RFs8elnZty0iKZ2x9iAn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8" zoomScale="60" zoomScaleNormal="60" zoomScaleSheetLayoutView="55" workbookViewId="0">
      <selection activeCell="AN65" sqref="AN65:DC69"/>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509</v>
      </c>
    </row>
  </sheetData>
  <sheetProtection algorithmName="SHA-512" hashValue="CmYolvbupLrR9U6r9X4Vu/veTkFfS83wNWGLVMZFU1i2IgubWqUWVL8Y6Fqb7W8+vUDpRXtu052ey6zN+kukSw==" saltValue="k3H9st/8Kes1nHXjiWB+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559</v>
      </c>
      <c r="G2" s="148"/>
      <c r="H2" s="149"/>
    </row>
    <row r="3" spans="1:8" x14ac:dyDescent="0.2">
      <c r="A3" s="145" t="s">
        <v>552</v>
      </c>
      <c r="B3" s="150"/>
      <c r="C3" s="151"/>
      <c r="D3" s="152">
        <v>45440</v>
      </c>
      <c r="E3" s="153"/>
      <c r="F3" s="154">
        <v>52191</v>
      </c>
      <c r="G3" s="155"/>
      <c r="H3" s="156"/>
    </row>
    <row r="4" spans="1:8" x14ac:dyDescent="0.2">
      <c r="A4" s="157"/>
      <c r="B4" s="158"/>
      <c r="C4" s="159"/>
      <c r="D4" s="160">
        <v>26244</v>
      </c>
      <c r="E4" s="161"/>
      <c r="F4" s="162">
        <v>24843</v>
      </c>
      <c r="G4" s="163"/>
      <c r="H4" s="164"/>
    </row>
    <row r="5" spans="1:8" x14ac:dyDescent="0.2">
      <c r="A5" s="145" t="s">
        <v>554</v>
      </c>
      <c r="B5" s="150"/>
      <c r="C5" s="151"/>
      <c r="D5" s="152">
        <v>18277</v>
      </c>
      <c r="E5" s="153"/>
      <c r="F5" s="154">
        <v>47387</v>
      </c>
      <c r="G5" s="155"/>
      <c r="H5" s="156"/>
    </row>
    <row r="6" spans="1:8" x14ac:dyDescent="0.2">
      <c r="A6" s="157"/>
      <c r="B6" s="158"/>
      <c r="C6" s="159"/>
      <c r="D6" s="160">
        <v>4906</v>
      </c>
      <c r="E6" s="161"/>
      <c r="F6" s="162">
        <v>24928</v>
      </c>
      <c r="G6" s="163"/>
      <c r="H6" s="164"/>
    </row>
    <row r="7" spans="1:8" x14ac:dyDescent="0.2">
      <c r="A7" s="145" t="s">
        <v>555</v>
      </c>
      <c r="B7" s="150"/>
      <c r="C7" s="151"/>
      <c r="D7" s="152">
        <v>14851</v>
      </c>
      <c r="E7" s="153"/>
      <c r="F7" s="154">
        <v>51264</v>
      </c>
      <c r="G7" s="155"/>
      <c r="H7" s="156"/>
    </row>
    <row r="8" spans="1:8" x14ac:dyDescent="0.2">
      <c r="A8" s="157"/>
      <c r="B8" s="158"/>
      <c r="C8" s="159"/>
      <c r="D8" s="160">
        <v>6467</v>
      </c>
      <c r="E8" s="161"/>
      <c r="F8" s="162">
        <v>26040</v>
      </c>
      <c r="G8" s="163"/>
      <c r="H8" s="164"/>
    </row>
    <row r="9" spans="1:8" x14ac:dyDescent="0.2">
      <c r="A9" s="145" t="s">
        <v>556</v>
      </c>
      <c r="B9" s="150"/>
      <c r="C9" s="151"/>
      <c r="D9" s="152">
        <v>12456</v>
      </c>
      <c r="E9" s="153"/>
      <c r="F9" s="154">
        <v>52068</v>
      </c>
      <c r="G9" s="155"/>
      <c r="H9" s="156"/>
    </row>
    <row r="10" spans="1:8" x14ac:dyDescent="0.2">
      <c r="A10" s="157"/>
      <c r="B10" s="158"/>
      <c r="C10" s="159"/>
      <c r="D10" s="160">
        <v>9842</v>
      </c>
      <c r="E10" s="161"/>
      <c r="F10" s="162">
        <v>26936</v>
      </c>
      <c r="G10" s="163"/>
      <c r="H10" s="164"/>
    </row>
    <row r="11" spans="1:8" x14ac:dyDescent="0.2">
      <c r="A11" s="145" t="s">
        <v>557</v>
      </c>
      <c r="B11" s="150"/>
      <c r="C11" s="151"/>
      <c r="D11" s="152">
        <v>21255</v>
      </c>
      <c r="E11" s="153"/>
      <c r="F11" s="154">
        <v>47161</v>
      </c>
      <c r="G11" s="155"/>
      <c r="H11" s="156"/>
    </row>
    <row r="12" spans="1:8" x14ac:dyDescent="0.2">
      <c r="A12" s="157"/>
      <c r="B12" s="158"/>
      <c r="C12" s="165"/>
      <c r="D12" s="160">
        <v>11236</v>
      </c>
      <c r="E12" s="161"/>
      <c r="F12" s="162">
        <v>24595</v>
      </c>
      <c r="G12" s="163"/>
      <c r="H12" s="164"/>
    </row>
    <row r="13" spans="1:8" x14ac:dyDescent="0.2">
      <c r="A13" s="145"/>
      <c r="B13" s="150"/>
      <c r="C13" s="166"/>
      <c r="D13" s="167">
        <v>22456</v>
      </c>
      <c r="E13" s="168"/>
      <c r="F13" s="169">
        <v>50014</v>
      </c>
      <c r="G13" s="170"/>
      <c r="H13" s="156"/>
    </row>
    <row r="14" spans="1:8" x14ac:dyDescent="0.2">
      <c r="A14" s="157"/>
      <c r="B14" s="158"/>
      <c r="C14" s="159"/>
      <c r="D14" s="160">
        <v>11739</v>
      </c>
      <c r="E14" s="161"/>
      <c r="F14" s="162">
        <v>25468</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8.35</v>
      </c>
      <c r="C19" s="171">
        <f>ROUND(VALUE(SUBSTITUTE(実質収支比率等に係る経年分析!G$48,"▲","-")),2)</f>
        <v>10</v>
      </c>
      <c r="D19" s="171">
        <f>ROUND(VALUE(SUBSTITUTE(実質収支比率等に係る経年分析!H$48,"▲","-")),2)</f>
        <v>7.31</v>
      </c>
      <c r="E19" s="171">
        <f>ROUND(VALUE(SUBSTITUTE(実質収支比率等に係る経年分析!I$48,"▲","-")),2)</f>
        <v>8.77</v>
      </c>
      <c r="F19" s="171">
        <f>ROUND(VALUE(SUBSTITUTE(実質収支比率等に係る経年分析!J$48,"▲","-")),2)</f>
        <v>12.82</v>
      </c>
    </row>
    <row r="20" spans="1:11" x14ac:dyDescent="0.2">
      <c r="A20" s="171" t="s">
        <v>55</v>
      </c>
      <c r="B20" s="171">
        <f>ROUND(VALUE(SUBSTITUTE(実質収支比率等に係る経年分析!F$47,"▲","-")),2)</f>
        <v>14.44</v>
      </c>
      <c r="C20" s="171">
        <f>ROUND(VALUE(SUBSTITUTE(実質収支比率等に係る経年分析!G$47,"▲","-")),2)</f>
        <v>14.13</v>
      </c>
      <c r="D20" s="171">
        <f>ROUND(VALUE(SUBSTITUTE(実質収支比率等に係る経年分析!H$47,"▲","-")),2)</f>
        <v>14.96</v>
      </c>
      <c r="E20" s="171">
        <f>ROUND(VALUE(SUBSTITUTE(実質収支比率等に係る経年分析!I$47,"▲","-")),2)</f>
        <v>12.65</v>
      </c>
      <c r="F20" s="171">
        <f>ROUND(VALUE(SUBSTITUTE(実質収支比率等に係る経年分析!J$47,"▲","-")),2)</f>
        <v>13.46</v>
      </c>
    </row>
    <row r="21" spans="1:11" x14ac:dyDescent="0.2">
      <c r="A21" s="171" t="s">
        <v>56</v>
      </c>
      <c r="B21" s="171">
        <f>IF(ISNUMBER(VALUE(SUBSTITUTE(実質収支比率等に係る経年分析!F$49,"▲","-"))),ROUND(VALUE(SUBSTITUTE(実質収支比率等に係る経年分析!F$49,"▲","-")),2),NA())</f>
        <v>0.82</v>
      </c>
      <c r="C21" s="171">
        <f>IF(ISNUMBER(VALUE(SUBSTITUTE(実質収支比率等に係る経年分析!G$49,"▲","-"))),ROUND(VALUE(SUBSTITUTE(実質収支比率等に係る経年分析!G$49,"▲","-")),2),NA())</f>
        <v>1.54</v>
      </c>
      <c r="D21" s="171">
        <f>IF(ISNUMBER(VALUE(SUBSTITUTE(実質収支比率等に係る経年分析!H$49,"▲","-"))),ROUND(VALUE(SUBSTITUTE(実質収支比率等に係る経年分析!H$49,"▲","-")),2),NA())</f>
        <v>-1.9</v>
      </c>
      <c r="E21" s="171">
        <f>IF(ISNUMBER(VALUE(SUBSTITUTE(実質収支比率等に係る経年分析!I$49,"▲","-"))),ROUND(VALUE(SUBSTITUTE(実質収支比率等に係る経年分析!I$49,"▲","-")),2),NA())</f>
        <v>-0.1</v>
      </c>
      <c r="F21" s="171">
        <f>IF(ISNUMBER(VALUE(SUBSTITUTE(実質収支比率等に係る経年分析!J$49,"▲","-"))),ROUND(VALUE(SUBSTITUTE(実質収支比率等に係る経年分析!J$49,"▲","-")),2),NA())</f>
        <v>6.12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0.59</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0.14000000000000001</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5.75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2.1800000000000002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0.89</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0.91</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1.69</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9.23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3.86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16.78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6.38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8.35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7.31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12.81</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591</v>
      </c>
      <c r="E42" s="173"/>
      <c r="F42" s="173"/>
      <c r="G42" s="173">
        <f>'実質公債費比率（分子）の構造'!L$52</f>
        <v>596</v>
      </c>
      <c r="H42" s="173"/>
      <c r="I42" s="173"/>
      <c r="J42" s="173">
        <f>'実質公債費比率（分子）の構造'!M$52</f>
        <v>577</v>
      </c>
      <c r="K42" s="173"/>
      <c r="L42" s="173"/>
      <c r="M42" s="173">
        <f>'実質公債費比率（分子）の構造'!N$52</f>
        <v>587</v>
      </c>
      <c r="N42" s="173"/>
      <c r="O42" s="173"/>
      <c r="P42" s="173">
        <f>'実質公債費比率（分子）の構造'!O$52</f>
        <v>598</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24</v>
      </c>
      <c r="C45" s="173"/>
      <c r="D45" s="173"/>
      <c r="E45" s="173">
        <f>'実質公債費比率（分子）の構造'!L$49</f>
        <v>28</v>
      </c>
      <c r="F45" s="173"/>
      <c r="G45" s="173"/>
      <c r="H45" s="173">
        <f>'実質公債費比率（分子）の構造'!M$49</f>
        <v>26</v>
      </c>
      <c r="I45" s="173"/>
      <c r="J45" s="173"/>
      <c r="K45" s="173">
        <f>'実質公債費比率（分子）の構造'!N$49</f>
        <v>33</v>
      </c>
      <c r="L45" s="173"/>
      <c r="M45" s="173"/>
      <c r="N45" s="173">
        <f>'実質公債費比率（分子）の構造'!O$49</f>
        <v>38</v>
      </c>
      <c r="O45" s="173"/>
      <c r="P45" s="173"/>
    </row>
    <row r="46" spans="1:16" x14ac:dyDescent="0.2">
      <c r="A46" s="173" t="s">
        <v>67</v>
      </c>
      <c r="B46" s="173">
        <f>'実質公債費比率（分子）の構造'!K$48</f>
        <v>301</v>
      </c>
      <c r="C46" s="173"/>
      <c r="D46" s="173"/>
      <c r="E46" s="173">
        <f>'実質公債費比率（分子）の構造'!L$48</f>
        <v>294</v>
      </c>
      <c r="F46" s="173"/>
      <c r="G46" s="173"/>
      <c r="H46" s="173">
        <f>'実質公債費比率（分子）の構造'!M$48</f>
        <v>269</v>
      </c>
      <c r="I46" s="173"/>
      <c r="J46" s="173"/>
      <c r="K46" s="173">
        <f>'実質公債費比率（分子）の構造'!N$48</f>
        <v>235</v>
      </c>
      <c r="L46" s="173"/>
      <c r="M46" s="173"/>
      <c r="N46" s="173">
        <f>'実質公債費比率（分子）の構造'!O$48</f>
        <v>244</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525</v>
      </c>
      <c r="C49" s="173"/>
      <c r="D49" s="173"/>
      <c r="E49" s="173">
        <f>'実質公債費比率（分子）の構造'!L$45</f>
        <v>546</v>
      </c>
      <c r="F49" s="173"/>
      <c r="G49" s="173"/>
      <c r="H49" s="173">
        <f>'実質公債費比率（分子）の構造'!M$45</f>
        <v>531</v>
      </c>
      <c r="I49" s="173"/>
      <c r="J49" s="173"/>
      <c r="K49" s="173">
        <f>'実質公債費比率（分子）の構造'!N$45</f>
        <v>537</v>
      </c>
      <c r="L49" s="173"/>
      <c r="M49" s="173"/>
      <c r="N49" s="173">
        <f>'実質公債費比率（分子）の構造'!O$45</f>
        <v>591</v>
      </c>
      <c r="O49" s="173"/>
      <c r="P49" s="173"/>
    </row>
    <row r="50" spans="1:16" x14ac:dyDescent="0.2">
      <c r="A50" s="173" t="s">
        <v>71</v>
      </c>
      <c r="B50" s="173" t="e">
        <f>NA()</f>
        <v>#N/A</v>
      </c>
      <c r="C50" s="173">
        <f>IF(ISNUMBER('実質公債費比率（分子）の構造'!K$53),'実質公債費比率（分子）の構造'!K$53,NA())</f>
        <v>259</v>
      </c>
      <c r="D50" s="173" t="e">
        <f>NA()</f>
        <v>#N/A</v>
      </c>
      <c r="E50" s="173" t="e">
        <f>NA()</f>
        <v>#N/A</v>
      </c>
      <c r="F50" s="173">
        <f>IF(ISNUMBER('実質公債費比率（分子）の構造'!L$53),'実質公債費比率（分子）の構造'!L$53,NA())</f>
        <v>272</v>
      </c>
      <c r="G50" s="173" t="e">
        <f>NA()</f>
        <v>#N/A</v>
      </c>
      <c r="H50" s="173" t="e">
        <f>NA()</f>
        <v>#N/A</v>
      </c>
      <c r="I50" s="173">
        <f>IF(ISNUMBER('実質公債費比率（分子）の構造'!M$53),'実質公債費比率（分子）の構造'!M$53,NA())</f>
        <v>249</v>
      </c>
      <c r="J50" s="173" t="e">
        <f>NA()</f>
        <v>#N/A</v>
      </c>
      <c r="K50" s="173" t="e">
        <f>NA()</f>
        <v>#N/A</v>
      </c>
      <c r="L50" s="173">
        <f>IF(ISNUMBER('実質公債費比率（分子）の構造'!N$53),'実質公債費比率（分子）の構造'!N$53,NA())</f>
        <v>218</v>
      </c>
      <c r="M50" s="173" t="e">
        <f>NA()</f>
        <v>#N/A</v>
      </c>
      <c r="N50" s="173" t="e">
        <f>NA()</f>
        <v>#N/A</v>
      </c>
      <c r="O50" s="173">
        <f>IF(ISNUMBER('実質公債費比率（分子）の構造'!O$53),'実質公債費比率（分子）の構造'!O$53,NA())</f>
        <v>275</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7524</v>
      </c>
      <c r="E56" s="172"/>
      <c r="F56" s="172"/>
      <c r="G56" s="172">
        <f>'将来負担比率（分子）の構造'!J$52</f>
        <v>7364</v>
      </c>
      <c r="H56" s="172"/>
      <c r="I56" s="172"/>
      <c r="J56" s="172">
        <f>'将来負担比率（分子）の構造'!K$52</f>
        <v>7257</v>
      </c>
      <c r="K56" s="172"/>
      <c r="L56" s="172"/>
      <c r="M56" s="172">
        <f>'将来負担比率（分子）の構造'!L$52</f>
        <v>7079</v>
      </c>
      <c r="N56" s="172"/>
      <c r="O56" s="172"/>
      <c r="P56" s="172">
        <f>'将来負担比率（分子）の構造'!M$52</f>
        <v>6886</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1260</v>
      </c>
      <c r="E58" s="172"/>
      <c r="F58" s="172"/>
      <c r="G58" s="172">
        <f>'将来負担比率（分子）の構造'!J$50</f>
        <v>1914</v>
      </c>
      <c r="H58" s="172"/>
      <c r="I58" s="172"/>
      <c r="J58" s="172">
        <f>'将来負担比率（分子）の構造'!K$50</f>
        <v>1914</v>
      </c>
      <c r="K58" s="172"/>
      <c r="L58" s="172"/>
      <c r="M58" s="172">
        <f>'将来負担比率（分子）の構造'!L$50</f>
        <v>1916</v>
      </c>
      <c r="N58" s="172"/>
      <c r="O58" s="172"/>
      <c r="P58" s="172">
        <f>'将来負担比率（分子）の構造'!M$50</f>
        <v>2230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1202</v>
      </c>
      <c r="C62" s="172"/>
      <c r="D62" s="172"/>
      <c r="E62" s="172">
        <f>'将来負担比率（分子）の構造'!J$45</f>
        <v>1171</v>
      </c>
      <c r="F62" s="172"/>
      <c r="G62" s="172"/>
      <c r="H62" s="172">
        <f>'将来負担比率（分子）の構造'!K$45</f>
        <v>1156</v>
      </c>
      <c r="I62" s="172"/>
      <c r="J62" s="172"/>
      <c r="K62" s="172">
        <f>'将来負担比率（分子）の構造'!L$45</f>
        <v>1147</v>
      </c>
      <c r="L62" s="172"/>
      <c r="M62" s="172"/>
      <c r="N62" s="172">
        <f>'将来負担比率（分子）の構造'!M$45</f>
        <v>1126</v>
      </c>
      <c r="O62" s="172"/>
      <c r="P62" s="172"/>
    </row>
    <row r="63" spans="1:16" x14ac:dyDescent="0.2">
      <c r="A63" s="172" t="s">
        <v>34</v>
      </c>
      <c r="B63" s="172">
        <f>'将来負担比率（分子）の構造'!I$44</f>
        <v>138</v>
      </c>
      <c r="C63" s="172"/>
      <c r="D63" s="172"/>
      <c r="E63" s="172">
        <f>'将来負担比率（分子）の構造'!J$44</f>
        <v>134</v>
      </c>
      <c r="F63" s="172"/>
      <c r="G63" s="172"/>
      <c r="H63" s="172">
        <f>'将来負担比率（分子）の構造'!K$44</f>
        <v>205</v>
      </c>
      <c r="I63" s="172"/>
      <c r="J63" s="172"/>
      <c r="K63" s="172">
        <f>'将来負担比率（分子）の構造'!L$44</f>
        <v>417</v>
      </c>
      <c r="L63" s="172"/>
      <c r="M63" s="172"/>
      <c r="N63" s="172">
        <f>'将来負担比率（分子）の構造'!M$44</f>
        <v>426</v>
      </c>
      <c r="O63" s="172"/>
      <c r="P63" s="172"/>
    </row>
    <row r="64" spans="1:16" x14ac:dyDescent="0.2">
      <c r="A64" s="172" t="s">
        <v>33</v>
      </c>
      <c r="B64" s="172">
        <f>'将来負担比率（分子）の構造'!I$43</f>
        <v>4577</v>
      </c>
      <c r="C64" s="172"/>
      <c r="D64" s="172"/>
      <c r="E64" s="172">
        <f>'将来負担比率（分子）の構造'!J$43</f>
        <v>4195</v>
      </c>
      <c r="F64" s="172"/>
      <c r="G64" s="172"/>
      <c r="H64" s="172">
        <f>'将来負担比率（分子）の構造'!K$43</f>
        <v>4170</v>
      </c>
      <c r="I64" s="172"/>
      <c r="J64" s="172"/>
      <c r="K64" s="172">
        <f>'将来負担比率（分子）の構造'!L$43</f>
        <v>3499</v>
      </c>
      <c r="L64" s="172"/>
      <c r="M64" s="172"/>
      <c r="N64" s="172">
        <f>'将来負担比率（分子）の構造'!M$43</f>
        <v>3260</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7079</v>
      </c>
      <c r="C66" s="172"/>
      <c r="D66" s="172"/>
      <c r="E66" s="172">
        <f>'将来負担比率（分子）の構造'!J$41</f>
        <v>7056</v>
      </c>
      <c r="F66" s="172"/>
      <c r="G66" s="172"/>
      <c r="H66" s="172">
        <f>'将来負担比率（分子）の構造'!K$41</f>
        <v>6946</v>
      </c>
      <c r="I66" s="172"/>
      <c r="J66" s="172"/>
      <c r="K66" s="172">
        <f>'将来負担比率（分子）の構造'!L$41</f>
        <v>6775</v>
      </c>
      <c r="L66" s="172"/>
      <c r="M66" s="172"/>
      <c r="N66" s="172">
        <f>'将来負担比率（分子）の構造'!M$41</f>
        <v>6742</v>
      </c>
      <c r="O66" s="172"/>
      <c r="P66" s="172"/>
    </row>
    <row r="67" spans="1:16" x14ac:dyDescent="0.2">
      <c r="A67" s="172" t="s">
        <v>75</v>
      </c>
      <c r="B67" s="172" t="e">
        <f>NA()</f>
        <v>#N/A</v>
      </c>
      <c r="C67" s="172">
        <f>IF(ISNUMBER('将来負担比率（分子）の構造'!I$53), IF('将来負担比率（分子）の構造'!I$53 &lt; 0, 0, '将来負担比率（分子）の構造'!I$53), NA())</f>
        <v>4212</v>
      </c>
      <c r="D67" s="172" t="e">
        <f>NA()</f>
        <v>#N/A</v>
      </c>
      <c r="E67" s="172" t="e">
        <f>NA()</f>
        <v>#N/A</v>
      </c>
      <c r="F67" s="172">
        <f>IF(ISNUMBER('将来負担比率（分子）の構造'!J$53), IF('将来負担比率（分子）の構造'!J$53 &lt; 0, 0, '将来負担比率（分子）の構造'!J$53), NA())</f>
        <v>3278</v>
      </c>
      <c r="G67" s="172" t="e">
        <f>NA()</f>
        <v>#N/A</v>
      </c>
      <c r="H67" s="172" t="e">
        <f>NA()</f>
        <v>#N/A</v>
      </c>
      <c r="I67" s="172">
        <f>IF(ISNUMBER('将来負担比率（分子）の構造'!K$53), IF('将来負担比率（分子）の構造'!K$53 &lt; 0, 0, '将来負担比率（分子）の構造'!K$53), NA())</f>
        <v>3307</v>
      </c>
      <c r="J67" s="172" t="e">
        <f>NA()</f>
        <v>#N/A</v>
      </c>
      <c r="K67" s="172" t="e">
        <f>NA()</f>
        <v>#N/A</v>
      </c>
      <c r="L67" s="172">
        <f>IF(ISNUMBER('将来負担比率（分子）の構造'!L$53), IF('将来負担比率（分子）の構造'!L$53 &lt; 0, 0, '将来負担比率（分子）の構造'!L$53), NA())</f>
        <v>2842</v>
      </c>
      <c r="M67" s="172" t="e">
        <f>NA()</f>
        <v>#N/A</v>
      </c>
      <c r="N67" s="172" t="e">
        <f>NA()</f>
        <v>#N/A</v>
      </c>
      <c r="O67" s="172">
        <f>IF(ISNUMBER('将来負担比率（分子）の構造'!M$53), IF('将来負担比率（分子）の構造'!M$53 &lt; 0, 0, '将来負担比率（分子）の構造'!M$53), NA())</f>
        <v>2438</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693</v>
      </c>
      <c r="C72" s="176">
        <f>基金残高に係る経年分析!G55</f>
        <v>606</v>
      </c>
      <c r="D72" s="176">
        <f>基金残高に係る経年分析!H55</f>
        <v>686</v>
      </c>
    </row>
    <row r="73" spans="1:16" x14ac:dyDescent="0.2">
      <c r="A73" s="175" t="s">
        <v>78</v>
      </c>
      <c r="B73" s="176">
        <f>基金残高に係る経年分析!F56</f>
        <v>11</v>
      </c>
      <c r="C73" s="176">
        <f>基金残高に係る経年分析!G56</f>
        <v>11</v>
      </c>
      <c r="D73" s="176">
        <f>基金残高に係る経年分析!H56</f>
        <v>118</v>
      </c>
    </row>
    <row r="74" spans="1:16" x14ac:dyDescent="0.2">
      <c r="A74" s="175" t="s">
        <v>79</v>
      </c>
      <c r="B74" s="176">
        <f>基金残高に係る経年分析!F57</f>
        <v>585</v>
      </c>
      <c r="C74" s="176">
        <f>基金残高に係る経年分析!G57</f>
        <v>656</v>
      </c>
      <c r="D74" s="176">
        <f>基金残高に係る経年分析!H57</f>
        <v>779</v>
      </c>
    </row>
  </sheetData>
  <sheetProtection algorithmName="SHA-512" hashValue="fMqiSUMiC8v1Oj8KMW9ZIRqvfvJuUzgZGVNCsSLC6VJKvR6LDeXnTk18cRMHsRrJCmCg+trEylsNxUuBAPel/g==" saltValue="Qc9Of2HSaKmMPpBDL2T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212</v>
      </c>
      <c r="DI1" s="747"/>
      <c r="DJ1" s="747"/>
      <c r="DK1" s="747"/>
      <c r="DL1" s="747"/>
      <c r="DM1" s="747"/>
      <c r="DN1" s="748"/>
      <c r="DO1" s="212"/>
      <c r="DP1" s="746" t="s">
        <v>213</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215</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216</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217</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218</v>
      </c>
      <c r="S4" s="689"/>
      <c r="T4" s="689"/>
      <c r="U4" s="689"/>
      <c r="V4" s="689"/>
      <c r="W4" s="689"/>
      <c r="X4" s="689"/>
      <c r="Y4" s="690"/>
      <c r="Z4" s="688" t="s">
        <v>219</v>
      </c>
      <c r="AA4" s="689"/>
      <c r="AB4" s="689"/>
      <c r="AC4" s="690"/>
      <c r="AD4" s="688" t="s">
        <v>220</v>
      </c>
      <c r="AE4" s="689"/>
      <c r="AF4" s="689"/>
      <c r="AG4" s="689"/>
      <c r="AH4" s="689"/>
      <c r="AI4" s="689"/>
      <c r="AJ4" s="689"/>
      <c r="AK4" s="690"/>
      <c r="AL4" s="688" t="s">
        <v>219</v>
      </c>
      <c r="AM4" s="689"/>
      <c r="AN4" s="689"/>
      <c r="AO4" s="690"/>
      <c r="AP4" s="749" t="s">
        <v>221</v>
      </c>
      <c r="AQ4" s="749"/>
      <c r="AR4" s="749"/>
      <c r="AS4" s="749"/>
      <c r="AT4" s="749"/>
      <c r="AU4" s="749"/>
      <c r="AV4" s="749"/>
      <c r="AW4" s="749"/>
      <c r="AX4" s="749"/>
      <c r="AY4" s="749"/>
      <c r="AZ4" s="749"/>
      <c r="BA4" s="749"/>
      <c r="BB4" s="749"/>
      <c r="BC4" s="749"/>
      <c r="BD4" s="749"/>
      <c r="BE4" s="749"/>
      <c r="BF4" s="749"/>
      <c r="BG4" s="749" t="s">
        <v>222</v>
      </c>
      <c r="BH4" s="749"/>
      <c r="BI4" s="749"/>
      <c r="BJ4" s="749"/>
      <c r="BK4" s="749"/>
      <c r="BL4" s="749"/>
      <c r="BM4" s="749"/>
      <c r="BN4" s="749"/>
      <c r="BO4" s="749" t="s">
        <v>219</v>
      </c>
      <c r="BP4" s="749"/>
      <c r="BQ4" s="749"/>
      <c r="BR4" s="749"/>
      <c r="BS4" s="749" t="s">
        <v>223</v>
      </c>
      <c r="BT4" s="749"/>
      <c r="BU4" s="749"/>
      <c r="BV4" s="749"/>
      <c r="BW4" s="749"/>
      <c r="BX4" s="749"/>
      <c r="BY4" s="749"/>
      <c r="BZ4" s="749"/>
      <c r="CA4" s="749"/>
      <c r="CB4" s="749"/>
      <c r="CD4" s="731" t="s">
        <v>224</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6" t="s">
        <v>225</v>
      </c>
      <c r="C5" s="697"/>
      <c r="D5" s="697"/>
      <c r="E5" s="697"/>
      <c r="F5" s="697"/>
      <c r="G5" s="697"/>
      <c r="H5" s="697"/>
      <c r="I5" s="697"/>
      <c r="J5" s="697"/>
      <c r="K5" s="697"/>
      <c r="L5" s="697"/>
      <c r="M5" s="697"/>
      <c r="N5" s="697"/>
      <c r="O5" s="697"/>
      <c r="P5" s="697"/>
      <c r="Q5" s="698"/>
      <c r="R5" s="682">
        <v>2734399</v>
      </c>
      <c r="S5" s="683"/>
      <c r="T5" s="683"/>
      <c r="U5" s="683"/>
      <c r="V5" s="683"/>
      <c r="W5" s="683"/>
      <c r="X5" s="683"/>
      <c r="Y5" s="726"/>
      <c r="Z5" s="744">
        <v>31</v>
      </c>
      <c r="AA5" s="744"/>
      <c r="AB5" s="744"/>
      <c r="AC5" s="744"/>
      <c r="AD5" s="745">
        <v>2734399</v>
      </c>
      <c r="AE5" s="745"/>
      <c r="AF5" s="745"/>
      <c r="AG5" s="745"/>
      <c r="AH5" s="745"/>
      <c r="AI5" s="745"/>
      <c r="AJ5" s="745"/>
      <c r="AK5" s="745"/>
      <c r="AL5" s="727">
        <v>56.5</v>
      </c>
      <c r="AM5" s="701"/>
      <c r="AN5" s="701"/>
      <c r="AO5" s="728"/>
      <c r="AP5" s="696" t="s">
        <v>226</v>
      </c>
      <c r="AQ5" s="697"/>
      <c r="AR5" s="697"/>
      <c r="AS5" s="697"/>
      <c r="AT5" s="697"/>
      <c r="AU5" s="697"/>
      <c r="AV5" s="697"/>
      <c r="AW5" s="697"/>
      <c r="AX5" s="697"/>
      <c r="AY5" s="697"/>
      <c r="AZ5" s="697"/>
      <c r="BA5" s="697"/>
      <c r="BB5" s="697"/>
      <c r="BC5" s="697"/>
      <c r="BD5" s="697"/>
      <c r="BE5" s="697"/>
      <c r="BF5" s="698"/>
      <c r="BG5" s="629">
        <v>2734399</v>
      </c>
      <c r="BH5" s="630"/>
      <c r="BI5" s="630"/>
      <c r="BJ5" s="630"/>
      <c r="BK5" s="630"/>
      <c r="BL5" s="630"/>
      <c r="BM5" s="630"/>
      <c r="BN5" s="631"/>
      <c r="BO5" s="656">
        <v>100</v>
      </c>
      <c r="BP5" s="656"/>
      <c r="BQ5" s="656"/>
      <c r="BR5" s="656"/>
      <c r="BS5" s="657" t="s">
        <v>227</v>
      </c>
      <c r="BT5" s="657"/>
      <c r="BU5" s="657"/>
      <c r="BV5" s="657"/>
      <c r="BW5" s="657"/>
      <c r="BX5" s="657"/>
      <c r="BY5" s="657"/>
      <c r="BZ5" s="657"/>
      <c r="CA5" s="657"/>
      <c r="CB5" s="724"/>
      <c r="CD5" s="731" t="s">
        <v>221</v>
      </c>
      <c r="CE5" s="732"/>
      <c r="CF5" s="732"/>
      <c r="CG5" s="732"/>
      <c r="CH5" s="732"/>
      <c r="CI5" s="732"/>
      <c r="CJ5" s="732"/>
      <c r="CK5" s="732"/>
      <c r="CL5" s="732"/>
      <c r="CM5" s="732"/>
      <c r="CN5" s="732"/>
      <c r="CO5" s="732"/>
      <c r="CP5" s="732"/>
      <c r="CQ5" s="733"/>
      <c r="CR5" s="731" t="s">
        <v>228</v>
      </c>
      <c r="CS5" s="732"/>
      <c r="CT5" s="732"/>
      <c r="CU5" s="732"/>
      <c r="CV5" s="732"/>
      <c r="CW5" s="732"/>
      <c r="CX5" s="732"/>
      <c r="CY5" s="733"/>
      <c r="CZ5" s="731" t="s">
        <v>219</v>
      </c>
      <c r="DA5" s="732"/>
      <c r="DB5" s="732"/>
      <c r="DC5" s="733"/>
      <c r="DD5" s="731" t="s">
        <v>229</v>
      </c>
      <c r="DE5" s="732"/>
      <c r="DF5" s="732"/>
      <c r="DG5" s="732"/>
      <c r="DH5" s="732"/>
      <c r="DI5" s="732"/>
      <c r="DJ5" s="732"/>
      <c r="DK5" s="732"/>
      <c r="DL5" s="732"/>
      <c r="DM5" s="732"/>
      <c r="DN5" s="732"/>
      <c r="DO5" s="732"/>
      <c r="DP5" s="733"/>
      <c r="DQ5" s="731" t="s">
        <v>230</v>
      </c>
      <c r="DR5" s="732"/>
      <c r="DS5" s="732"/>
      <c r="DT5" s="732"/>
      <c r="DU5" s="732"/>
      <c r="DV5" s="732"/>
      <c r="DW5" s="732"/>
      <c r="DX5" s="732"/>
      <c r="DY5" s="732"/>
      <c r="DZ5" s="732"/>
      <c r="EA5" s="732"/>
      <c r="EB5" s="732"/>
      <c r="EC5" s="733"/>
    </row>
    <row r="6" spans="2:143" ht="11.25" customHeight="1" x14ac:dyDescent="0.2">
      <c r="B6" s="626" t="s">
        <v>231</v>
      </c>
      <c r="C6" s="627"/>
      <c r="D6" s="627"/>
      <c r="E6" s="627"/>
      <c r="F6" s="627"/>
      <c r="G6" s="627"/>
      <c r="H6" s="627"/>
      <c r="I6" s="627"/>
      <c r="J6" s="627"/>
      <c r="K6" s="627"/>
      <c r="L6" s="627"/>
      <c r="M6" s="627"/>
      <c r="N6" s="627"/>
      <c r="O6" s="627"/>
      <c r="P6" s="627"/>
      <c r="Q6" s="628"/>
      <c r="R6" s="629">
        <v>62108</v>
      </c>
      <c r="S6" s="630"/>
      <c r="T6" s="630"/>
      <c r="U6" s="630"/>
      <c r="V6" s="630"/>
      <c r="W6" s="630"/>
      <c r="X6" s="630"/>
      <c r="Y6" s="631"/>
      <c r="Z6" s="656">
        <v>0.7</v>
      </c>
      <c r="AA6" s="656"/>
      <c r="AB6" s="656"/>
      <c r="AC6" s="656"/>
      <c r="AD6" s="657">
        <v>62108</v>
      </c>
      <c r="AE6" s="657"/>
      <c r="AF6" s="657"/>
      <c r="AG6" s="657"/>
      <c r="AH6" s="657"/>
      <c r="AI6" s="657"/>
      <c r="AJ6" s="657"/>
      <c r="AK6" s="657"/>
      <c r="AL6" s="632">
        <v>1.3</v>
      </c>
      <c r="AM6" s="633"/>
      <c r="AN6" s="633"/>
      <c r="AO6" s="658"/>
      <c r="AP6" s="626" t="s">
        <v>232</v>
      </c>
      <c r="AQ6" s="627"/>
      <c r="AR6" s="627"/>
      <c r="AS6" s="627"/>
      <c r="AT6" s="627"/>
      <c r="AU6" s="627"/>
      <c r="AV6" s="627"/>
      <c r="AW6" s="627"/>
      <c r="AX6" s="627"/>
      <c r="AY6" s="627"/>
      <c r="AZ6" s="627"/>
      <c r="BA6" s="627"/>
      <c r="BB6" s="627"/>
      <c r="BC6" s="627"/>
      <c r="BD6" s="627"/>
      <c r="BE6" s="627"/>
      <c r="BF6" s="628"/>
      <c r="BG6" s="629">
        <v>2734399</v>
      </c>
      <c r="BH6" s="630"/>
      <c r="BI6" s="630"/>
      <c r="BJ6" s="630"/>
      <c r="BK6" s="630"/>
      <c r="BL6" s="630"/>
      <c r="BM6" s="630"/>
      <c r="BN6" s="631"/>
      <c r="BO6" s="656">
        <v>100</v>
      </c>
      <c r="BP6" s="656"/>
      <c r="BQ6" s="656"/>
      <c r="BR6" s="656"/>
      <c r="BS6" s="657" t="s">
        <v>172</v>
      </c>
      <c r="BT6" s="657"/>
      <c r="BU6" s="657"/>
      <c r="BV6" s="657"/>
      <c r="BW6" s="657"/>
      <c r="BX6" s="657"/>
      <c r="BY6" s="657"/>
      <c r="BZ6" s="657"/>
      <c r="CA6" s="657"/>
      <c r="CB6" s="724"/>
      <c r="CD6" s="685" t="s">
        <v>233</v>
      </c>
      <c r="CE6" s="686"/>
      <c r="CF6" s="686"/>
      <c r="CG6" s="686"/>
      <c r="CH6" s="686"/>
      <c r="CI6" s="686"/>
      <c r="CJ6" s="686"/>
      <c r="CK6" s="686"/>
      <c r="CL6" s="686"/>
      <c r="CM6" s="686"/>
      <c r="CN6" s="686"/>
      <c r="CO6" s="686"/>
      <c r="CP6" s="686"/>
      <c r="CQ6" s="687"/>
      <c r="CR6" s="629">
        <v>68272</v>
      </c>
      <c r="CS6" s="630"/>
      <c r="CT6" s="630"/>
      <c r="CU6" s="630"/>
      <c r="CV6" s="630"/>
      <c r="CW6" s="630"/>
      <c r="CX6" s="630"/>
      <c r="CY6" s="631"/>
      <c r="CZ6" s="727">
        <v>0.8</v>
      </c>
      <c r="DA6" s="701"/>
      <c r="DB6" s="701"/>
      <c r="DC6" s="730"/>
      <c r="DD6" s="635" t="s">
        <v>127</v>
      </c>
      <c r="DE6" s="630"/>
      <c r="DF6" s="630"/>
      <c r="DG6" s="630"/>
      <c r="DH6" s="630"/>
      <c r="DI6" s="630"/>
      <c r="DJ6" s="630"/>
      <c r="DK6" s="630"/>
      <c r="DL6" s="630"/>
      <c r="DM6" s="630"/>
      <c r="DN6" s="630"/>
      <c r="DO6" s="630"/>
      <c r="DP6" s="631"/>
      <c r="DQ6" s="635">
        <v>68272</v>
      </c>
      <c r="DR6" s="630"/>
      <c r="DS6" s="630"/>
      <c r="DT6" s="630"/>
      <c r="DU6" s="630"/>
      <c r="DV6" s="630"/>
      <c r="DW6" s="630"/>
      <c r="DX6" s="630"/>
      <c r="DY6" s="630"/>
      <c r="DZ6" s="630"/>
      <c r="EA6" s="630"/>
      <c r="EB6" s="630"/>
      <c r="EC6" s="670"/>
    </row>
    <row r="7" spans="2:143" ht="11.25" customHeight="1" x14ac:dyDescent="0.2">
      <c r="B7" s="626" t="s">
        <v>234</v>
      </c>
      <c r="C7" s="627"/>
      <c r="D7" s="627"/>
      <c r="E7" s="627"/>
      <c r="F7" s="627"/>
      <c r="G7" s="627"/>
      <c r="H7" s="627"/>
      <c r="I7" s="627"/>
      <c r="J7" s="627"/>
      <c r="K7" s="627"/>
      <c r="L7" s="627"/>
      <c r="M7" s="627"/>
      <c r="N7" s="627"/>
      <c r="O7" s="627"/>
      <c r="P7" s="627"/>
      <c r="Q7" s="628"/>
      <c r="R7" s="629">
        <v>2260</v>
      </c>
      <c r="S7" s="630"/>
      <c r="T7" s="630"/>
      <c r="U7" s="630"/>
      <c r="V7" s="630"/>
      <c r="W7" s="630"/>
      <c r="X7" s="630"/>
      <c r="Y7" s="631"/>
      <c r="Z7" s="656">
        <v>0</v>
      </c>
      <c r="AA7" s="656"/>
      <c r="AB7" s="656"/>
      <c r="AC7" s="656"/>
      <c r="AD7" s="657">
        <v>2260</v>
      </c>
      <c r="AE7" s="657"/>
      <c r="AF7" s="657"/>
      <c r="AG7" s="657"/>
      <c r="AH7" s="657"/>
      <c r="AI7" s="657"/>
      <c r="AJ7" s="657"/>
      <c r="AK7" s="657"/>
      <c r="AL7" s="632">
        <v>0</v>
      </c>
      <c r="AM7" s="633"/>
      <c r="AN7" s="633"/>
      <c r="AO7" s="658"/>
      <c r="AP7" s="626" t="s">
        <v>235</v>
      </c>
      <c r="AQ7" s="627"/>
      <c r="AR7" s="627"/>
      <c r="AS7" s="627"/>
      <c r="AT7" s="627"/>
      <c r="AU7" s="627"/>
      <c r="AV7" s="627"/>
      <c r="AW7" s="627"/>
      <c r="AX7" s="627"/>
      <c r="AY7" s="627"/>
      <c r="AZ7" s="627"/>
      <c r="BA7" s="627"/>
      <c r="BB7" s="627"/>
      <c r="BC7" s="627"/>
      <c r="BD7" s="627"/>
      <c r="BE7" s="627"/>
      <c r="BF7" s="628"/>
      <c r="BG7" s="629">
        <v>1317474</v>
      </c>
      <c r="BH7" s="630"/>
      <c r="BI7" s="630"/>
      <c r="BJ7" s="630"/>
      <c r="BK7" s="630"/>
      <c r="BL7" s="630"/>
      <c r="BM7" s="630"/>
      <c r="BN7" s="631"/>
      <c r="BO7" s="656">
        <v>48.2</v>
      </c>
      <c r="BP7" s="656"/>
      <c r="BQ7" s="656"/>
      <c r="BR7" s="656"/>
      <c r="BS7" s="657" t="s">
        <v>127</v>
      </c>
      <c r="BT7" s="657"/>
      <c r="BU7" s="657"/>
      <c r="BV7" s="657"/>
      <c r="BW7" s="657"/>
      <c r="BX7" s="657"/>
      <c r="BY7" s="657"/>
      <c r="BZ7" s="657"/>
      <c r="CA7" s="657"/>
      <c r="CB7" s="724"/>
      <c r="CD7" s="671" t="s">
        <v>236</v>
      </c>
      <c r="CE7" s="668"/>
      <c r="CF7" s="668"/>
      <c r="CG7" s="668"/>
      <c r="CH7" s="668"/>
      <c r="CI7" s="668"/>
      <c r="CJ7" s="668"/>
      <c r="CK7" s="668"/>
      <c r="CL7" s="668"/>
      <c r="CM7" s="668"/>
      <c r="CN7" s="668"/>
      <c r="CO7" s="668"/>
      <c r="CP7" s="668"/>
      <c r="CQ7" s="669"/>
      <c r="CR7" s="629">
        <v>1160851</v>
      </c>
      <c r="CS7" s="630"/>
      <c r="CT7" s="630"/>
      <c r="CU7" s="630"/>
      <c r="CV7" s="630"/>
      <c r="CW7" s="630"/>
      <c r="CX7" s="630"/>
      <c r="CY7" s="631"/>
      <c r="CZ7" s="656">
        <v>14.2</v>
      </c>
      <c r="DA7" s="656"/>
      <c r="DB7" s="656"/>
      <c r="DC7" s="656"/>
      <c r="DD7" s="635">
        <v>86426</v>
      </c>
      <c r="DE7" s="630"/>
      <c r="DF7" s="630"/>
      <c r="DG7" s="630"/>
      <c r="DH7" s="630"/>
      <c r="DI7" s="630"/>
      <c r="DJ7" s="630"/>
      <c r="DK7" s="630"/>
      <c r="DL7" s="630"/>
      <c r="DM7" s="630"/>
      <c r="DN7" s="630"/>
      <c r="DO7" s="630"/>
      <c r="DP7" s="631"/>
      <c r="DQ7" s="635">
        <v>957083</v>
      </c>
      <c r="DR7" s="630"/>
      <c r="DS7" s="630"/>
      <c r="DT7" s="630"/>
      <c r="DU7" s="630"/>
      <c r="DV7" s="630"/>
      <c r="DW7" s="630"/>
      <c r="DX7" s="630"/>
      <c r="DY7" s="630"/>
      <c r="DZ7" s="630"/>
      <c r="EA7" s="630"/>
      <c r="EB7" s="630"/>
      <c r="EC7" s="670"/>
    </row>
    <row r="8" spans="2:143" ht="11.25" customHeight="1" x14ac:dyDescent="0.2">
      <c r="B8" s="626" t="s">
        <v>237</v>
      </c>
      <c r="C8" s="627"/>
      <c r="D8" s="627"/>
      <c r="E8" s="627"/>
      <c r="F8" s="627"/>
      <c r="G8" s="627"/>
      <c r="H8" s="627"/>
      <c r="I8" s="627"/>
      <c r="J8" s="627"/>
      <c r="K8" s="627"/>
      <c r="L8" s="627"/>
      <c r="M8" s="627"/>
      <c r="N8" s="627"/>
      <c r="O8" s="627"/>
      <c r="P8" s="627"/>
      <c r="Q8" s="628"/>
      <c r="R8" s="629">
        <v>18984</v>
      </c>
      <c r="S8" s="630"/>
      <c r="T8" s="630"/>
      <c r="U8" s="630"/>
      <c r="V8" s="630"/>
      <c r="W8" s="630"/>
      <c r="X8" s="630"/>
      <c r="Y8" s="631"/>
      <c r="Z8" s="656">
        <v>0.2</v>
      </c>
      <c r="AA8" s="656"/>
      <c r="AB8" s="656"/>
      <c r="AC8" s="656"/>
      <c r="AD8" s="657">
        <v>18984</v>
      </c>
      <c r="AE8" s="657"/>
      <c r="AF8" s="657"/>
      <c r="AG8" s="657"/>
      <c r="AH8" s="657"/>
      <c r="AI8" s="657"/>
      <c r="AJ8" s="657"/>
      <c r="AK8" s="657"/>
      <c r="AL8" s="632">
        <v>0.4</v>
      </c>
      <c r="AM8" s="633"/>
      <c r="AN8" s="633"/>
      <c r="AO8" s="658"/>
      <c r="AP8" s="626" t="s">
        <v>238</v>
      </c>
      <c r="AQ8" s="627"/>
      <c r="AR8" s="627"/>
      <c r="AS8" s="627"/>
      <c r="AT8" s="627"/>
      <c r="AU8" s="627"/>
      <c r="AV8" s="627"/>
      <c r="AW8" s="627"/>
      <c r="AX8" s="627"/>
      <c r="AY8" s="627"/>
      <c r="AZ8" s="627"/>
      <c r="BA8" s="627"/>
      <c r="BB8" s="627"/>
      <c r="BC8" s="627"/>
      <c r="BD8" s="627"/>
      <c r="BE8" s="627"/>
      <c r="BF8" s="628"/>
      <c r="BG8" s="629">
        <v>39858</v>
      </c>
      <c r="BH8" s="630"/>
      <c r="BI8" s="630"/>
      <c r="BJ8" s="630"/>
      <c r="BK8" s="630"/>
      <c r="BL8" s="630"/>
      <c r="BM8" s="630"/>
      <c r="BN8" s="631"/>
      <c r="BO8" s="656">
        <v>1.5</v>
      </c>
      <c r="BP8" s="656"/>
      <c r="BQ8" s="656"/>
      <c r="BR8" s="656"/>
      <c r="BS8" s="657" t="s">
        <v>127</v>
      </c>
      <c r="BT8" s="657"/>
      <c r="BU8" s="657"/>
      <c r="BV8" s="657"/>
      <c r="BW8" s="657"/>
      <c r="BX8" s="657"/>
      <c r="BY8" s="657"/>
      <c r="BZ8" s="657"/>
      <c r="CA8" s="657"/>
      <c r="CB8" s="724"/>
      <c r="CD8" s="671" t="s">
        <v>239</v>
      </c>
      <c r="CE8" s="668"/>
      <c r="CF8" s="668"/>
      <c r="CG8" s="668"/>
      <c r="CH8" s="668"/>
      <c r="CI8" s="668"/>
      <c r="CJ8" s="668"/>
      <c r="CK8" s="668"/>
      <c r="CL8" s="668"/>
      <c r="CM8" s="668"/>
      <c r="CN8" s="668"/>
      <c r="CO8" s="668"/>
      <c r="CP8" s="668"/>
      <c r="CQ8" s="669"/>
      <c r="CR8" s="629">
        <v>3211492</v>
      </c>
      <c r="CS8" s="630"/>
      <c r="CT8" s="630"/>
      <c r="CU8" s="630"/>
      <c r="CV8" s="630"/>
      <c r="CW8" s="630"/>
      <c r="CX8" s="630"/>
      <c r="CY8" s="631"/>
      <c r="CZ8" s="656">
        <v>39.299999999999997</v>
      </c>
      <c r="DA8" s="656"/>
      <c r="DB8" s="656"/>
      <c r="DC8" s="656"/>
      <c r="DD8" s="635">
        <v>227694</v>
      </c>
      <c r="DE8" s="630"/>
      <c r="DF8" s="630"/>
      <c r="DG8" s="630"/>
      <c r="DH8" s="630"/>
      <c r="DI8" s="630"/>
      <c r="DJ8" s="630"/>
      <c r="DK8" s="630"/>
      <c r="DL8" s="630"/>
      <c r="DM8" s="630"/>
      <c r="DN8" s="630"/>
      <c r="DO8" s="630"/>
      <c r="DP8" s="631"/>
      <c r="DQ8" s="635">
        <v>1313848</v>
      </c>
      <c r="DR8" s="630"/>
      <c r="DS8" s="630"/>
      <c r="DT8" s="630"/>
      <c r="DU8" s="630"/>
      <c r="DV8" s="630"/>
      <c r="DW8" s="630"/>
      <c r="DX8" s="630"/>
      <c r="DY8" s="630"/>
      <c r="DZ8" s="630"/>
      <c r="EA8" s="630"/>
      <c r="EB8" s="630"/>
      <c r="EC8" s="670"/>
    </row>
    <row r="9" spans="2:143" ht="11.25" customHeight="1" x14ac:dyDescent="0.2">
      <c r="B9" s="626" t="s">
        <v>240</v>
      </c>
      <c r="C9" s="627"/>
      <c r="D9" s="627"/>
      <c r="E9" s="627"/>
      <c r="F9" s="627"/>
      <c r="G9" s="627"/>
      <c r="H9" s="627"/>
      <c r="I9" s="627"/>
      <c r="J9" s="627"/>
      <c r="K9" s="627"/>
      <c r="L9" s="627"/>
      <c r="M9" s="627"/>
      <c r="N9" s="627"/>
      <c r="O9" s="627"/>
      <c r="P9" s="627"/>
      <c r="Q9" s="628"/>
      <c r="R9" s="629">
        <v>21529</v>
      </c>
      <c r="S9" s="630"/>
      <c r="T9" s="630"/>
      <c r="U9" s="630"/>
      <c r="V9" s="630"/>
      <c r="W9" s="630"/>
      <c r="X9" s="630"/>
      <c r="Y9" s="631"/>
      <c r="Z9" s="656">
        <v>0.2</v>
      </c>
      <c r="AA9" s="656"/>
      <c r="AB9" s="656"/>
      <c r="AC9" s="656"/>
      <c r="AD9" s="657">
        <v>21529</v>
      </c>
      <c r="AE9" s="657"/>
      <c r="AF9" s="657"/>
      <c r="AG9" s="657"/>
      <c r="AH9" s="657"/>
      <c r="AI9" s="657"/>
      <c r="AJ9" s="657"/>
      <c r="AK9" s="657"/>
      <c r="AL9" s="632">
        <v>0.4</v>
      </c>
      <c r="AM9" s="633"/>
      <c r="AN9" s="633"/>
      <c r="AO9" s="658"/>
      <c r="AP9" s="626" t="s">
        <v>241</v>
      </c>
      <c r="AQ9" s="627"/>
      <c r="AR9" s="627"/>
      <c r="AS9" s="627"/>
      <c r="AT9" s="627"/>
      <c r="AU9" s="627"/>
      <c r="AV9" s="627"/>
      <c r="AW9" s="627"/>
      <c r="AX9" s="627"/>
      <c r="AY9" s="627"/>
      <c r="AZ9" s="627"/>
      <c r="BA9" s="627"/>
      <c r="BB9" s="627"/>
      <c r="BC9" s="627"/>
      <c r="BD9" s="627"/>
      <c r="BE9" s="627"/>
      <c r="BF9" s="628"/>
      <c r="BG9" s="629">
        <v>1166319</v>
      </c>
      <c r="BH9" s="630"/>
      <c r="BI9" s="630"/>
      <c r="BJ9" s="630"/>
      <c r="BK9" s="630"/>
      <c r="BL9" s="630"/>
      <c r="BM9" s="630"/>
      <c r="BN9" s="631"/>
      <c r="BO9" s="656">
        <v>42.7</v>
      </c>
      <c r="BP9" s="656"/>
      <c r="BQ9" s="656"/>
      <c r="BR9" s="656"/>
      <c r="BS9" s="657" t="s">
        <v>127</v>
      </c>
      <c r="BT9" s="657"/>
      <c r="BU9" s="657"/>
      <c r="BV9" s="657"/>
      <c r="BW9" s="657"/>
      <c r="BX9" s="657"/>
      <c r="BY9" s="657"/>
      <c r="BZ9" s="657"/>
      <c r="CA9" s="657"/>
      <c r="CB9" s="724"/>
      <c r="CD9" s="671" t="s">
        <v>242</v>
      </c>
      <c r="CE9" s="668"/>
      <c r="CF9" s="668"/>
      <c r="CG9" s="668"/>
      <c r="CH9" s="668"/>
      <c r="CI9" s="668"/>
      <c r="CJ9" s="668"/>
      <c r="CK9" s="668"/>
      <c r="CL9" s="668"/>
      <c r="CM9" s="668"/>
      <c r="CN9" s="668"/>
      <c r="CO9" s="668"/>
      <c r="CP9" s="668"/>
      <c r="CQ9" s="669"/>
      <c r="CR9" s="629">
        <v>1246609</v>
      </c>
      <c r="CS9" s="630"/>
      <c r="CT9" s="630"/>
      <c r="CU9" s="630"/>
      <c r="CV9" s="630"/>
      <c r="CW9" s="630"/>
      <c r="CX9" s="630"/>
      <c r="CY9" s="631"/>
      <c r="CZ9" s="656">
        <v>15.3</v>
      </c>
      <c r="DA9" s="656"/>
      <c r="DB9" s="656"/>
      <c r="DC9" s="656"/>
      <c r="DD9" s="635">
        <v>16491</v>
      </c>
      <c r="DE9" s="630"/>
      <c r="DF9" s="630"/>
      <c r="DG9" s="630"/>
      <c r="DH9" s="630"/>
      <c r="DI9" s="630"/>
      <c r="DJ9" s="630"/>
      <c r="DK9" s="630"/>
      <c r="DL9" s="630"/>
      <c r="DM9" s="630"/>
      <c r="DN9" s="630"/>
      <c r="DO9" s="630"/>
      <c r="DP9" s="631"/>
      <c r="DQ9" s="635">
        <v>914894</v>
      </c>
      <c r="DR9" s="630"/>
      <c r="DS9" s="630"/>
      <c r="DT9" s="630"/>
      <c r="DU9" s="630"/>
      <c r="DV9" s="630"/>
      <c r="DW9" s="630"/>
      <c r="DX9" s="630"/>
      <c r="DY9" s="630"/>
      <c r="DZ9" s="630"/>
      <c r="EA9" s="630"/>
      <c r="EB9" s="630"/>
      <c r="EC9" s="670"/>
    </row>
    <row r="10" spans="2:143" ht="11.25" customHeight="1" x14ac:dyDescent="0.2">
      <c r="B10" s="626" t="s">
        <v>243</v>
      </c>
      <c r="C10" s="627"/>
      <c r="D10" s="627"/>
      <c r="E10" s="627"/>
      <c r="F10" s="627"/>
      <c r="G10" s="627"/>
      <c r="H10" s="627"/>
      <c r="I10" s="627"/>
      <c r="J10" s="627"/>
      <c r="K10" s="627"/>
      <c r="L10" s="627"/>
      <c r="M10" s="627"/>
      <c r="N10" s="627"/>
      <c r="O10" s="627"/>
      <c r="P10" s="627"/>
      <c r="Q10" s="628"/>
      <c r="R10" s="629" t="s">
        <v>127</v>
      </c>
      <c r="S10" s="630"/>
      <c r="T10" s="630"/>
      <c r="U10" s="630"/>
      <c r="V10" s="630"/>
      <c r="W10" s="630"/>
      <c r="X10" s="630"/>
      <c r="Y10" s="631"/>
      <c r="Z10" s="656" t="s">
        <v>127</v>
      </c>
      <c r="AA10" s="656"/>
      <c r="AB10" s="656"/>
      <c r="AC10" s="656"/>
      <c r="AD10" s="657" t="s">
        <v>227</v>
      </c>
      <c r="AE10" s="657"/>
      <c r="AF10" s="657"/>
      <c r="AG10" s="657"/>
      <c r="AH10" s="657"/>
      <c r="AI10" s="657"/>
      <c r="AJ10" s="657"/>
      <c r="AK10" s="657"/>
      <c r="AL10" s="632" t="s">
        <v>227</v>
      </c>
      <c r="AM10" s="633"/>
      <c r="AN10" s="633"/>
      <c r="AO10" s="658"/>
      <c r="AP10" s="626" t="s">
        <v>244</v>
      </c>
      <c r="AQ10" s="627"/>
      <c r="AR10" s="627"/>
      <c r="AS10" s="627"/>
      <c r="AT10" s="627"/>
      <c r="AU10" s="627"/>
      <c r="AV10" s="627"/>
      <c r="AW10" s="627"/>
      <c r="AX10" s="627"/>
      <c r="AY10" s="627"/>
      <c r="AZ10" s="627"/>
      <c r="BA10" s="627"/>
      <c r="BB10" s="627"/>
      <c r="BC10" s="627"/>
      <c r="BD10" s="627"/>
      <c r="BE10" s="627"/>
      <c r="BF10" s="628"/>
      <c r="BG10" s="629">
        <v>56222</v>
      </c>
      <c r="BH10" s="630"/>
      <c r="BI10" s="630"/>
      <c r="BJ10" s="630"/>
      <c r="BK10" s="630"/>
      <c r="BL10" s="630"/>
      <c r="BM10" s="630"/>
      <c r="BN10" s="631"/>
      <c r="BO10" s="656">
        <v>2.1</v>
      </c>
      <c r="BP10" s="656"/>
      <c r="BQ10" s="656"/>
      <c r="BR10" s="656"/>
      <c r="BS10" s="657" t="s">
        <v>245</v>
      </c>
      <c r="BT10" s="657"/>
      <c r="BU10" s="657"/>
      <c r="BV10" s="657"/>
      <c r="BW10" s="657"/>
      <c r="BX10" s="657"/>
      <c r="BY10" s="657"/>
      <c r="BZ10" s="657"/>
      <c r="CA10" s="657"/>
      <c r="CB10" s="724"/>
      <c r="CD10" s="671" t="s">
        <v>246</v>
      </c>
      <c r="CE10" s="668"/>
      <c r="CF10" s="668"/>
      <c r="CG10" s="668"/>
      <c r="CH10" s="668"/>
      <c r="CI10" s="668"/>
      <c r="CJ10" s="668"/>
      <c r="CK10" s="668"/>
      <c r="CL10" s="668"/>
      <c r="CM10" s="668"/>
      <c r="CN10" s="668"/>
      <c r="CO10" s="668"/>
      <c r="CP10" s="668"/>
      <c r="CQ10" s="669"/>
      <c r="CR10" s="629" t="s">
        <v>127</v>
      </c>
      <c r="CS10" s="630"/>
      <c r="CT10" s="630"/>
      <c r="CU10" s="630"/>
      <c r="CV10" s="630"/>
      <c r="CW10" s="630"/>
      <c r="CX10" s="630"/>
      <c r="CY10" s="631"/>
      <c r="CZ10" s="656" t="s">
        <v>245</v>
      </c>
      <c r="DA10" s="656"/>
      <c r="DB10" s="656"/>
      <c r="DC10" s="656"/>
      <c r="DD10" s="635" t="s">
        <v>227</v>
      </c>
      <c r="DE10" s="630"/>
      <c r="DF10" s="630"/>
      <c r="DG10" s="630"/>
      <c r="DH10" s="630"/>
      <c r="DI10" s="630"/>
      <c r="DJ10" s="630"/>
      <c r="DK10" s="630"/>
      <c r="DL10" s="630"/>
      <c r="DM10" s="630"/>
      <c r="DN10" s="630"/>
      <c r="DO10" s="630"/>
      <c r="DP10" s="631"/>
      <c r="DQ10" s="635" t="s">
        <v>227</v>
      </c>
      <c r="DR10" s="630"/>
      <c r="DS10" s="630"/>
      <c r="DT10" s="630"/>
      <c r="DU10" s="630"/>
      <c r="DV10" s="630"/>
      <c r="DW10" s="630"/>
      <c r="DX10" s="630"/>
      <c r="DY10" s="630"/>
      <c r="DZ10" s="630"/>
      <c r="EA10" s="630"/>
      <c r="EB10" s="630"/>
      <c r="EC10" s="670"/>
    </row>
    <row r="11" spans="2:143" ht="11.25" customHeight="1" x14ac:dyDescent="0.2">
      <c r="B11" s="626" t="s">
        <v>247</v>
      </c>
      <c r="C11" s="627"/>
      <c r="D11" s="627"/>
      <c r="E11" s="627"/>
      <c r="F11" s="627"/>
      <c r="G11" s="627"/>
      <c r="H11" s="627"/>
      <c r="I11" s="627"/>
      <c r="J11" s="627"/>
      <c r="K11" s="627"/>
      <c r="L11" s="627"/>
      <c r="M11" s="627"/>
      <c r="N11" s="627"/>
      <c r="O11" s="627"/>
      <c r="P11" s="627"/>
      <c r="Q11" s="628"/>
      <c r="R11" s="629">
        <v>535703</v>
      </c>
      <c r="S11" s="630"/>
      <c r="T11" s="630"/>
      <c r="U11" s="630"/>
      <c r="V11" s="630"/>
      <c r="W11" s="630"/>
      <c r="X11" s="630"/>
      <c r="Y11" s="631"/>
      <c r="Z11" s="632">
        <v>6.1</v>
      </c>
      <c r="AA11" s="633"/>
      <c r="AB11" s="633"/>
      <c r="AC11" s="634"/>
      <c r="AD11" s="635">
        <v>535703</v>
      </c>
      <c r="AE11" s="630"/>
      <c r="AF11" s="630"/>
      <c r="AG11" s="630"/>
      <c r="AH11" s="630"/>
      <c r="AI11" s="630"/>
      <c r="AJ11" s="630"/>
      <c r="AK11" s="631"/>
      <c r="AL11" s="632">
        <v>11.1</v>
      </c>
      <c r="AM11" s="633"/>
      <c r="AN11" s="633"/>
      <c r="AO11" s="658"/>
      <c r="AP11" s="626" t="s">
        <v>248</v>
      </c>
      <c r="AQ11" s="627"/>
      <c r="AR11" s="627"/>
      <c r="AS11" s="627"/>
      <c r="AT11" s="627"/>
      <c r="AU11" s="627"/>
      <c r="AV11" s="627"/>
      <c r="AW11" s="627"/>
      <c r="AX11" s="627"/>
      <c r="AY11" s="627"/>
      <c r="AZ11" s="627"/>
      <c r="BA11" s="627"/>
      <c r="BB11" s="627"/>
      <c r="BC11" s="627"/>
      <c r="BD11" s="627"/>
      <c r="BE11" s="627"/>
      <c r="BF11" s="628"/>
      <c r="BG11" s="629">
        <v>55075</v>
      </c>
      <c r="BH11" s="630"/>
      <c r="BI11" s="630"/>
      <c r="BJ11" s="630"/>
      <c r="BK11" s="630"/>
      <c r="BL11" s="630"/>
      <c r="BM11" s="630"/>
      <c r="BN11" s="631"/>
      <c r="BO11" s="656">
        <v>2</v>
      </c>
      <c r="BP11" s="656"/>
      <c r="BQ11" s="656"/>
      <c r="BR11" s="656"/>
      <c r="BS11" s="657" t="s">
        <v>227</v>
      </c>
      <c r="BT11" s="657"/>
      <c r="BU11" s="657"/>
      <c r="BV11" s="657"/>
      <c r="BW11" s="657"/>
      <c r="BX11" s="657"/>
      <c r="BY11" s="657"/>
      <c r="BZ11" s="657"/>
      <c r="CA11" s="657"/>
      <c r="CB11" s="724"/>
      <c r="CD11" s="671" t="s">
        <v>249</v>
      </c>
      <c r="CE11" s="668"/>
      <c r="CF11" s="668"/>
      <c r="CG11" s="668"/>
      <c r="CH11" s="668"/>
      <c r="CI11" s="668"/>
      <c r="CJ11" s="668"/>
      <c r="CK11" s="668"/>
      <c r="CL11" s="668"/>
      <c r="CM11" s="668"/>
      <c r="CN11" s="668"/>
      <c r="CO11" s="668"/>
      <c r="CP11" s="668"/>
      <c r="CQ11" s="669"/>
      <c r="CR11" s="629">
        <v>40968</v>
      </c>
      <c r="CS11" s="630"/>
      <c r="CT11" s="630"/>
      <c r="CU11" s="630"/>
      <c r="CV11" s="630"/>
      <c r="CW11" s="630"/>
      <c r="CX11" s="630"/>
      <c r="CY11" s="631"/>
      <c r="CZ11" s="656">
        <v>0.5</v>
      </c>
      <c r="DA11" s="656"/>
      <c r="DB11" s="656"/>
      <c r="DC11" s="656"/>
      <c r="DD11" s="635">
        <v>7564</v>
      </c>
      <c r="DE11" s="630"/>
      <c r="DF11" s="630"/>
      <c r="DG11" s="630"/>
      <c r="DH11" s="630"/>
      <c r="DI11" s="630"/>
      <c r="DJ11" s="630"/>
      <c r="DK11" s="630"/>
      <c r="DL11" s="630"/>
      <c r="DM11" s="630"/>
      <c r="DN11" s="630"/>
      <c r="DO11" s="630"/>
      <c r="DP11" s="631"/>
      <c r="DQ11" s="635">
        <v>36419</v>
      </c>
      <c r="DR11" s="630"/>
      <c r="DS11" s="630"/>
      <c r="DT11" s="630"/>
      <c r="DU11" s="630"/>
      <c r="DV11" s="630"/>
      <c r="DW11" s="630"/>
      <c r="DX11" s="630"/>
      <c r="DY11" s="630"/>
      <c r="DZ11" s="630"/>
      <c r="EA11" s="630"/>
      <c r="EB11" s="630"/>
      <c r="EC11" s="670"/>
    </row>
    <row r="12" spans="2:143" ht="11.25" customHeight="1" x14ac:dyDescent="0.2">
      <c r="B12" s="626" t="s">
        <v>250</v>
      </c>
      <c r="C12" s="627"/>
      <c r="D12" s="627"/>
      <c r="E12" s="627"/>
      <c r="F12" s="627"/>
      <c r="G12" s="627"/>
      <c r="H12" s="627"/>
      <c r="I12" s="627"/>
      <c r="J12" s="627"/>
      <c r="K12" s="627"/>
      <c r="L12" s="627"/>
      <c r="M12" s="627"/>
      <c r="N12" s="627"/>
      <c r="O12" s="627"/>
      <c r="P12" s="627"/>
      <c r="Q12" s="628"/>
      <c r="R12" s="629" t="s">
        <v>172</v>
      </c>
      <c r="S12" s="630"/>
      <c r="T12" s="630"/>
      <c r="U12" s="630"/>
      <c r="V12" s="630"/>
      <c r="W12" s="630"/>
      <c r="X12" s="630"/>
      <c r="Y12" s="631"/>
      <c r="Z12" s="656" t="s">
        <v>227</v>
      </c>
      <c r="AA12" s="656"/>
      <c r="AB12" s="656"/>
      <c r="AC12" s="656"/>
      <c r="AD12" s="657" t="s">
        <v>227</v>
      </c>
      <c r="AE12" s="657"/>
      <c r="AF12" s="657"/>
      <c r="AG12" s="657"/>
      <c r="AH12" s="657"/>
      <c r="AI12" s="657"/>
      <c r="AJ12" s="657"/>
      <c r="AK12" s="657"/>
      <c r="AL12" s="632" t="s">
        <v>227</v>
      </c>
      <c r="AM12" s="633"/>
      <c r="AN12" s="633"/>
      <c r="AO12" s="658"/>
      <c r="AP12" s="626" t="s">
        <v>251</v>
      </c>
      <c r="AQ12" s="627"/>
      <c r="AR12" s="627"/>
      <c r="AS12" s="627"/>
      <c r="AT12" s="627"/>
      <c r="AU12" s="627"/>
      <c r="AV12" s="627"/>
      <c r="AW12" s="627"/>
      <c r="AX12" s="627"/>
      <c r="AY12" s="627"/>
      <c r="AZ12" s="627"/>
      <c r="BA12" s="627"/>
      <c r="BB12" s="627"/>
      <c r="BC12" s="627"/>
      <c r="BD12" s="627"/>
      <c r="BE12" s="627"/>
      <c r="BF12" s="628"/>
      <c r="BG12" s="629">
        <v>1230370</v>
      </c>
      <c r="BH12" s="630"/>
      <c r="BI12" s="630"/>
      <c r="BJ12" s="630"/>
      <c r="BK12" s="630"/>
      <c r="BL12" s="630"/>
      <c r="BM12" s="630"/>
      <c r="BN12" s="631"/>
      <c r="BO12" s="656">
        <v>45</v>
      </c>
      <c r="BP12" s="656"/>
      <c r="BQ12" s="656"/>
      <c r="BR12" s="656"/>
      <c r="BS12" s="657" t="s">
        <v>227</v>
      </c>
      <c r="BT12" s="657"/>
      <c r="BU12" s="657"/>
      <c r="BV12" s="657"/>
      <c r="BW12" s="657"/>
      <c r="BX12" s="657"/>
      <c r="BY12" s="657"/>
      <c r="BZ12" s="657"/>
      <c r="CA12" s="657"/>
      <c r="CB12" s="724"/>
      <c r="CD12" s="671" t="s">
        <v>252</v>
      </c>
      <c r="CE12" s="668"/>
      <c r="CF12" s="668"/>
      <c r="CG12" s="668"/>
      <c r="CH12" s="668"/>
      <c r="CI12" s="668"/>
      <c r="CJ12" s="668"/>
      <c r="CK12" s="668"/>
      <c r="CL12" s="668"/>
      <c r="CM12" s="668"/>
      <c r="CN12" s="668"/>
      <c r="CO12" s="668"/>
      <c r="CP12" s="668"/>
      <c r="CQ12" s="669"/>
      <c r="CR12" s="629">
        <v>68110</v>
      </c>
      <c r="CS12" s="630"/>
      <c r="CT12" s="630"/>
      <c r="CU12" s="630"/>
      <c r="CV12" s="630"/>
      <c r="CW12" s="630"/>
      <c r="CX12" s="630"/>
      <c r="CY12" s="631"/>
      <c r="CZ12" s="656">
        <v>0.8</v>
      </c>
      <c r="DA12" s="656"/>
      <c r="DB12" s="656"/>
      <c r="DC12" s="656"/>
      <c r="DD12" s="635">
        <v>12113</v>
      </c>
      <c r="DE12" s="630"/>
      <c r="DF12" s="630"/>
      <c r="DG12" s="630"/>
      <c r="DH12" s="630"/>
      <c r="DI12" s="630"/>
      <c r="DJ12" s="630"/>
      <c r="DK12" s="630"/>
      <c r="DL12" s="630"/>
      <c r="DM12" s="630"/>
      <c r="DN12" s="630"/>
      <c r="DO12" s="630"/>
      <c r="DP12" s="631"/>
      <c r="DQ12" s="635">
        <v>46518</v>
      </c>
      <c r="DR12" s="630"/>
      <c r="DS12" s="630"/>
      <c r="DT12" s="630"/>
      <c r="DU12" s="630"/>
      <c r="DV12" s="630"/>
      <c r="DW12" s="630"/>
      <c r="DX12" s="630"/>
      <c r="DY12" s="630"/>
      <c r="DZ12" s="630"/>
      <c r="EA12" s="630"/>
      <c r="EB12" s="630"/>
      <c r="EC12" s="670"/>
    </row>
    <row r="13" spans="2:143" ht="11.25" customHeight="1" x14ac:dyDescent="0.2">
      <c r="B13" s="626" t="s">
        <v>253</v>
      </c>
      <c r="C13" s="627"/>
      <c r="D13" s="627"/>
      <c r="E13" s="627"/>
      <c r="F13" s="627"/>
      <c r="G13" s="627"/>
      <c r="H13" s="627"/>
      <c r="I13" s="627"/>
      <c r="J13" s="627"/>
      <c r="K13" s="627"/>
      <c r="L13" s="627"/>
      <c r="M13" s="627"/>
      <c r="N13" s="627"/>
      <c r="O13" s="627"/>
      <c r="P13" s="627"/>
      <c r="Q13" s="628"/>
      <c r="R13" s="629" t="s">
        <v>127</v>
      </c>
      <c r="S13" s="630"/>
      <c r="T13" s="630"/>
      <c r="U13" s="630"/>
      <c r="V13" s="630"/>
      <c r="W13" s="630"/>
      <c r="X13" s="630"/>
      <c r="Y13" s="631"/>
      <c r="Z13" s="656" t="s">
        <v>227</v>
      </c>
      <c r="AA13" s="656"/>
      <c r="AB13" s="656"/>
      <c r="AC13" s="656"/>
      <c r="AD13" s="657" t="s">
        <v>127</v>
      </c>
      <c r="AE13" s="657"/>
      <c r="AF13" s="657"/>
      <c r="AG13" s="657"/>
      <c r="AH13" s="657"/>
      <c r="AI13" s="657"/>
      <c r="AJ13" s="657"/>
      <c r="AK13" s="657"/>
      <c r="AL13" s="632" t="s">
        <v>227</v>
      </c>
      <c r="AM13" s="633"/>
      <c r="AN13" s="633"/>
      <c r="AO13" s="658"/>
      <c r="AP13" s="626" t="s">
        <v>254</v>
      </c>
      <c r="AQ13" s="627"/>
      <c r="AR13" s="627"/>
      <c r="AS13" s="627"/>
      <c r="AT13" s="627"/>
      <c r="AU13" s="627"/>
      <c r="AV13" s="627"/>
      <c r="AW13" s="627"/>
      <c r="AX13" s="627"/>
      <c r="AY13" s="627"/>
      <c r="AZ13" s="627"/>
      <c r="BA13" s="627"/>
      <c r="BB13" s="627"/>
      <c r="BC13" s="627"/>
      <c r="BD13" s="627"/>
      <c r="BE13" s="627"/>
      <c r="BF13" s="628"/>
      <c r="BG13" s="629">
        <v>1229653</v>
      </c>
      <c r="BH13" s="630"/>
      <c r="BI13" s="630"/>
      <c r="BJ13" s="630"/>
      <c r="BK13" s="630"/>
      <c r="BL13" s="630"/>
      <c r="BM13" s="630"/>
      <c r="BN13" s="631"/>
      <c r="BO13" s="656">
        <v>45</v>
      </c>
      <c r="BP13" s="656"/>
      <c r="BQ13" s="656"/>
      <c r="BR13" s="656"/>
      <c r="BS13" s="657" t="s">
        <v>127</v>
      </c>
      <c r="BT13" s="657"/>
      <c r="BU13" s="657"/>
      <c r="BV13" s="657"/>
      <c r="BW13" s="657"/>
      <c r="BX13" s="657"/>
      <c r="BY13" s="657"/>
      <c r="BZ13" s="657"/>
      <c r="CA13" s="657"/>
      <c r="CB13" s="724"/>
      <c r="CD13" s="671" t="s">
        <v>255</v>
      </c>
      <c r="CE13" s="668"/>
      <c r="CF13" s="668"/>
      <c r="CG13" s="668"/>
      <c r="CH13" s="668"/>
      <c r="CI13" s="668"/>
      <c r="CJ13" s="668"/>
      <c r="CK13" s="668"/>
      <c r="CL13" s="668"/>
      <c r="CM13" s="668"/>
      <c r="CN13" s="668"/>
      <c r="CO13" s="668"/>
      <c r="CP13" s="668"/>
      <c r="CQ13" s="669"/>
      <c r="CR13" s="629">
        <v>568182</v>
      </c>
      <c r="CS13" s="630"/>
      <c r="CT13" s="630"/>
      <c r="CU13" s="630"/>
      <c r="CV13" s="630"/>
      <c r="CW13" s="630"/>
      <c r="CX13" s="630"/>
      <c r="CY13" s="631"/>
      <c r="CZ13" s="656">
        <v>7</v>
      </c>
      <c r="DA13" s="656"/>
      <c r="DB13" s="656"/>
      <c r="DC13" s="656"/>
      <c r="DD13" s="635">
        <v>85306</v>
      </c>
      <c r="DE13" s="630"/>
      <c r="DF13" s="630"/>
      <c r="DG13" s="630"/>
      <c r="DH13" s="630"/>
      <c r="DI13" s="630"/>
      <c r="DJ13" s="630"/>
      <c r="DK13" s="630"/>
      <c r="DL13" s="630"/>
      <c r="DM13" s="630"/>
      <c r="DN13" s="630"/>
      <c r="DO13" s="630"/>
      <c r="DP13" s="631"/>
      <c r="DQ13" s="635">
        <v>515951</v>
      </c>
      <c r="DR13" s="630"/>
      <c r="DS13" s="630"/>
      <c r="DT13" s="630"/>
      <c r="DU13" s="630"/>
      <c r="DV13" s="630"/>
      <c r="DW13" s="630"/>
      <c r="DX13" s="630"/>
      <c r="DY13" s="630"/>
      <c r="DZ13" s="630"/>
      <c r="EA13" s="630"/>
      <c r="EB13" s="630"/>
      <c r="EC13" s="670"/>
    </row>
    <row r="14" spans="2:143" ht="11.25" customHeight="1" x14ac:dyDescent="0.2">
      <c r="B14" s="626" t="s">
        <v>256</v>
      </c>
      <c r="C14" s="627"/>
      <c r="D14" s="627"/>
      <c r="E14" s="627"/>
      <c r="F14" s="627"/>
      <c r="G14" s="627"/>
      <c r="H14" s="627"/>
      <c r="I14" s="627"/>
      <c r="J14" s="627"/>
      <c r="K14" s="627"/>
      <c r="L14" s="627"/>
      <c r="M14" s="627"/>
      <c r="N14" s="627"/>
      <c r="O14" s="627"/>
      <c r="P14" s="627"/>
      <c r="Q14" s="628"/>
      <c r="R14" s="629" t="s">
        <v>227</v>
      </c>
      <c r="S14" s="630"/>
      <c r="T14" s="630"/>
      <c r="U14" s="630"/>
      <c r="V14" s="630"/>
      <c r="W14" s="630"/>
      <c r="X14" s="630"/>
      <c r="Y14" s="631"/>
      <c r="Z14" s="656" t="s">
        <v>127</v>
      </c>
      <c r="AA14" s="656"/>
      <c r="AB14" s="656"/>
      <c r="AC14" s="656"/>
      <c r="AD14" s="657" t="s">
        <v>127</v>
      </c>
      <c r="AE14" s="657"/>
      <c r="AF14" s="657"/>
      <c r="AG14" s="657"/>
      <c r="AH14" s="657"/>
      <c r="AI14" s="657"/>
      <c r="AJ14" s="657"/>
      <c r="AK14" s="657"/>
      <c r="AL14" s="632" t="s">
        <v>127</v>
      </c>
      <c r="AM14" s="633"/>
      <c r="AN14" s="633"/>
      <c r="AO14" s="658"/>
      <c r="AP14" s="626" t="s">
        <v>257</v>
      </c>
      <c r="AQ14" s="627"/>
      <c r="AR14" s="627"/>
      <c r="AS14" s="627"/>
      <c r="AT14" s="627"/>
      <c r="AU14" s="627"/>
      <c r="AV14" s="627"/>
      <c r="AW14" s="627"/>
      <c r="AX14" s="627"/>
      <c r="AY14" s="627"/>
      <c r="AZ14" s="627"/>
      <c r="BA14" s="627"/>
      <c r="BB14" s="627"/>
      <c r="BC14" s="627"/>
      <c r="BD14" s="627"/>
      <c r="BE14" s="627"/>
      <c r="BF14" s="628"/>
      <c r="BG14" s="629">
        <v>55319</v>
      </c>
      <c r="BH14" s="630"/>
      <c r="BI14" s="630"/>
      <c r="BJ14" s="630"/>
      <c r="BK14" s="630"/>
      <c r="BL14" s="630"/>
      <c r="BM14" s="630"/>
      <c r="BN14" s="631"/>
      <c r="BO14" s="656">
        <v>2</v>
      </c>
      <c r="BP14" s="656"/>
      <c r="BQ14" s="656"/>
      <c r="BR14" s="656"/>
      <c r="BS14" s="657" t="s">
        <v>227</v>
      </c>
      <c r="BT14" s="657"/>
      <c r="BU14" s="657"/>
      <c r="BV14" s="657"/>
      <c r="BW14" s="657"/>
      <c r="BX14" s="657"/>
      <c r="BY14" s="657"/>
      <c r="BZ14" s="657"/>
      <c r="CA14" s="657"/>
      <c r="CB14" s="724"/>
      <c r="CD14" s="671" t="s">
        <v>258</v>
      </c>
      <c r="CE14" s="668"/>
      <c r="CF14" s="668"/>
      <c r="CG14" s="668"/>
      <c r="CH14" s="668"/>
      <c r="CI14" s="668"/>
      <c r="CJ14" s="668"/>
      <c r="CK14" s="668"/>
      <c r="CL14" s="668"/>
      <c r="CM14" s="668"/>
      <c r="CN14" s="668"/>
      <c r="CO14" s="668"/>
      <c r="CP14" s="668"/>
      <c r="CQ14" s="669"/>
      <c r="CR14" s="629">
        <v>366738</v>
      </c>
      <c r="CS14" s="630"/>
      <c r="CT14" s="630"/>
      <c r="CU14" s="630"/>
      <c r="CV14" s="630"/>
      <c r="CW14" s="630"/>
      <c r="CX14" s="630"/>
      <c r="CY14" s="631"/>
      <c r="CZ14" s="656">
        <v>4.5</v>
      </c>
      <c r="DA14" s="656"/>
      <c r="DB14" s="656"/>
      <c r="DC14" s="656"/>
      <c r="DD14" s="635">
        <v>1460</v>
      </c>
      <c r="DE14" s="630"/>
      <c r="DF14" s="630"/>
      <c r="DG14" s="630"/>
      <c r="DH14" s="630"/>
      <c r="DI14" s="630"/>
      <c r="DJ14" s="630"/>
      <c r="DK14" s="630"/>
      <c r="DL14" s="630"/>
      <c r="DM14" s="630"/>
      <c r="DN14" s="630"/>
      <c r="DO14" s="630"/>
      <c r="DP14" s="631"/>
      <c r="DQ14" s="635">
        <v>365767</v>
      </c>
      <c r="DR14" s="630"/>
      <c r="DS14" s="630"/>
      <c r="DT14" s="630"/>
      <c r="DU14" s="630"/>
      <c r="DV14" s="630"/>
      <c r="DW14" s="630"/>
      <c r="DX14" s="630"/>
      <c r="DY14" s="630"/>
      <c r="DZ14" s="630"/>
      <c r="EA14" s="630"/>
      <c r="EB14" s="630"/>
      <c r="EC14" s="670"/>
    </row>
    <row r="15" spans="2:143" ht="11.25" customHeight="1" x14ac:dyDescent="0.2">
      <c r="B15" s="626" t="s">
        <v>259</v>
      </c>
      <c r="C15" s="627"/>
      <c r="D15" s="627"/>
      <c r="E15" s="627"/>
      <c r="F15" s="627"/>
      <c r="G15" s="627"/>
      <c r="H15" s="627"/>
      <c r="I15" s="627"/>
      <c r="J15" s="627"/>
      <c r="K15" s="627"/>
      <c r="L15" s="627"/>
      <c r="M15" s="627"/>
      <c r="N15" s="627"/>
      <c r="O15" s="627"/>
      <c r="P15" s="627"/>
      <c r="Q15" s="628"/>
      <c r="R15" s="629" t="s">
        <v>127</v>
      </c>
      <c r="S15" s="630"/>
      <c r="T15" s="630"/>
      <c r="U15" s="630"/>
      <c r="V15" s="630"/>
      <c r="W15" s="630"/>
      <c r="X15" s="630"/>
      <c r="Y15" s="631"/>
      <c r="Z15" s="656" t="s">
        <v>127</v>
      </c>
      <c r="AA15" s="656"/>
      <c r="AB15" s="656"/>
      <c r="AC15" s="656"/>
      <c r="AD15" s="657" t="s">
        <v>227</v>
      </c>
      <c r="AE15" s="657"/>
      <c r="AF15" s="657"/>
      <c r="AG15" s="657"/>
      <c r="AH15" s="657"/>
      <c r="AI15" s="657"/>
      <c r="AJ15" s="657"/>
      <c r="AK15" s="657"/>
      <c r="AL15" s="632" t="s">
        <v>127</v>
      </c>
      <c r="AM15" s="633"/>
      <c r="AN15" s="633"/>
      <c r="AO15" s="658"/>
      <c r="AP15" s="626" t="s">
        <v>260</v>
      </c>
      <c r="AQ15" s="627"/>
      <c r="AR15" s="627"/>
      <c r="AS15" s="627"/>
      <c r="AT15" s="627"/>
      <c r="AU15" s="627"/>
      <c r="AV15" s="627"/>
      <c r="AW15" s="627"/>
      <c r="AX15" s="627"/>
      <c r="AY15" s="627"/>
      <c r="AZ15" s="627"/>
      <c r="BA15" s="627"/>
      <c r="BB15" s="627"/>
      <c r="BC15" s="627"/>
      <c r="BD15" s="627"/>
      <c r="BE15" s="627"/>
      <c r="BF15" s="628"/>
      <c r="BG15" s="629">
        <v>131236</v>
      </c>
      <c r="BH15" s="630"/>
      <c r="BI15" s="630"/>
      <c r="BJ15" s="630"/>
      <c r="BK15" s="630"/>
      <c r="BL15" s="630"/>
      <c r="BM15" s="630"/>
      <c r="BN15" s="631"/>
      <c r="BO15" s="656">
        <v>4.8</v>
      </c>
      <c r="BP15" s="656"/>
      <c r="BQ15" s="656"/>
      <c r="BR15" s="656"/>
      <c r="BS15" s="657" t="s">
        <v>227</v>
      </c>
      <c r="BT15" s="657"/>
      <c r="BU15" s="657"/>
      <c r="BV15" s="657"/>
      <c r="BW15" s="657"/>
      <c r="BX15" s="657"/>
      <c r="BY15" s="657"/>
      <c r="BZ15" s="657"/>
      <c r="CA15" s="657"/>
      <c r="CB15" s="724"/>
      <c r="CD15" s="671" t="s">
        <v>261</v>
      </c>
      <c r="CE15" s="668"/>
      <c r="CF15" s="668"/>
      <c r="CG15" s="668"/>
      <c r="CH15" s="668"/>
      <c r="CI15" s="668"/>
      <c r="CJ15" s="668"/>
      <c r="CK15" s="668"/>
      <c r="CL15" s="668"/>
      <c r="CM15" s="668"/>
      <c r="CN15" s="668"/>
      <c r="CO15" s="668"/>
      <c r="CP15" s="668"/>
      <c r="CQ15" s="669"/>
      <c r="CR15" s="629">
        <v>830716</v>
      </c>
      <c r="CS15" s="630"/>
      <c r="CT15" s="630"/>
      <c r="CU15" s="630"/>
      <c r="CV15" s="630"/>
      <c r="CW15" s="630"/>
      <c r="CX15" s="630"/>
      <c r="CY15" s="631"/>
      <c r="CZ15" s="656">
        <v>10.199999999999999</v>
      </c>
      <c r="DA15" s="656"/>
      <c r="DB15" s="656"/>
      <c r="DC15" s="656"/>
      <c r="DD15" s="635">
        <v>30233</v>
      </c>
      <c r="DE15" s="630"/>
      <c r="DF15" s="630"/>
      <c r="DG15" s="630"/>
      <c r="DH15" s="630"/>
      <c r="DI15" s="630"/>
      <c r="DJ15" s="630"/>
      <c r="DK15" s="630"/>
      <c r="DL15" s="630"/>
      <c r="DM15" s="630"/>
      <c r="DN15" s="630"/>
      <c r="DO15" s="630"/>
      <c r="DP15" s="631"/>
      <c r="DQ15" s="635">
        <v>610274</v>
      </c>
      <c r="DR15" s="630"/>
      <c r="DS15" s="630"/>
      <c r="DT15" s="630"/>
      <c r="DU15" s="630"/>
      <c r="DV15" s="630"/>
      <c r="DW15" s="630"/>
      <c r="DX15" s="630"/>
      <c r="DY15" s="630"/>
      <c r="DZ15" s="630"/>
      <c r="EA15" s="630"/>
      <c r="EB15" s="630"/>
      <c r="EC15" s="670"/>
    </row>
    <row r="16" spans="2:143" ht="11.25" customHeight="1" x14ac:dyDescent="0.2">
      <c r="B16" s="626" t="s">
        <v>262</v>
      </c>
      <c r="C16" s="627"/>
      <c r="D16" s="627"/>
      <c r="E16" s="627"/>
      <c r="F16" s="627"/>
      <c r="G16" s="627"/>
      <c r="H16" s="627"/>
      <c r="I16" s="627"/>
      <c r="J16" s="627"/>
      <c r="K16" s="627"/>
      <c r="L16" s="627"/>
      <c r="M16" s="627"/>
      <c r="N16" s="627"/>
      <c r="O16" s="627"/>
      <c r="P16" s="627"/>
      <c r="Q16" s="628"/>
      <c r="R16" s="629">
        <v>6245</v>
      </c>
      <c r="S16" s="630"/>
      <c r="T16" s="630"/>
      <c r="U16" s="630"/>
      <c r="V16" s="630"/>
      <c r="W16" s="630"/>
      <c r="X16" s="630"/>
      <c r="Y16" s="631"/>
      <c r="Z16" s="656">
        <v>0.1</v>
      </c>
      <c r="AA16" s="656"/>
      <c r="AB16" s="656"/>
      <c r="AC16" s="656"/>
      <c r="AD16" s="657">
        <v>6245</v>
      </c>
      <c r="AE16" s="657"/>
      <c r="AF16" s="657"/>
      <c r="AG16" s="657"/>
      <c r="AH16" s="657"/>
      <c r="AI16" s="657"/>
      <c r="AJ16" s="657"/>
      <c r="AK16" s="657"/>
      <c r="AL16" s="632">
        <v>0.1</v>
      </c>
      <c r="AM16" s="633"/>
      <c r="AN16" s="633"/>
      <c r="AO16" s="658"/>
      <c r="AP16" s="626" t="s">
        <v>263</v>
      </c>
      <c r="AQ16" s="627"/>
      <c r="AR16" s="627"/>
      <c r="AS16" s="627"/>
      <c r="AT16" s="627"/>
      <c r="AU16" s="627"/>
      <c r="AV16" s="627"/>
      <c r="AW16" s="627"/>
      <c r="AX16" s="627"/>
      <c r="AY16" s="627"/>
      <c r="AZ16" s="627"/>
      <c r="BA16" s="627"/>
      <c r="BB16" s="627"/>
      <c r="BC16" s="627"/>
      <c r="BD16" s="627"/>
      <c r="BE16" s="627"/>
      <c r="BF16" s="628"/>
      <c r="BG16" s="629" t="s">
        <v>227</v>
      </c>
      <c r="BH16" s="630"/>
      <c r="BI16" s="630"/>
      <c r="BJ16" s="630"/>
      <c r="BK16" s="630"/>
      <c r="BL16" s="630"/>
      <c r="BM16" s="630"/>
      <c r="BN16" s="631"/>
      <c r="BO16" s="656" t="s">
        <v>127</v>
      </c>
      <c r="BP16" s="656"/>
      <c r="BQ16" s="656"/>
      <c r="BR16" s="656"/>
      <c r="BS16" s="657" t="s">
        <v>127</v>
      </c>
      <c r="BT16" s="657"/>
      <c r="BU16" s="657"/>
      <c r="BV16" s="657"/>
      <c r="BW16" s="657"/>
      <c r="BX16" s="657"/>
      <c r="BY16" s="657"/>
      <c r="BZ16" s="657"/>
      <c r="CA16" s="657"/>
      <c r="CB16" s="724"/>
      <c r="CD16" s="671" t="s">
        <v>264</v>
      </c>
      <c r="CE16" s="668"/>
      <c r="CF16" s="668"/>
      <c r="CG16" s="668"/>
      <c r="CH16" s="668"/>
      <c r="CI16" s="668"/>
      <c r="CJ16" s="668"/>
      <c r="CK16" s="668"/>
      <c r="CL16" s="668"/>
      <c r="CM16" s="668"/>
      <c r="CN16" s="668"/>
      <c r="CO16" s="668"/>
      <c r="CP16" s="668"/>
      <c r="CQ16" s="669"/>
      <c r="CR16" s="629">
        <v>9097</v>
      </c>
      <c r="CS16" s="630"/>
      <c r="CT16" s="630"/>
      <c r="CU16" s="630"/>
      <c r="CV16" s="630"/>
      <c r="CW16" s="630"/>
      <c r="CX16" s="630"/>
      <c r="CY16" s="631"/>
      <c r="CZ16" s="656">
        <v>0.1</v>
      </c>
      <c r="DA16" s="656"/>
      <c r="DB16" s="656"/>
      <c r="DC16" s="656"/>
      <c r="DD16" s="635" t="s">
        <v>172</v>
      </c>
      <c r="DE16" s="630"/>
      <c r="DF16" s="630"/>
      <c r="DG16" s="630"/>
      <c r="DH16" s="630"/>
      <c r="DI16" s="630"/>
      <c r="DJ16" s="630"/>
      <c r="DK16" s="630"/>
      <c r="DL16" s="630"/>
      <c r="DM16" s="630"/>
      <c r="DN16" s="630"/>
      <c r="DO16" s="630"/>
      <c r="DP16" s="631"/>
      <c r="DQ16" s="635">
        <v>297</v>
      </c>
      <c r="DR16" s="630"/>
      <c r="DS16" s="630"/>
      <c r="DT16" s="630"/>
      <c r="DU16" s="630"/>
      <c r="DV16" s="630"/>
      <c r="DW16" s="630"/>
      <c r="DX16" s="630"/>
      <c r="DY16" s="630"/>
      <c r="DZ16" s="630"/>
      <c r="EA16" s="630"/>
      <c r="EB16" s="630"/>
      <c r="EC16" s="670"/>
    </row>
    <row r="17" spans="2:133" ht="11.25" customHeight="1" x14ac:dyDescent="0.2">
      <c r="B17" s="626" t="s">
        <v>265</v>
      </c>
      <c r="C17" s="627"/>
      <c r="D17" s="627"/>
      <c r="E17" s="627"/>
      <c r="F17" s="627"/>
      <c r="G17" s="627"/>
      <c r="H17" s="627"/>
      <c r="I17" s="627"/>
      <c r="J17" s="627"/>
      <c r="K17" s="627"/>
      <c r="L17" s="627"/>
      <c r="M17" s="627"/>
      <c r="N17" s="627"/>
      <c r="O17" s="627"/>
      <c r="P17" s="627"/>
      <c r="Q17" s="628"/>
      <c r="R17" s="629">
        <v>29069</v>
      </c>
      <c r="S17" s="630"/>
      <c r="T17" s="630"/>
      <c r="U17" s="630"/>
      <c r="V17" s="630"/>
      <c r="W17" s="630"/>
      <c r="X17" s="630"/>
      <c r="Y17" s="631"/>
      <c r="Z17" s="656">
        <v>0.3</v>
      </c>
      <c r="AA17" s="656"/>
      <c r="AB17" s="656"/>
      <c r="AC17" s="656"/>
      <c r="AD17" s="657">
        <v>29069</v>
      </c>
      <c r="AE17" s="657"/>
      <c r="AF17" s="657"/>
      <c r="AG17" s="657"/>
      <c r="AH17" s="657"/>
      <c r="AI17" s="657"/>
      <c r="AJ17" s="657"/>
      <c r="AK17" s="657"/>
      <c r="AL17" s="632">
        <v>0.6</v>
      </c>
      <c r="AM17" s="633"/>
      <c r="AN17" s="633"/>
      <c r="AO17" s="658"/>
      <c r="AP17" s="626" t="s">
        <v>266</v>
      </c>
      <c r="AQ17" s="627"/>
      <c r="AR17" s="627"/>
      <c r="AS17" s="627"/>
      <c r="AT17" s="627"/>
      <c r="AU17" s="627"/>
      <c r="AV17" s="627"/>
      <c r="AW17" s="627"/>
      <c r="AX17" s="627"/>
      <c r="AY17" s="627"/>
      <c r="AZ17" s="627"/>
      <c r="BA17" s="627"/>
      <c r="BB17" s="627"/>
      <c r="BC17" s="627"/>
      <c r="BD17" s="627"/>
      <c r="BE17" s="627"/>
      <c r="BF17" s="628"/>
      <c r="BG17" s="629" t="s">
        <v>227</v>
      </c>
      <c r="BH17" s="630"/>
      <c r="BI17" s="630"/>
      <c r="BJ17" s="630"/>
      <c r="BK17" s="630"/>
      <c r="BL17" s="630"/>
      <c r="BM17" s="630"/>
      <c r="BN17" s="631"/>
      <c r="BO17" s="656" t="s">
        <v>227</v>
      </c>
      <c r="BP17" s="656"/>
      <c r="BQ17" s="656"/>
      <c r="BR17" s="656"/>
      <c r="BS17" s="657" t="s">
        <v>227</v>
      </c>
      <c r="BT17" s="657"/>
      <c r="BU17" s="657"/>
      <c r="BV17" s="657"/>
      <c r="BW17" s="657"/>
      <c r="BX17" s="657"/>
      <c r="BY17" s="657"/>
      <c r="BZ17" s="657"/>
      <c r="CA17" s="657"/>
      <c r="CB17" s="724"/>
      <c r="CD17" s="671" t="s">
        <v>267</v>
      </c>
      <c r="CE17" s="668"/>
      <c r="CF17" s="668"/>
      <c r="CG17" s="668"/>
      <c r="CH17" s="668"/>
      <c r="CI17" s="668"/>
      <c r="CJ17" s="668"/>
      <c r="CK17" s="668"/>
      <c r="CL17" s="668"/>
      <c r="CM17" s="668"/>
      <c r="CN17" s="668"/>
      <c r="CO17" s="668"/>
      <c r="CP17" s="668"/>
      <c r="CQ17" s="669"/>
      <c r="CR17" s="629">
        <v>590627</v>
      </c>
      <c r="CS17" s="630"/>
      <c r="CT17" s="630"/>
      <c r="CU17" s="630"/>
      <c r="CV17" s="630"/>
      <c r="CW17" s="630"/>
      <c r="CX17" s="630"/>
      <c r="CY17" s="631"/>
      <c r="CZ17" s="656">
        <v>7.2</v>
      </c>
      <c r="DA17" s="656"/>
      <c r="DB17" s="656"/>
      <c r="DC17" s="656"/>
      <c r="DD17" s="635" t="s">
        <v>227</v>
      </c>
      <c r="DE17" s="630"/>
      <c r="DF17" s="630"/>
      <c r="DG17" s="630"/>
      <c r="DH17" s="630"/>
      <c r="DI17" s="630"/>
      <c r="DJ17" s="630"/>
      <c r="DK17" s="630"/>
      <c r="DL17" s="630"/>
      <c r="DM17" s="630"/>
      <c r="DN17" s="630"/>
      <c r="DO17" s="630"/>
      <c r="DP17" s="631"/>
      <c r="DQ17" s="635">
        <v>590627</v>
      </c>
      <c r="DR17" s="630"/>
      <c r="DS17" s="630"/>
      <c r="DT17" s="630"/>
      <c r="DU17" s="630"/>
      <c r="DV17" s="630"/>
      <c r="DW17" s="630"/>
      <c r="DX17" s="630"/>
      <c r="DY17" s="630"/>
      <c r="DZ17" s="630"/>
      <c r="EA17" s="630"/>
      <c r="EB17" s="630"/>
      <c r="EC17" s="670"/>
    </row>
    <row r="18" spans="2:133" ht="11.25" customHeight="1" x14ac:dyDescent="0.2">
      <c r="B18" s="626" t="s">
        <v>268</v>
      </c>
      <c r="C18" s="627"/>
      <c r="D18" s="627"/>
      <c r="E18" s="627"/>
      <c r="F18" s="627"/>
      <c r="G18" s="627"/>
      <c r="H18" s="627"/>
      <c r="I18" s="627"/>
      <c r="J18" s="627"/>
      <c r="K18" s="627"/>
      <c r="L18" s="627"/>
      <c r="M18" s="627"/>
      <c r="N18" s="627"/>
      <c r="O18" s="627"/>
      <c r="P18" s="627"/>
      <c r="Q18" s="628"/>
      <c r="R18" s="629">
        <v>61750</v>
      </c>
      <c r="S18" s="630"/>
      <c r="T18" s="630"/>
      <c r="U18" s="630"/>
      <c r="V18" s="630"/>
      <c r="W18" s="630"/>
      <c r="X18" s="630"/>
      <c r="Y18" s="631"/>
      <c r="Z18" s="656">
        <v>0.7</v>
      </c>
      <c r="AA18" s="656"/>
      <c r="AB18" s="656"/>
      <c r="AC18" s="656"/>
      <c r="AD18" s="657">
        <v>61750</v>
      </c>
      <c r="AE18" s="657"/>
      <c r="AF18" s="657"/>
      <c r="AG18" s="657"/>
      <c r="AH18" s="657"/>
      <c r="AI18" s="657"/>
      <c r="AJ18" s="657"/>
      <c r="AK18" s="657"/>
      <c r="AL18" s="632">
        <v>1.3</v>
      </c>
      <c r="AM18" s="633"/>
      <c r="AN18" s="633"/>
      <c r="AO18" s="658"/>
      <c r="AP18" s="626" t="s">
        <v>269</v>
      </c>
      <c r="AQ18" s="627"/>
      <c r="AR18" s="627"/>
      <c r="AS18" s="627"/>
      <c r="AT18" s="627"/>
      <c r="AU18" s="627"/>
      <c r="AV18" s="627"/>
      <c r="AW18" s="627"/>
      <c r="AX18" s="627"/>
      <c r="AY18" s="627"/>
      <c r="AZ18" s="627"/>
      <c r="BA18" s="627"/>
      <c r="BB18" s="627"/>
      <c r="BC18" s="627"/>
      <c r="BD18" s="627"/>
      <c r="BE18" s="627"/>
      <c r="BF18" s="628"/>
      <c r="BG18" s="629" t="s">
        <v>227</v>
      </c>
      <c r="BH18" s="630"/>
      <c r="BI18" s="630"/>
      <c r="BJ18" s="630"/>
      <c r="BK18" s="630"/>
      <c r="BL18" s="630"/>
      <c r="BM18" s="630"/>
      <c r="BN18" s="631"/>
      <c r="BO18" s="656" t="s">
        <v>127</v>
      </c>
      <c r="BP18" s="656"/>
      <c r="BQ18" s="656"/>
      <c r="BR18" s="656"/>
      <c r="BS18" s="657" t="s">
        <v>172</v>
      </c>
      <c r="BT18" s="657"/>
      <c r="BU18" s="657"/>
      <c r="BV18" s="657"/>
      <c r="BW18" s="657"/>
      <c r="BX18" s="657"/>
      <c r="BY18" s="657"/>
      <c r="BZ18" s="657"/>
      <c r="CA18" s="657"/>
      <c r="CB18" s="724"/>
      <c r="CD18" s="671" t="s">
        <v>270</v>
      </c>
      <c r="CE18" s="668"/>
      <c r="CF18" s="668"/>
      <c r="CG18" s="668"/>
      <c r="CH18" s="668"/>
      <c r="CI18" s="668"/>
      <c r="CJ18" s="668"/>
      <c r="CK18" s="668"/>
      <c r="CL18" s="668"/>
      <c r="CM18" s="668"/>
      <c r="CN18" s="668"/>
      <c r="CO18" s="668"/>
      <c r="CP18" s="668"/>
      <c r="CQ18" s="669"/>
      <c r="CR18" s="629" t="s">
        <v>227</v>
      </c>
      <c r="CS18" s="630"/>
      <c r="CT18" s="630"/>
      <c r="CU18" s="630"/>
      <c r="CV18" s="630"/>
      <c r="CW18" s="630"/>
      <c r="CX18" s="630"/>
      <c r="CY18" s="631"/>
      <c r="CZ18" s="656" t="s">
        <v>245</v>
      </c>
      <c r="DA18" s="656"/>
      <c r="DB18" s="656"/>
      <c r="DC18" s="656"/>
      <c r="DD18" s="635" t="s">
        <v>227</v>
      </c>
      <c r="DE18" s="630"/>
      <c r="DF18" s="630"/>
      <c r="DG18" s="630"/>
      <c r="DH18" s="630"/>
      <c r="DI18" s="630"/>
      <c r="DJ18" s="630"/>
      <c r="DK18" s="630"/>
      <c r="DL18" s="630"/>
      <c r="DM18" s="630"/>
      <c r="DN18" s="630"/>
      <c r="DO18" s="630"/>
      <c r="DP18" s="631"/>
      <c r="DQ18" s="635" t="s">
        <v>245</v>
      </c>
      <c r="DR18" s="630"/>
      <c r="DS18" s="630"/>
      <c r="DT18" s="630"/>
      <c r="DU18" s="630"/>
      <c r="DV18" s="630"/>
      <c r="DW18" s="630"/>
      <c r="DX18" s="630"/>
      <c r="DY18" s="630"/>
      <c r="DZ18" s="630"/>
      <c r="EA18" s="630"/>
      <c r="EB18" s="630"/>
      <c r="EC18" s="670"/>
    </row>
    <row r="19" spans="2:133" ht="11.25" customHeight="1" x14ac:dyDescent="0.2">
      <c r="B19" s="626" t="s">
        <v>271</v>
      </c>
      <c r="C19" s="627"/>
      <c r="D19" s="627"/>
      <c r="E19" s="627"/>
      <c r="F19" s="627"/>
      <c r="G19" s="627"/>
      <c r="H19" s="627"/>
      <c r="I19" s="627"/>
      <c r="J19" s="627"/>
      <c r="K19" s="627"/>
      <c r="L19" s="627"/>
      <c r="M19" s="627"/>
      <c r="N19" s="627"/>
      <c r="O19" s="627"/>
      <c r="P19" s="627"/>
      <c r="Q19" s="628"/>
      <c r="R19" s="629">
        <v>24262</v>
      </c>
      <c r="S19" s="630"/>
      <c r="T19" s="630"/>
      <c r="U19" s="630"/>
      <c r="V19" s="630"/>
      <c r="W19" s="630"/>
      <c r="X19" s="630"/>
      <c r="Y19" s="631"/>
      <c r="Z19" s="656">
        <v>0.3</v>
      </c>
      <c r="AA19" s="656"/>
      <c r="AB19" s="656"/>
      <c r="AC19" s="656"/>
      <c r="AD19" s="657">
        <v>24262</v>
      </c>
      <c r="AE19" s="657"/>
      <c r="AF19" s="657"/>
      <c r="AG19" s="657"/>
      <c r="AH19" s="657"/>
      <c r="AI19" s="657"/>
      <c r="AJ19" s="657"/>
      <c r="AK19" s="657"/>
      <c r="AL19" s="632">
        <v>0.5</v>
      </c>
      <c r="AM19" s="633"/>
      <c r="AN19" s="633"/>
      <c r="AO19" s="658"/>
      <c r="AP19" s="626" t="s">
        <v>272</v>
      </c>
      <c r="AQ19" s="627"/>
      <c r="AR19" s="627"/>
      <c r="AS19" s="627"/>
      <c r="AT19" s="627"/>
      <c r="AU19" s="627"/>
      <c r="AV19" s="627"/>
      <c r="AW19" s="627"/>
      <c r="AX19" s="627"/>
      <c r="AY19" s="627"/>
      <c r="AZ19" s="627"/>
      <c r="BA19" s="627"/>
      <c r="BB19" s="627"/>
      <c r="BC19" s="627"/>
      <c r="BD19" s="627"/>
      <c r="BE19" s="627"/>
      <c r="BF19" s="628"/>
      <c r="BG19" s="629" t="s">
        <v>127</v>
      </c>
      <c r="BH19" s="630"/>
      <c r="BI19" s="630"/>
      <c r="BJ19" s="630"/>
      <c r="BK19" s="630"/>
      <c r="BL19" s="630"/>
      <c r="BM19" s="630"/>
      <c r="BN19" s="631"/>
      <c r="BO19" s="656" t="s">
        <v>127</v>
      </c>
      <c r="BP19" s="656"/>
      <c r="BQ19" s="656"/>
      <c r="BR19" s="656"/>
      <c r="BS19" s="657" t="s">
        <v>227</v>
      </c>
      <c r="BT19" s="657"/>
      <c r="BU19" s="657"/>
      <c r="BV19" s="657"/>
      <c r="BW19" s="657"/>
      <c r="BX19" s="657"/>
      <c r="BY19" s="657"/>
      <c r="BZ19" s="657"/>
      <c r="CA19" s="657"/>
      <c r="CB19" s="724"/>
      <c r="CD19" s="671" t="s">
        <v>273</v>
      </c>
      <c r="CE19" s="668"/>
      <c r="CF19" s="668"/>
      <c r="CG19" s="668"/>
      <c r="CH19" s="668"/>
      <c r="CI19" s="668"/>
      <c r="CJ19" s="668"/>
      <c r="CK19" s="668"/>
      <c r="CL19" s="668"/>
      <c r="CM19" s="668"/>
      <c r="CN19" s="668"/>
      <c r="CO19" s="668"/>
      <c r="CP19" s="668"/>
      <c r="CQ19" s="669"/>
      <c r="CR19" s="629" t="s">
        <v>227</v>
      </c>
      <c r="CS19" s="630"/>
      <c r="CT19" s="630"/>
      <c r="CU19" s="630"/>
      <c r="CV19" s="630"/>
      <c r="CW19" s="630"/>
      <c r="CX19" s="630"/>
      <c r="CY19" s="631"/>
      <c r="CZ19" s="656" t="s">
        <v>127</v>
      </c>
      <c r="DA19" s="656"/>
      <c r="DB19" s="656"/>
      <c r="DC19" s="656"/>
      <c r="DD19" s="635" t="s">
        <v>227</v>
      </c>
      <c r="DE19" s="630"/>
      <c r="DF19" s="630"/>
      <c r="DG19" s="630"/>
      <c r="DH19" s="630"/>
      <c r="DI19" s="630"/>
      <c r="DJ19" s="630"/>
      <c r="DK19" s="630"/>
      <c r="DL19" s="630"/>
      <c r="DM19" s="630"/>
      <c r="DN19" s="630"/>
      <c r="DO19" s="630"/>
      <c r="DP19" s="631"/>
      <c r="DQ19" s="635" t="s">
        <v>227</v>
      </c>
      <c r="DR19" s="630"/>
      <c r="DS19" s="630"/>
      <c r="DT19" s="630"/>
      <c r="DU19" s="630"/>
      <c r="DV19" s="630"/>
      <c r="DW19" s="630"/>
      <c r="DX19" s="630"/>
      <c r="DY19" s="630"/>
      <c r="DZ19" s="630"/>
      <c r="EA19" s="630"/>
      <c r="EB19" s="630"/>
      <c r="EC19" s="670"/>
    </row>
    <row r="20" spans="2:133" ht="11.25" customHeight="1" x14ac:dyDescent="0.2">
      <c r="B20" s="626" t="s">
        <v>274</v>
      </c>
      <c r="C20" s="627"/>
      <c r="D20" s="627"/>
      <c r="E20" s="627"/>
      <c r="F20" s="627"/>
      <c r="G20" s="627"/>
      <c r="H20" s="627"/>
      <c r="I20" s="627"/>
      <c r="J20" s="627"/>
      <c r="K20" s="627"/>
      <c r="L20" s="627"/>
      <c r="M20" s="627"/>
      <c r="N20" s="627"/>
      <c r="O20" s="627"/>
      <c r="P20" s="627"/>
      <c r="Q20" s="628"/>
      <c r="R20" s="629">
        <v>1952</v>
      </c>
      <c r="S20" s="630"/>
      <c r="T20" s="630"/>
      <c r="U20" s="630"/>
      <c r="V20" s="630"/>
      <c r="W20" s="630"/>
      <c r="X20" s="630"/>
      <c r="Y20" s="631"/>
      <c r="Z20" s="656">
        <v>0</v>
      </c>
      <c r="AA20" s="656"/>
      <c r="AB20" s="656"/>
      <c r="AC20" s="656"/>
      <c r="AD20" s="657">
        <v>1952</v>
      </c>
      <c r="AE20" s="657"/>
      <c r="AF20" s="657"/>
      <c r="AG20" s="657"/>
      <c r="AH20" s="657"/>
      <c r="AI20" s="657"/>
      <c r="AJ20" s="657"/>
      <c r="AK20" s="657"/>
      <c r="AL20" s="632">
        <v>0</v>
      </c>
      <c r="AM20" s="633"/>
      <c r="AN20" s="633"/>
      <c r="AO20" s="658"/>
      <c r="AP20" s="626" t="s">
        <v>275</v>
      </c>
      <c r="AQ20" s="627"/>
      <c r="AR20" s="627"/>
      <c r="AS20" s="627"/>
      <c r="AT20" s="627"/>
      <c r="AU20" s="627"/>
      <c r="AV20" s="627"/>
      <c r="AW20" s="627"/>
      <c r="AX20" s="627"/>
      <c r="AY20" s="627"/>
      <c r="AZ20" s="627"/>
      <c r="BA20" s="627"/>
      <c r="BB20" s="627"/>
      <c r="BC20" s="627"/>
      <c r="BD20" s="627"/>
      <c r="BE20" s="627"/>
      <c r="BF20" s="628"/>
      <c r="BG20" s="629" t="s">
        <v>127</v>
      </c>
      <c r="BH20" s="630"/>
      <c r="BI20" s="630"/>
      <c r="BJ20" s="630"/>
      <c r="BK20" s="630"/>
      <c r="BL20" s="630"/>
      <c r="BM20" s="630"/>
      <c r="BN20" s="631"/>
      <c r="BO20" s="656" t="s">
        <v>127</v>
      </c>
      <c r="BP20" s="656"/>
      <c r="BQ20" s="656"/>
      <c r="BR20" s="656"/>
      <c r="BS20" s="657" t="s">
        <v>227</v>
      </c>
      <c r="BT20" s="657"/>
      <c r="BU20" s="657"/>
      <c r="BV20" s="657"/>
      <c r="BW20" s="657"/>
      <c r="BX20" s="657"/>
      <c r="BY20" s="657"/>
      <c r="BZ20" s="657"/>
      <c r="CA20" s="657"/>
      <c r="CB20" s="724"/>
      <c r="CD20" s="671" t="s">
        <v>276</v>
      </c>
      <c r="CE20" s="668"/>
      <c r="CF20" s="668"/>
      <c r="CG20" s="668"/>
      <c r="CH20" s="668"/>
      <c r="CI20" s="668"/>
      <c r="CJ20" s="668"/>
      <c r="CK20" s="668"/>
      <c r="CL20" s="668"/>
      <c r="CM20" s="668"/>
      <c r="CN20" s="668"/>
      <c r="CO20" s="668"/>
      <c r="CP20" s="668"/>
      <c r="CQ20" s="669"/>
      <c r="CR20" s="629">
        <v>8161662</v>
      </c>
      <c r="CS20" s="630"/>
      <c r="CT20" s="630"/>
      <c r="CU20" s="630"/>
      <c r="CV20" s="630"/>
      <c r="CW20" s="630"/>
      <c r="CX20" s="630"/>
      <c r="CY20" s="631"/>
      <c r="CZ20" s="656">
        <v>100</v>
      </c>
      <c r="DA20" s="656"/>
      <c r="DB20" s="656"/>
      <c r="DC20" s="656"/>
      <c r="DD20" s="635">
        <v>467287</v>
      </c>
      <c r="DE20" s="630"/>
      <c r="DF20" s="630"/>
      <c r="DG20" s="630"/>
      <c r="DH20" s="630"/>
      <c r="DI20" s="630"/>
      <c r="DJ20" s="630"/>
      <c r="DK20" s="630"/>
      <c r="DL20" s="630"/>
      <c r="DM20" s="630"/>
      <c r="DN20" s="630"/>
      <c r="DO20" s="630"/>
      <c r="DP20" s="631"/>
      <c r="DQ20" s="635">
        <v>5419950</v>
      </c>
      <c r="DR20" s="630"/>
      <c r="DS20" s="630"/>
      <c r="DT20" s="630"/>
      <c r="DU20" s="630"/>
      <c r="DV20" s="630"/>
      <c r="DW20" s="630"/>
      <c r="DX20" s="630"/>
      <c r="DY20" s="630"/>
      <c r="DZ20" s="630"/>
      <c r="EA20" s="630"/>
      <c r="EB20" s="630"/>
      <c r="EC20" s="670"/>
    </row>
    <row r="21" spans="2:133" ht="11.25" customHeight="1" x14ac:dyDescent="0.2">
      <c r="B21" s="626" t="s">
        <v>277</v>
      </c>
      <c r="C21" s="627"/>
      <c r="D21" s="627"/>
      <c r="E21" s="627"/>
      <c r="F21" s="627"/>
      <c r="G21" s="627"/>
      <c r="H21" s="627"/>
      <c r="I21" s="627"/>
      <c r="J21" s="627"/>
      <c r="K21" s="627"/>
      <c r="L21" s="627"/>
      <c r="M21" s="627"/>
      <c r="N21" s="627"/>
      <c r="O21" s="627"/>
      <c r="P21" s="627"/>
      <c r="Q21" s="628"/>
      <c r="R21" s="629">
        <v>1315</v>
      </c>
      <c r="S21" s="630"/>
      <c r="T21" s="630"/>
      <c r="U21" s="630"/>
      <c r="V21" s="630"/>
      <c r="W21" s="630"/>
      <c r="X21" s="630"/>
      <c r="Y21" s="631"/>
      <c r="Z21" s="656">
        <v>0</v>
      </c>
      <c r="AA21" s="656"/>
      <c r="AB21" s="656"/>
      <c r="AC21" s="656"/>
      <c r="AD21" s="657">
        <v>1315</v>
      </c>
      <c r="AE21" s="657"/>
      <c r="AF21" s="657"/>
      <c r="AG21" s="657"/>
      <c r="AH21" s="657"/>
      <c r="AI21" s="657"/>
      <c r="AJ21" s="657"/>
      <c r="AK21" s="657"/>
      <c r="AL21" s="632">
        <v>0</v>
      </c>
      <c r="AM21" s="633"/>
      <c r="AN21" s="633"/>
      <c r="AO21" s="658"/>
      <c r="AP21" s="721" t="s">
        <v>278</v>
      </c>
      <c r="AQ21" s="729"/>
      <c r="AR21" s="729"/>
      <c r="AS21" s="729"/>
      <c r="AT21" s="729"/>
      <c r="AU21" s="729"/>
      <c r="AV21" s="729"/>
      <c r="AW21" s="729"/>
      <c r="AX21" s="729"/>
      <c r="AY21" s="729"/>
      <c r="AZ21" s="729"/>
      <c r="BA21" s="729"/>
      <c r="BB21" s="729"/>
      <c r="BC21" s="729"/>
      <c r="BD21" s="729"/>
      <c r="BE21" s="729"/>
      <c r="BF21" s="723"/>
      <c r="BG21" s="629" t="s">
        <v>227</v>
      </c>
      <c r="BH21" s="630"/>
      <c r="BI21" s="630"/>
      <c r="BJ21" s="630"/>
      <c r="BK21" s="630"/>
      <c r="BL21" s="630"/>
      <c r="BM21" s="630"/>
      <c r="BN21" s="631"/>
      <c r="BO21" s="656" t="s">
        <v>227</v>
      </c>
      <c r="BP21" s="656"/>
      <c r="BQ21" s="656"/>
      <c r="BR21" s="656"/>
      <c r="BS21" s="657" t="s">
        <v>227</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279</v>
      </c>
      <c r="C22" s="693"/>
      <c r="D22" s="693"/>
      <c r="E22" s="693"/>
      <c r="F22" s="693"/>
      <c r="G22" s="693"/>
      <c r="H22" s="693"/>
      <c r="I22" s="693"/>
      <c r="J22" s="693"/>
      <c r="K22" s="693"/>
      <c r="L22" s="693"/>
      <c r="M22" s="693"/>
      <c r="N22" s="693"/>
      <c r="O22" s="693"/>
      <c r="P22" s="693"/>
      <c r="Q22" s="694"/>
      <c r="R22" s="629">
        <v>34221</v>
      </c>
      <c r="S22" s="630"/>
      <c r="T22" s="630"/>
      <c r="U22" s="630"/>
      <c r="V22" s="630"/>
      <c r="W22" s="630"/>
      <c r="X22" s="630"/>
      <c r="Y22" s="631"/>
      <c r="Z22" s="656">
        <v>0.4</v>
      </c>
      <c r="AA22" s="656"/>
      <c r="AB22" s="656"/>
      <c r="AC22" s="656"/>
      <c r="AD22" s="657">
        <v>34221</v>
      </c>
      <c r="AE22" s="657"/>
      <c r="AF22" s="657"/>
      <c r="AG22" s="657"/>
      <c r="AH22" s="657"/>
      <c r="AI22" s="657"/>
      <c r="AJ22" s="657"/>
      <c r="AK22" s="657"/>
      <c r="AL22" s="632">
        <v>0.7</v>
      </c>
      <c r="AM22" s="633"/>
      <c r="AN22" s="633"/>
      <c r="AO22" s="658"/>
      <c r="AP22" s="721" t="s">
        <v>280</v>
      </c>
      <c r="AQ22" s="729"/>
      <c r="AR22" s="729"/>
      <c r="AS22" s="729"/>
      <c r="AT22" s="729"/>
      <c r="AU22" s="729"/>
      <c r="AV22" s="729"/>
      <c r="AW22" s="729"/>
      <c r="AX22" s="729"/>
      <c r="AY22" s="729"/>
      <c r="AZ22" s="729"/>
      <c r="BA22" s="729"/>
      <c r="BB22" s="729"/>
      <c r="BC22" s="729"/>
      <c r="BD22" s="729"/>
      <c r="BE22" s="729"/>
      <c r="BF22" s="723"/>
      <c r="BG22" s="629" t="s">
        <v>127</v>
      </c>
      <c r="BH22" s="630"/>
      <c r="BI22" s="630"/>
      <c r="BJ22" s="630"/>
      <c r="BK22" s="630"/>
      <c r="BL22" s="630"/>
      <c r="BM22" s="630"/>
      <c r="BN22" s="631"/>
      <c r="BO22" s="656" t="s">
        <v>127</v>
      </c>
      <c r="BP22" s="656"/>
      <c r="BQ22" s="656"/>
      <c r="BR22" s="656"/>
      <c r="BS22" s="657" t="s">
        <v>127</v>
      </c>
      <c r="BT22" s="657"/>
      <c r="BU22" s="657"/>
      <c r="BV22" s="657"/>
      <c r="BW22" s="657"/>
      <c r="BX22" s="657"/>
      <c r="BY22" s="657"/>
      <c r="BZ22" s="657"/>
      <c r="CA22" s="657"/>
      <c r="CB22" s="724"/>
      <c r="CD22" s="731" t="s">
        <v>281</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282</v>
      </c>
      <c r="C23" s="627"/>
      <c r="D23" s="627"/>
      <c r="E23" s="627"/>
      <c r="F23" s="627"/>
      <c r="G23" s="627"/>
      <c r="H23" s="627"/>
      <c r="I23" s="627"/>
      <c r="J23" s="627"/>
      <c r="K23" s="627"/>
      <c r="L23" s="627"/>
      <c r="M23" s="627"/>
      <c r="N23" s="627"/>
      <c r="O23" s="627"/>
      <c r="P23" s="627"/>
      <c r="Q23" s="628"/>
      <c r="R23" s="629">
        <v>1396308</v>
      </c>
      <c r="S23" s="630"/>
      <c r="T23" s="630"/>
      <c r="U23" s="630"/>
      <c r="V23" s="630"/>
      <c r="W23" s="630"/>
      <c r="X23" s="630"/>
      <c r="Y23" s="631"/>
      <c r="Z23" s="656">
        <v>15.8</v>
      </c>
      <c r="AA23" s="656"/>
      <c r="AB23" s="656"/>
      <c r="AC23" s="656"/>
      <c r="AD23" s="657">
        <v>1337470</v>
      </c>
      <c r="AE23" s="657"/>
      <c r="AF23" s="657"/>
      <c r="AG23" s="657"/>
      <c r="AH23" s="657"/>
      <c r="AI23" s="657"/>
      <c r="AJ23" s="657"/>
      <c r="AK23" s="657"/>
      <c r="AL23" s="632">
        <v>27.6</v>
      </c>
      <c r="AM23" s="633"/>
      <c r="AN23" s="633"/>
      <c r="AO23" s="658"/>
      <c r="AP23" s="721" t="s">
        <v>283</v>
      </c>
      <c r="AQ23" s="729"/>
      <c r="AR23" s="729"/>
      <c r="AS23" s="729"/>
      <c r="AT23" s="729"/>
      <c r="AU23" s="729"/>
      <c r="AV23" s="729"/>
      <c r="AW23" s="729"/>
      <c r="AX23" s="729"/>
      <c r="AY23" s="729"/>
      <c r="AZ23" s="729"/>
      <c r="BA23" s="729"/>
      <c r="BB23" s="729"/>
      <c r="BC23" s="729"/>
      <c r="BD23" s="729"/>
      <c r="BE23" s="729"/>
      <c r="BF23" s="723"/>
      <c r="BG23" s="629" t="s">
        <v>127</v>
      </c>
      <c r="BH23" s="630"/>
      <c r="BI23" s="630"/>
      <c r="BJ23" s="630"/>
      <c r="BK23" s="630"/>
      <c r="BL23" s="630"/>
      <c r="BM23" s="630"/>
      <c r="BN23" s="631"/>
      <c r="BO23" s="656" t="s">
        <v>172</v>
      </c>
      <c r="BP23" s="656"/>
      <c r="BQ23" s="656"/>
      <c r="BR23" s="656"/>
      <c r="BS23" s="657" t="s">
        <v>227</v>
      </c>
      <c r="BT23" s="657"/>
      <c r="BU23" s="657"/>
      <c r="BV23" s="657"/>
      <c r="BW23" s="657"/>
      <c r="BX23" s="657"/>
      <c r="BY23" s="657"/>
      <c r="BZ23" s="657"/>
      <c r="CA23" s="657"/>
      <c r="CB23" s="724"/>
      <c r="CD23" s="731" t="s">
        <v>221</v>
      </c>
      <c r="CE23" s="732"/>
      <c r="CF23" s="732"/>
      <c r="CG23" s="732"/>
      <c r="CH23" s="732"/>
      <c r="CI23" s="732"/>
      <c r="CJ23" s="732"/>
      <c r="CK23" s="732"/>
      <c r="CL23" s="732"/>
      <c r="CM23" s="732"/>
      <c r="CN23" s="732"/>
      <c r="CO23" s="732"/>
      <c r="CP23" s="732"/>
      <c r="CQ23" s="733"/>
      <c r="CR23" s="731" t="s">
        <v>284</v>
      </c>
      <c r="CS23" s="732"/>
      <c r="CT23" s="732"/>
      <c r="CU23" s="732"/>
      <c r="CV23" s="732"/>
      <c r="CW23" s="732"/>
      <c r="CX23" s="732"/>
      <c r="CY23" s="733"/>
      <c r="CZ23" s="731" t="s">
        <v>285</v>
      </c>
      <c r="DA23" s="732"/>
      <c r="DB23" s="732"/>
      <c r="DC23" s="733"/>
      <c r="DD23" s="731" t="s">
        <v>286</v>
      </c>
      <c r="DE23" s="732"/>
      <c r="DF23" s="732"/>
      <c r="DG23" s="732"/>
      <c r="DH23" s="732"/>
      <c r="DI23" s="732"/>
      <c r="DJ23" s="732"/>
      <c r="DK23" s="733"/>
      <c r="DL23" s="740" t="s">
        <v>287</v>
      </c>
      <c r="DM23" s="741"/>
      <c r="DN23" s="741"/>
      <c r="DO23" s="741"/>
      <c r="DP23" s="741"/>
      <c r="DQ23" s="741"/>
      <c r="DR23" s="741"/>
      <c r="DS23" s="741"/>
      <c r="DT23" s="741"/>
      <c r="DU23" s="741"/>
      <c r="DV23" s="742"/>
      <c r="DW23" s="731" t="s">
        <v>288</v>
      </c>
      <c r="DX23" s="732"/>
      <c r="DY23" s="732"/>
      <c r="DZ23" s="732"/>
      <c r="EA23" s="732"/>
      <c r="EB23" s="732"/>
      <c r="EC23" s="733"/>
    </row>
    <row r="24" spans="2:133" ht="11.25" customHeight="1" x14ac:dyDescent="0.2">
      <c r="B24" s="626" t="s">
        <v>289</v>
      </c>
      <c r="C24" s="627"/>
      <c r="D24" s="627"/>
      <c r="E24" s="627"/>
      <c r="F24" s="627"/>
      <c r="G24" s="627"/>
      <c r="H24" s="627"/>
      <c r="I24" s="627"/>
      <c r="J24" s="627"/>
      <c r="K24" s="627"/>
      <c r="L24" s="627"/>
      <c r="M24" s="627"/>
      <c r="N24" s="627"/>
      <c r="O24" s="627"/>
      <c r="P24" s="627"/>
      <c r="Q24" s="628"/>
      <c r="R24" s="629">
        <v>1337470</v>
      </c>
      <c r="S24" s="630"/>
      <c r="T24" s="630"/>
      <c r="U24" s="630"/>
      <c r="V24" s="630"/>
      <c r="W24" s="630"/>
      <c r="X24" s="630"/>
      <c r="Y24" s="631"/>
      <c r="Z24" s="656">
        <v>15.2</v>
      </c>
      <c r="AA24" s="656"/>
      <c r="AB24" s="656"/>
      <c r="AC24" s="656"/>
      <c r="AD24" s="657">
        <v>1337470</v>
      </c>
      <c r="AE24" s="657"/>
      <c r="AF24" s="657"/>
      <c r="AG24" s="657"/>
      <c r="AH24" s="657"/>
      <c r="AI24" s="657"/>
      <c r="AJ24" s="657"/>
      <c r="AK24" s="657"/>
      <c r="AL24" s="632">
        <v>27.6</v>
      </c>
      <c r="AM24" s="633"/>
      <c r="AN24" s="633"/>
      <c r="AO24" s="658"/>
      <c r="AP24" s="721" t="s">
        <v>290</v>
      </c>
      <c r="AQ24" s="729"/>
      <c r="AR24" s="729"/>
      <c r="AS24" s="729"/>
      <c r="AT24" s="729"/>
      <c r="AU24" s="729"/>
      <c r="AV24" s="729"/>
      <c r="AW24" s="729"/>
      <c r="AX24" s="729"/>
      <c r="AY24" s="729"/>
      <c r="AZ24" s="729"/>
      <c r="BA24" s="729"/>
      <c r="BB24" s="729"/>
      <c r="BC24" s="729"/>
      <c r="BD24" s="729"/>
      <c r="BE24" s="729"/>
      <c r="BF24" s="723"/>
      <c r="BG24" s="629" t="s">
        <v>127</v>
      </c>
      <c r="BH24" s="630"/>
      <c r="BI24" s="630"/>
      <c r="BJ24" s="630"/>
      <c r="BK24" s="630"/>
      <c r="BL24" s="630"/>
      <c r="BM24" s="630"/>
      <c r="BN24" s="631"/>
      <c r="BO24" s="656" t="s">
        <v>227</v>
      </c>
      <c r="BP24" s="656"/>
      <c r="BQ24" s="656"/>
      <c r="BR24" s="656"/>
      <c r="BS24" s="657" t="s">
        <v>172</v>
      </c>
      <c r="BT24" s="657"/>
      <c r="BU24" s="657"/>
      <c r="BV24" s="657"/>
      <c r="BW24" s="657"/>
      <c r="BX24" s="657"/>
      <c r="BY24" s="657"/>
      <c r="BZ24" s="657"/>
      <c r="CA24" s="657"/>
      <c r="CB24" s="724"/>
      <c r="CD24" s="685" t="s">
        <v>291</v>
      </c>
      <c r="CE24" s="686"/>
      <c r="CF24" s="686"/>
      <c r="CG24" s="686"/>
      <c r="CH24" s="686"/>
      <c r="CI24" s="686"/>
      <c r="CJ24" s="686"/>
      <c r="CK24" s="686"/>
      <c r="CL24" s="686"/>
      <c r="CM24" s="686"/>
      <c r="CN24" s="686"/>
      <c r="CO24" s="686"/>
      <c r="CP24" s="686"/>
      <c r="CQ24" s="687"/>
      <c r="CR24" s="682">
        <v>3602536</v>
      </c>
      <c r="CS24" s="683"/>
      <c r="CT24" s="683"/>
      <c r="CU24" s="683"/>
      <c r="CV24" s="683"/>
      <c r="CW24" s="683"/>
      <c r="CX24" s="683"/>
      <c r="CY24" s="726"/>
      <c r="CZ24" s="727">
        <v>44.1</v>
      </c>
      <c r="DA24" s="701"/>
      <c r="DB24" s="701"/>
      <c r="DC24" s="730"/>
      <c r="DD24" s="725">
        <v>1910925</v>
      </c>
      <c r="DE24" s="683"/>
      <c r="DF24" s="683"/>
      <c r="DG24" s="683"/>
      <c r="DH24" s="683"/>
      <c r="DI24" s="683"/>
      <c r="DJ24" s="683"/>
      <c r="DK24" s="726"/>
      <c r="DL24" s="725">
        <v>1906869</v>
      </c>
      <c r="DM24" s="683"/>
      <c r="DN24" s="683"/>
      <c r="DO24" s="683"/>
      <c r="DP24" s="683"/>
      <c r="DQ24" s="683"/>
      <c r="DR24" s="683"/>
      <c r="DS24" s="683"/>
      <c r="DT24" s="683"/>
      <c r="DU24" s="683"/>
      <c r="DV24" s="726"/>
      <c r="DW24" s="727">
        <v>36.4</v>
      </c>
      <c r="DX24" s="701"/>
      <c r="DY24" s="701"/>
      <c r="DZ24" s="701"/>
      <c r="EA24" s="701"/>
      <c r="EB24" s="701"/>
      <c r="EC24" s="728"/>
    </row>
    <row r="25" spans="2:133" ht="11.25" customHeight="1" x14ac:dyDescent="0.2">
      <c r="B25" s="626" t="s">
        <v>292</v>
      </c>
      <c r="C25" s="627"/>
      <c r="D25" s="627"/>
      <c r="E25" s="627"/>
      <c r="F25" s="627"/>
      <c r="G25" s="627"/>
      <c r="H25" s="627"/>
      <c r="I25" s="627"/>
      <c r="J25" s="627"/>
      <c r="K25" s="627"/>
      <c r="L25" s="627"/>
      <c r="M25" s="627"/>
      <c r="N25" s="627"/>
      <c r="O25" s="627"/>
      <c r="P25" s="627"/>
      <c r="Q25" s="628"/>
      <c r="R25" s="629">
        <v>58838</v>
      </c>
      <c r="S25" s="630"/>
      <c r="T25" s="630"/>
      <c r="U25" s="630"/>
      <c r="V25" s="630"/>
      <c r="W25" s="630"/>
      <c r="X25" s="630"/>
      <c r="Y25" s="631"/>
      <c r="Z25" s="656">
        <v>0.7</v>
      </c>
      <c r="AA25" s="656"/>
      <c r="AB25" s="656"/>
      <c r="AC25" s="656"/>
      <c r="AD25" s="657" t="s">
        <v>227</v>
      </c>
      <c r="AE25" s="657"/>
      <c r="AF25" s="657"/>
      <c r="AG25" s="657"/>
      <c r="AH25" s="657"/>
      <c r="AI25" s="657"/>
      <c r="AJ25" s="657"/>
      <c r="AK25" s="657"/>
      <c r="AL25" s="632" t="s">
        <v>227</v>
      </c>
      <c r="AM25" s="633"/>
      <c r="AN25" s="633"/>
      <c r="AO25" s="658"/>
      <c r="AP25" s="721" t="s">
        <v>293</v>
      </c>
      <c r="AQ25" s="729"/>
      <c r="AR25" s="729"/>
      <c r="AS25" s="729"/>
      <c r="AT25" s="729"/>
      <c r="AU25" s="729"/>
      <c r="AV25" s="729"/>
      <c r="AW25" s="729"/>
      <c r="AX25" s="729"/>
      <c r="AY25" s="729"/>
      <c r="AZ25" s="729"/>
      <c r="BA25" s="729"/>
      <c r="BB25" s="729"/>
      <c r="BC25" s="729"/>
      <c r="BD25" s="729"/>
      <c r="BE25" s="729"/>
      <c r="BF25" s="723"/>
      <c r="BG25" s="629" t="s">
        <v>227</v>
      </c>
      <c r="BH25" s="630"/>
      <c r="BI25" s="630"/>
      <c r="BJ25" s="630"/>
      <c r="BK25" s="630"/>
      <c r="BL25" s="630"/>
      <c r="BM25" s="630"/>
      <c r="BN25" s="631"/>
      <c r="BO25" s="656" t="s">
        <v>227</v>
      </c>
      <c r="BP25" s="656"/>
      <c r="BQ25" s="656"/>
      <c r="BR25" s="656"/>
      <c r="BS25" s="657" t="s">
        <v>127</v>
      </c>
      <c r="BT25" s="657"/>
      <c r="BU25" s="657"/>
      <c r="BV25" s="657"/>
      <c r="BW25" s="657"/>
      <c r="BX25" s="657"/>
      <c r="BY25" s="657"/>
      <c r="BZ25" s="657"/>
      <c r="CA25" s="657"/>
      <c r="CB25" s="724"/>
      <c r="CD25" s="671" t="s">
        <v>294</v>
      </c>
      <c r="CE25" s="668"/>
      <c r="CF25" s="668"/>
      <c r="CG25" s="668"/>
      <c r="CH25" s="668"/>
      <c r="CI25" s="668"/>
      <c r="CJ25" s="668"/>
      <c r="CK25" s="668"/>
      <c r="CL25" s="668"/>
      <c r="CM25" s="668"/>
      <c r="CN25" s="668"/>
      <c r="CO25" s="668"/>
      <c r="CP25" s="668"/>
      <c r="CQ25" s="669"/>
      <c r="CR25" s="629">
        <v>989637</v>
      </c>
      <c r="CS25" s="640"/>
      <c r="CT25" s="640"/>
      <c r="CU25" s="640"/>
      <c r="CV25" s="640"/>
      <c r="CW25" s="640"/>
      <c r="CX25" s="640"/>
      <c r="CY25" s="641"/>
      <c r="CZ25" s="632">
        <v>12.1</v>
      </c>
      <c r="DA25" s="642"/>
      <c r="DB25" s="642"/>
      <c r="DC25" s="643"/>
      <c r="DD25" s="635">
        <v>870668</v>
      </c>
      <c r="DE25" s="640"/>
      <c r="DF25" s="640"/>
      <c r="DG25" s="640"/>
      <c r="DH25" s="640"/>
      <c r="DI25" s="640"/>
      <c r="DJ25" s="640"/>
      <c r="DK25" s="641"/>
      <c r="DL25" s="635">
        <v>869632</v>
      </c>
      <c r="DM25" s="640"/>
      <c r="DN25" s="640"/>
      <c r="DO25" s="640"/>
      <c r="DP25" s="640"/>
      <c r="DQ25" s="640"/>
      <c r="DR25" s="640"/>
      <c r="DS25" s="640"/>
      <c r="DT25" s="640"/>
      <c r="DU25" s="640"/>
      <c r="DV25" s="641"/>
      <c r="DW25" s="632">
        <v>16.600000000000001</v>
      </c>
      <c r="DX25" s="642"/>
      <c r="DY25" s="642"/>
      <c r="DZ25" s="642"/>
      <c r="EA25" s="642"/>
      <c r="EB25" s="642"/>
      <c r="EC25" s="663"/>
    </row>
    <row r="26" spans="2:133" ht="11.25" customHeight="1" x14ac:dyDescent="0.2">
      <c r="B26" s="626" t="s">
        <v>295</v>
      </c>
      <c r="C26" s="627"/>
      <c r="D26" s="627"/>
      <c r="E26" s="627"/>
      <c r="F26" s="627"/>
      <c r="G26" s="627"/>
      <c r="H26" s="627"/>
      <c r="I26" s="627"/>
      <c r="J26" s="627"/>
      <c r="K26" s="627"/>
      <c r="L26" s="627"/>
      <c r="M26" s="627"/>
      <c r="N26" s="627"/>
      <c r="O26" s="627"/>
      <c r="P26" s="627"/>
      <c r="Q26" s="628"/>
      <c r="R26" s="629" t="s">
        <v>127</v>
      </c>
      <c r="S26" s="630"/>
      <c r="T26" s="630"/>
      <c r="U26" s="630"/>
      <c r="V26" s="630"/>
      <c r="W26" s="630"/>
      <c r="X26" s="630"/>
      <c r="Y26" s="631"/>
      <c r="Z26" s="656" t="s">
        <v>227</v>
      </c>
      <c r="AA26" s="656"/>
      <c r="AB26" s="656"/>
      <c r="AC26" s="656"/>
      <c r="AD26" s="657" t="s">
        <v>227</v>
      </c>
      <c r="AE26" s="657"/>
      <c r="AF26" s="657"/>
      <c r="AG26" s="657"/>
      <c r="AH26" s="657"/>
      <c r="AI26" s="657"/>
      <c r="AJ26" s="657"/>
      <c r="AK26" s="657"/>
      <c r="AL26" s="632" t="s">
        <v>127</v>
      </c>
      <c r="AM26" s="633"/>
      <c r="AN26" s="633"/>
      <c r="AO26" s="658"/>
      <c r="AP26" s="721" t="s">
        <v>296</v>
      </c>
      <c r="AQ26" s="722"/>
      <c r="AR26" s="722"/>
      <c r="AS26" s="722"/>
      <c r="AT26" s="722"/>
      <c r="AU26" s="722"/>
      <c r="AV26" s="722"/>
      <c r="AW26" s="722"/>
      <c r="AX26" s="722"/>
      <c r="AY26" s="722"/>
      <c r="AZ26" s="722"/>
      <c r="BA26" s="722"/>
      <c r="BB26" s="722"/>
      <c r="BC26" s="722"/>
      <c r="BD26" s="722"/>
      <c r="BE26" s="722"/>
      <c r="BF26" s="723"/>
      <c r="BG26" s="629" t="s">
        <v>227</v>
      </c>
      <c r="BH26" s="630"/>
      <c r="BI26" s="630"/>
      <c r="BJ26" s="630"/>
      <c r="BK26" s="630"/>
      <c r="BL26" s="630"/>
      <c r="BM26" s="630"/>
      <c r="BN26" s="631"/>
      <c r="BO26" s="656" t="s">
        <v>245</v>
      </c>
      <c r="BP26" s="656"/>
      <c r="BQ26" s="656"/>
      <c r="BR26" s="656"/>
      <c r="BS26" s="657" t="s">
        <v>245</v>
      </c>
      <c r="BT26" s="657"/>
      <c r="BU26" s="657"/>
      <c r="BV26" s="657"/>
      <c r="BW26" s="657"/>
      <c r="BX26" s="657"/>
      <c r="BY26" s="657"/>
      <c r="BZ26" s="657"/>
      <c r="CA26" s="657"/>
      <c r="CB26" s="724"/>
      <c r="CD26" s="671" t="s">
        <v>297</v>
      </c>
      <c r="CE26" s="668"/>
      <c r="CF26" s="668"/>
      <c r="CG26" s="668"/>
      <c r="CH26" s="668"/>
      <c r="CI26" s="668"/>
      <c r="CJ26" s="668"/>
      <c r="CK26" s="668"/>
      <c r="CL26" s="668"/>
      <c r="CM26" s="668"/>
      <c r="CN26" s="668"/>
      <c r="CO26" s="668"/>
      <c r="CP26" s="668"/>
      <c r="CQ26" s="669"/>
      <c r="CR26" s="629">
        <v>596032</v>
      </c>
      <c r="CS26" s="630"/>
      <c r="CT26" s="630"/>
      <c r="CU26" s="630"/>
      <c r="CV26" s="630"/>
      <c r="CW26" s="630"/>
      <c r="CX26" s="630"/>
      <c r="CY26" s="631"/>
      <c r="CZ26" s="632">
        <v>7.3</v>
      </c>
      <c r="DA26" s="642"/>
      <c r="DB26" s="642"/>
      <c r="DC26" s="643"/>
      <c r="DD26" s="635">
        <v>507480</v>
      </c>
      <c r="DE26" s="630"/>
      <c r="DF26" s="630"/>
      <c r="DG26" s="630"/>
      <c r="DH26" s="630"/>
      <c r="DI26" s="630"/>
      <c r="DJ26" s="630"/>
      <c r="DK26" s="631"/>
      <c r="DL26" s="635" t="s">
        <v>127</v>
      </c>
      <c r="DM26" s="630"/>
      <c r="DN26" s="630"/>
      <c r="DO26" s="630"/>
      <c r="DP26" s="630"/>
      <c r="DQ26" s="630"/>
      <c r="DR26" s="630"/>
      <c r="DS26" s="630"/>
      <c r="DT26" s="630"/>
      <c r="DU26" s="630"/>
      <c r="DV26" s="631"/>
      <c r="DW26" s="632" t="s">
        <v>227</v>
      </c>
      <c r="DX26" s="642"/>
      <c r="DY26" s="642"/>
      <c r="DZ26" s="642"/>
      <c r="EA26" s="642"/>
      <c r="EB26" s="642"/>
      <c r="EC26" s="663"/>
    </row>
    <row r="27" spans="2:133" ht="11.25" customHeight="1" x14ac:dyDescent="0.2">
      <c r="B27" s="626" t="s">
        <v>298</v>
      </c>
      <c r="C27" s="627"/>
      <c r="D27" s="627"/>
      <c r="E27" s="627"/>
      <c r="F27" s="627"/>
      <c r="G27" s="627"/>
      <c r="H27" s="627"/>
      <c r="I27" s="627"/>
      <c r="J27" s="627"/>
      <c r="K27" s="627"/>
      <c r="L27" s="627"/>
      <c r="M27" s="627"/>
      <c r="N27" s="627"/>
      <c r="O27" s="627"/>
      <c r="P27" s="627"/>
      <c r="Q27" s="628"/>
      <c r="R27" s="629">
        <v>4868355</v>
      </c>
      <c r="S27" s="630"/>
      <c r="T27" s="630"/>
      <c r="U27" s="630"/>
      <c r="V27" s="630"/>
      <c r="W27" s="630"/>
      <c r="X27" s="630"/>
      <c r="Y27" s="631"/>
      <c r="Z27" s="656">
        <v>55.2</v>
      </c>
      <c r="AA27" s="656"/>
      <c r="AB27" s="656"/>
      <c r="AC27" s="656"/>
      <c r="AD27" s="657">
        <v>4809517</v>
      </c>
      <c r="AE27" s="657"/>
      <c r="AF27" s="657"/>
      <c r="AG27" s="657"/>
      <c r="AH27" s="657"/>
      <c r="AI27" s="657"/>
      <c r="AJ27" s="657"/>
      <c r="AK27" s="657"/>
      <c r="AL27" s="632">
        <v>99.3</v>
      </c>
      <c r="AM27" s="633"/>
      <c r="AN27" s="633"/>
      <c r="AO27" s="658"/>
      <c r="AP27" s="626" t="s">
        <v>299</v>
      </c>
      <c r="AQ27" s="627"/>
      <c r="AR27" s="627"/>
      <c r="AS27" s="627"/>
      <c r="AT27" s="627"/>
      <c r="AU27" s="627"/>
      <c r="AV27" s="627"/>
      <c r="AW27" s="627"/>
      <c r="AX27" s="627"/>
      <c r="AY27" s="627"/>
      <c r="AZ27" s="627"/>
      <c r="BA27" s="627"/>
      <c r="BB27" s="627"/>
      <c r="BC27" s="627"/>
      <c r="BD27" s="627"/>
      <c r="BE27" s="627"/>
      <c r="BF27" s="628"/>
      <c r="BG27" s="629">
        <v>2734399</v>
      </c>
      <c r="BH27" s="630"/>
      <c r="BI27" s="630"/>
      <c r="BJ27" s="630"/>
      <c r="BK27" s="630"/>
      <c r="BL27" s="630"/>
      <c r="BM27" s="630"/>
      <c r="BN27" s="631"/>
      <c r="BO27" s="656">
        <v>100</v>
      </c>
      <c r="BP27" s="656"/>
      <c r="BQ27" s="656"/>
      <c r="BR27" s="656"/>
      <c r="BS27" s="657" t="s">
        <v>227</v>
      </c>
      <c r="BT27" s="657"/>
      <c r="BU27" s="657"/>
      <c r="BV27" s="657"/>
      <c r="BW27" s="657"/>
      <c r="BX27" s="657"/>
      <c r="BY27" s="657"/>
      <c r="BZ27" s="657"/>
      <c r="CA27" s="657"/>
      <c r="CB27" s="724"/>
      <c r="CD27" s="671" t="s">
        <v>300</v>
      </c>
      <c r="CE27" s="668"/>
      <c r="CF27" s="668"/>
      <c r="CG27" s="668"/>
      <c r="CH27" s="668"/>
      <c r="CI27" s="668"/>
      <c r="CJ27" s="668"/>
      <c r="CK27" s="668"/>
      <c r="CL27" s="668"/>
      <c r="CM27" s="668"/>
      <c r="CN27" s="668"/>
      <c r="CO27" s="668"/>
      <c r="CP27" s="668"/>
      <c r="CQ27" s="669"/>
      <c r="CR27" s="629">
        <v>2022272</v>
      </c>
      <c r="CS27" s="640"/>
      <c r="CT27" s="640"/>
      <c r="CU27" s="640"/>
      <c r="CV27" s="640"/>
      <c r="CW27" s="640"/>
      <c r="CX27" s="640"/>
      <c r="CY27" s="641"/>
      <c r="CZ27" s="632">
        <v>24.8</v>
      </c>
      <c r="DA27" s="642"/>
      <c r="DB27" s="642"/>
      <c r="DC27" s="643"/>
      <c r="DD27" s="635">
        <v>449630</v>
      </c>
      <c r="DE27" s="640"/>
      <c r="DF27" s="640"/>
      <c r="DG27" s="640"/>
      <c r="DH27" s="640"/>
      <c r="DI27" s="640"/>
      <c r="DJ27" s="640"/>
      <c r="DK27" s="641"/>
      <c r="DL27" s="635">
        <v>446610</v>
      </c>
      <c r="DM27" s="640"/>
      <c r="DN27" s="640"/>
      <c r="DO27" s="640"/>
      <c r="DP27" s="640"/>
      <c r="DQ27" s="640"/>
      <c r="DR27" s="640"/>
      <c r="DS27" s="640"/>
      <c r="DT27" s="640"/>
      <c r="DU27" s="640"/>
      <c r="DV27" s="641"/>
      <c r="DW27" s="632">
        <v>8.5</v>
      </c>
      <c r="DX27" s="642"/>
      <c r="DY27" s="642"/>
      <c r="DZ27" s="642"/>
      <c r="EA27" s="642"/>
      <c r="EB27" s="642"/>
      <c r="EC27" s="663"/>
    </row>
    <row r="28" spans="2:133" ht="11.25" customHeight="1" x14ac:dyDescent="0.2">
      <c r="B28" s="626" t="s">
        <v>301</v>
      </c>
      <c r="C28" s="627"/>
      <c r="D28" s="627"/>
      <c r="E28" s="627"/>
      <c r="F28" s="627"/>
      <c r="G28" s="627"/>
      <c r="H28" s="627"/>
      <c r="I28" s="627"/>
      <c r="J28" s="627"/>
      <c r="K28" s="627"/>
      <c r="L28" s="627"/>
      <c r="M28" s="627"/>
      <c r="N28" s="627"/>
      <c r="O28" s="627"/>
      <c r="P28" s="627"/>
      <c r="Q28" s="628"/>
      <c r="R28" s="629">
        <v>2830</v>
      </c>
      <c r="S28" s="630"/>
      <c r="T28" s="630"/>
      <c r="U28" s="630"/>
      <c r="V28" s="630"/>
      <c r="W28" s="630"/>
      <c r="X28" s="630"/>
      <c r="Y28" s="631"/>
      <c r="Z28" s="656">
        <v>0</v>
      </c>
      <c r="AA28" s="656"/>
      <c r="AB28" s="656"/>
      <c r="AC28" s="656"/>
      <c r="AD28" s="657">
        <v>2830</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302</v>
      </c>
      <c r="CE28" s="668"/>
      <c r="CF28" s="668"/>
      <c r="CG28" s="668"/>
      <c r="CH28" s="668"/>
      <c r="CI28" s="668"/>
      <c r="CJ28" s="668"/>
      <c r="CK28" s="668"/>
      <c r="CL28" s="668"/>
      <c r="CM28" s="668"/>
      <c r="CN28" s="668"/>
      <c r="CO28" s="668"/>
      <c r="CP28" s="668"/>
      <c r="CQ28" s="669"/>
      <c r="CR28" s="629">
        <v>590627</v>
      </c>
      <c r="CS28" s="630"/>
      <c r="CT28" s="630"/>
      <c r="CU28" s="630"/>
      <c r="CV28" s="630"/>
      <c r="CW28" s="630"/>
      <c r="CX28" s="630"/>
      <c r="CY28" s="631"/>
      <c r="CZ28" s="632">
        <v>7.2</v>
      </c>
      <c r="DA28" s="642"/>
      <c r="DB28" s="642"/>
      <c r="DC28" s="643"/>
      <c r="DD28" s="635">
        <v>590627</v>
      </c>
      <c r="DE28" s="630"/>
      <c r="DF28" s="630"/>
      <c r="DG28" s="630"/>
      <c r="DH28" s="630"/>
      <c r="DI28" s="630"/>
      <c r="DJ28" s="630"/>
      <c r="DK28" s="631"/>
      <c r="DL28" s="635">
        <v>590627</v>
      </c>
      <c r="DM28" s="630"/>
      <c r="DN28" s="630"/>
      <c r="DO28" s="630"/>
      <c r="DP28" s="630"/>
      <c r="DQ28" s="630"/>
      <c r="DR28" s="630"/>
      <c r="DS28" s="630"/>
      <c r="DT28" s="630"/>
      <c r="DU28" s="630"/>
      <c r="DV28" s="631"/>
      <c r="DW28" s="632">
        <v>11.3</v>
      </c>
      <c r="DX28" s="642"/>
      <c r="DY28" s="642"/>
      <c r="DZ28" s="642"/>
      <c r="EA28" s="642"/>
      <c r="EB28" s="642"/>
      <c r="EC28" s="663"/>
    </row>
    <row r="29" spans="2:133" ht="11.25" customHeight="1" x14ac:dyDescent="0.2">
      <c r="B29" s="626" t="s">
        <v>303</v>
      </c>
      <c r="C29" s="627"/>
      <c r="D29" s="627"/>
      <c r="E29" s="627"/>
      <c r="F29" s="627"/>
      <c r="G29" s="627"/>
      <c r="H29" s="627"/>
      <c r="I29" s="627"/>
      <c r="J29" s="627"/>
      <c r="K29" s="627"/>
      <c r="L29" s="627"/>
      <c r="M29" s="627"/>
      <c r="N29" s="627"/>
      <c r="O29" s="627"/>
      <c r="P29" s="627"/>
      <c r="Q29" s="628"/>
      <c r="R29" s="629">
        <v>137886</v>
      </c>
      <c r="S29" s="630"/>
      <c r="T29" s="630"/>
      <c r="U29" s="630"/>
      <c r="V29" s="630"/>
      <c r="W29" s="630"/>
      <c r="X29" s="630"/>
      <c r="Y29" s="631"/>
      <c r="Z29" s="656">
        <v>1.6</v>
      </c>
      <c r="AA29" s="656"/>
      <c r="AB29" s="656"/>
      <c r="AC29" s="656"/>
      <c r="AD29" s="657" t="s">
        <v>227</v>
      </c>
      <c r="AE29" s="657"/>
      <c r="AF29" s="657"/>
      <c r="AG29" s="657"/>
      <c r="AH29" s="657"/>
      <c r="AI29" s="657"/>
      <c r="AJ29" s="657"/>
      <c r="AK29" s="657"/>
      <c r="AL29" s="632" t="s">
        <v>172</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304</v>
      </c>
      <c r="CE29" s="716"/>
      <c r="CF29" s="671" t="s">
        <v>305</v>
      </c>
      <c r="CG29" s="668"/>
      <c r="CH29" s="668"/>
      <c r="CI29" s="668"/>
      <c r="CJ29" s="668"/>
      <c r="CK29" s="668"/>
      <c r="CL29" s="668"/>
      <c r="CM29" s="668"/>
      <c r="CN29" s="668"/>
      <c r="CO29" s="668"/>
      <c r="CP29" s="668"/>
      <c r="CQ29" s="669"/>
      <c r="CR29" s="629">
        <v>590624</v>
      </c>
      <c r="CS29" s="640"/>
      <c r="CT29" s="640"/>
      <c r="CU29" s="640"/>
      <c r="CV29" s="640"/>
      <c r="CW29" s="640"/>
      <c r="CX29" s="640"/>
      <c r="CY29" s="641"/>
      <c r="CZ29" s="632">
        <v>7.2</v>
      </c>
      <c r="DA29" s="642"/>
      <c r="DB29" s="642"/>
      <c r="DC29" s="643"/>
      <c r="DD29" s="635">
        <v>590624</v>
      </c>
      <c r="DE29" s="640"/>
      <c r="DF29" s="640"/>
      <c r="DG29" s="640"/>
      <c r="DH29" s="640"/>
      <c r="DI29" s="640"/>
      <c r="DJ29" s="640"/>
      <c r="DK29" s="641"/>
      <c r="DL29" s="635">
        <v>590624</v>
      </c>
      <c r="DM29" s="640"/>
      <c r="DN29" s="640"/>
      <c r="DO29" s="640"/>
      <c r="DP29" s="640"/>
      <c r="DQ29" s="640"/>
      <c r="DR29" s="640"/>
      <c r="DS29" s="640"/>
      <c r="DT29" s="640"/>
      <c r="DU29" s="640"/>
      <c r="DV29" s="641"/>
      <c r="DW29" s="632">
        <v>11.3</v>
      </c>
      <c r="DX29" s="642"/>
      <c r="DY29" s="642"/>
      <c r="DZ29" s="642"/>
      <c r="EA29" s="642"/>
      <c r="EB29" s="642"/>
      <c r="EC29" s="663"/>
    </row>
    <row r="30" spans="2:133" ht="11.25" customHeight="1" x14ac:dyDescent="0.2">
      <c r="B30" s="626" t="s">
        <v>306</v>
      </c>
      <c r="C30" s="627"/>
      <c r="D30" s="627"/>
      <c r="E30" s="627"/>
      <c r="F30" s="627"/>
      <c r="G30" s="627"/>
      <c r="H30" s="627"/>
      <c r="I30" s="627"/>
      <c r="J30" s="627"/>
      <c r="K30" s="627"/>
      <c r="L30" s="627"/>
      <c r="M30" s="627"/>
      <c r="N30" s="627"/>
      <c r="O30" s="627"/>
      <c r="P30" s="627"/>
      <c r="Q30" s="628"/>
      <c r="R30" s="629">
        <v>62709</v>
      </c>
      <c r="S30" s="630"/>
      <c r="T30" s="630"/>
      <c r="U30" s="630"/>
      <c r="V30" s="630"/>
      <c r="W30" s="630"/>
      <c r="X30" s="630"/>
      <c r="Y30" s="631"/>
      <c r="Z30" s="656">
        <v>0.7</v>
      </c>
      <c r="AA30" s="656"/>
      <c r="AB30" s="656"/>
      <c r="AC30" s="656"/>
      <c r="AD30" s="657">
        <v>22094</v>
      </c>
      <c r="AE30" s="657"/>
      <c r="AF30" s="657"/>
      <c r="AG30" s="657"/>
      <c r="AH30" s="657"/>
      <c r="AI30" s="657"/>
      <c r="AJ30" s="657"/>
      <c r="AK30" s="657"/>
      <c r="AL30" s="632">
        <v>0.5</v>
      </c>
      <c r="AM30" s="633"/>
      <c r="AN30" s="633"/>
      <c r="AO30" s="658"/>
      <c r="AP30" s="688" t="s">
        <v>221</v>
      </c>
      <c r="AQ30" s="689"/>
      <c r="AR30" s="689"/>
      <c r="AS30" s="689"/>
      <c r="AT30" s="689"/>
      <c r="AU30" s="689"/>
      <c r="AV30" s="689"/>
      <c r="AW30" s="689"/>
      <c r="AX30" s="689"/>
      <c r="AY30" s="689"/>
      <c r="AZ30" s="689"/>
      <c r="BA30" s="689"/>
      <c r="BB30" s="689"/>
      <c r="BC30" s="689"/>
      <c r="BD30" s="689"/>
      <c r="BE30" s="689"/>
      <c r="BF30" s="690"/>
      <c r="BG30" s="688" t="s">
        <v>307</v>
      </c>
      <c r="BH30" s="713"/>
      <c r="BI30" s="713"/>
      <c r="BJ30" s="713"/>
      <c r="BK30" s="713"/>
      <c r="BL30" s="713"/>
      <c r="BM30" s="713"/>
      <c r="BN30" s="713"/>
      <c r="BO30" s="713"/>
      <c r="BP30" s="713"/>
      <c r="BQ30" s="714"/>
      <c r="BR30" s="688" t="s">
        <v>308</v>
      </c>
      <c r="BS30" s="713"/>
      <c r="BT30" s="713"/>
      <c r="BU30" s="713"/>
      <c r="BV30" s="713"/>
      <c r="BW30" s="713"/>
      <c r="BX30" s="713"/>
      <c r="BY30" s="713"/>
      <c r="BZ30" s="713"/>
      <c r="CA30" s="713"/>
      <c r="CB30" s="714"/>
      <c r="CD30" s="717"/>
      <c r="CE30" s="718"/>
      <c r="CF30" s="671" t="s">
        <v>309</v>
      </c>
      <c r="CG30" s="668"/>
      <c r="CH30" s="668"/>
      <c r="CI30" s="668"/>
      <c r="CJ30" s="668"/>
      <c r="CK30" s="668"/>
      <c r="CL30" s="668"/>
      <c r="CM30" s="668"/>
      <c r="CN30" s="668"/>
      <c r="CO30" s="668"/>
      <c r="CP30" s="668"/>
      <c r="CQ30" s="669"/>
      <c r="CR30" s="629">
        <v>568754</v>
      </c>
      <c r="CS30" s="630"/>
      <c r="CT30" s="630"/>
      <c r="CU30" s="630"/>
      <c r="CV30" s="630"/>
      <c r="CW30" s="630"/>
      <c r="CX30" s="630"/>
      <c r="CY30" s="631"/>
      <c r="CZ30" s="632">
        <v>7</v>
      </c>
      <c r="DA30" s="642"/>
      <c r="DB30" s="642"/>
      <c r="DC30" s="643"/>
      <c r="DD30" s="635">
        <v>568754</v>
      </c>
      <c r="DE30" s="630"/>
      <c r="DF30" s="630"/>
      <c r="DG30" s="630"/>
      <c r="DH30" s="630"/>
      <c r="DI30" s="630"/>
      <c r="DJ30" s="630"/>
      <c r="DK30" s="631"/>
      <c r="DL30" s="635">
        <v>568754</v>
      </c>
      <c r="DM30" s="630"/>
      <c r="DN30" s="630"/>
      <c r="DO30" s="630"/>
      <c r="DP30" s="630"/>
      <c r="DQ30" s="630"/>
      <c r="DR30" s="630"/>
      <c r="DS30" s="630"/>
      <c r="DT30" s="630"/>
      <c r="DU30" s="630"/>
      <c r="DV30" s="631"/>
      <c r="DW30" s="632">
        <v>10.9</v>
      </c>
      <c r="DX30" s="642"/>
      <c r="DY30" s="642"/>
      <c r="DZ30" s="642"/>
      <c r="EA30" s="642"/>
      <c r="EB30" s="642"/>
      <c r="EC30" s="663"/>
    </row>
    <row r="31" spans="2:133" ht="11.25" customHeight="1" x14ac:dyDescent="0.2">
      <c r="B31" s="626" t="s">
        <v>310</v>
      </c>
      <c r="C31" s="627"/>
      <c r="D31" s="627"/>
      <c r="E31" s="627"/>
      <c r="F31" s="627"/>
      <c r="G31" s="627"/>
      <c r="H31" s="627"/>
      <c r="I31" s="627"/>
      <c r="J31" s="627"/>
      <c r="K31" s="627"/>
      <c r="L31" s="627"/>
      <c r="M31" s="627"/>
      <c r="N31" s="627"/>
      <c r="O31" s="627"/>
      <c r="P31" s="627"/>
      <c r="Q31" s="628"/>
      <c r="R31" s="629">
        <v>123004</v>
      </c>
      <c r="S31" s="630"/>
      <c r="T31" s="630"/>
      <c r="U31" s="630"/>
      <c r="V31" s="630"/>
      <c r="W31" s="630"/>
      <c r="X31" s="630"/>
      <c r="Y31" s="631"/>
      <c r="Z31" s="656">
        <v>1.4</v>
      </c>
      <c r="AA31" s="656"/>
      <c r="AB31" s="656"/>
      <c r="AC31" s="656"/>
      <c r="AD31" s="657" t="s">
        <v>227</v>
      </c>
      <c r="AE31" s="657"/>
      <c r="AF31" s="657"/>
      <c r="AG31" s="657"/>
      <c r="AH31" s="657"/>
      <c r="AI31" s="657"/>
      <c r="AJ31" s="657"/>
      <c r="AK31" s="657"/>
      <c r="AL31" s="632" t="s">
        <v>127</v>
      </c>
      <c r="AM31" s="633"/>
      <c r="AN31" s="633"/>
      <c r="AO31" s="658"/>
      <c r="AP31" s="704" t="s">
        <v>311</v>
      </c>
      <c r="AQ31" s="705"/>
      <c r="AR31" s="705"/>
      <c r="AS31" s="705"/>
      <c r="AT31" s="710" t="s">
        <v>312</v>
      </c>
      <c r="AU31" s="217"/>
      <c r="AV31" s="217"/>
      <c r="AW31" s="217"/>
      <c r="AX31" s="696" t="s">
        <v>186</v>
      </c>
      <c r="AY31" s="697"/>
      <c r="AZ31" s="697"/>
      <c r="BA31" s="697"/>
      <c r="BB31" s="697"/>
      <c r="BC31" s="697"/>
      <c r="BD31" s="697"/>
      <c r="BE31" s="697"/>
      <c r="BF31" s="698"/>
      <c r="BG31" s="699">
        <v>98.8</v>
      </c>
      <c r="BH31" s="700"/>
      <c r="BI31" s="700"/>
      <c r="BJ31" s="700"/>
      <c r="BK31" s="700"/>
      <c r="BL31" s="700"/>
      <c r="BM31" s="701">
        <v>95.6</v>
      </c>
      <c r="BN31" s="700"/>
      <c r="BO31" s="700"/>
      <c r="BP31" s="700"/>
      <c r="BQ31" s="702"/>
      <c r="BR31" s="699">
        <v>98.7</v>
      </c>
      <c r="BS31" s="700"/>
      <c r="BT31" s="700"/>
      <c r="BU31" s="700"/>
      <c r="BV31" s="700"/>
      <c r="BW31" s="700"/>
      <c r="BX31" s="701">
        <v>95.7</v>
      </c>
      <c r="BY31" s="700"/>
      <c r="BZ31" s="700"/>
      <c r="CA31" s="700"/>
      <c r="CB31" s="702"/>
      <c r="CD31" s="717"/>
      <c r="CE31" s="718"/>
      <c r="CF31" s="671" t="s">
        <v>313</v>
      </c>
      <c r="CG31" s="668"/>
      <c r="CH31" s="668"/>
      <c r="CI31" s="668"/>
      <c r="CJ31" s="668"/>
      <c r="CK31" s="668"/>
      <c r="CL31" s="668"/>
      <c r="CM31" s="668"/>
      <c r="CN31" s="668"/>
      <c r="CO31" s="668"/>
      <c r="CP31" s="668"/>
      <c r="CQ31" s="669"/>
      <c r="CR31" s="629">
        <v>21870</v>
      </c>
      <c r="CS31" s="640"/>
      <c r="CT31" s="640"/>
      <c r="CU31" s="640"/>
      <c r="CV31" s="640"/>
      <c r="CW31" s="640"/>
      <c r="CX31" s="640"/>
      <c r="CY31" s="641"/>
      <c r="CZ31" s="632">
        <v>0.3</v>
      </c>
      <c r="DA31" s="642"/>
      <c r="DB31" s="642"/>
      <c r="DC31" s="643"/>
      <c r="DD31" s="635">
        <v>21870</v>
      </c>
      <c r="DE31" s="640"/>
      <c r="DF31" s="640"/>
      <c r="DG31" s="640"/>
      <c r="DH31" s="640"/>
      <c r="DI31" s="640"/>
      <c r="DJ31" s="640"/>
      <c r="DK31" s="641"/>
      <c r="DL31" s="635">
        <v>21870</v>
      </c>
      <c r="DM31" s="640"/>
      <c r="DN31" s="640"/>
      <c r="DO31" s="640"/>
      <c r="DP31" s="640"/>
      <c r="DQ31" s="640"/>
      <c r="DR31" s="640"/>
      <c r="DS31" s="640"/>
      <c r="DT31" s="640"/>
      <c r="DU31" s="640"/>
      <c r="DV31" s="641"/>
      <c r="DW31" s="632">
        <v>0.4</v>
      </c>
      <c r="DX31" s="642"/>
      <c r="DY31" s="642"/>
      <c r="DZ31" s="642"/>
      <c r="EA31" s="642"/>
      <c r="EB31" s="642"/>
      <c r="EC31" s="663"/>
    </row>
    <row r="32" spans="2:133" ht="11.25" customHeight="1" x14ac:dyDescent="0.2">
      <c r="B32" s="626" t="s">
        <v>314</v>
      </c>
      <c r="C32" s="627"/>
      <c r="D32" s="627"/>
      <c r="E32" s="627"/>
      <c r="F32" s="627"/>
      <c r="G32" s="627"/>
      <c r="H32" s="627"/>
      <c r="I32" s="627"/>
      <c r="J32" s="627"/>
      <c r="K32" s="627"/>
      <c r="L32" s="627"/>
      <c r="M32" s="627"/>
      <c r="N32" s="627"/>
      <c r="O32" s="627"/>
      <c r="P32" s="627"/>
      <c r="Q32" s="628"/>
      <c r="R32" s="629">
        <v>1787073</v>
      </c>
      <c r="S32" s="630"/>
      <c r="T32" s="630"/>
      <c r="U32" s="630"/>
      <c r="V32" s="630"/>
      <c r="W32" s="630"/>
      <c r="X32" s="630"/>
      <c r="Y32" s="631"/>
      <c r="Z32" s="656">
        <v>20.3</v>
      </c>
      <c r="AA32" s="656"/>
      <c r="AB32" s="656"/>
      <c r="AC32" s="656"/>
      <c r="AD32" s="657" t="s">
        <v>127</v>
      </c>
      <c r="AE32" s="657"/>
      <c r="AF32" s="657"/>
      <c r="AG32" s="657"/>
      <c r="AH32" s="657"/>
      <c r="AI32" s="657"/>
      <c r="AJ32" s="657"/>
      <c r="AK32" s="657"/>
      <c r="AL32" s="632" t="s">
        <v>227</v>
      </c>
      <c r="AM32" s="633"/>
      <c r="AN32" s="633"/>
      <c r="AO32" s="658"/>
      <c r="AP32" s="706"/>
      <c r="AQ32" s="707"/>
      <c r="AR32" s="707"/>
      <c r="AS32" s="707"/>
      <c r="AT32" s="711"/>
      <c r="AU32" s="216" t="s">
        <v>315</v>
      </c>
      <c r="AV32" s="216"/>
      <c r="AW32" s="216"/>
      <c r="AX32" s="626" t="s">
        <v>316</v>
      </c>
      <c r="AY32" s="627"/>
      <c r="AZ32" s="627"/>
      <c r="BA32" s="627"/>
      <c r="BB32" s="627"/>
      <c r="BC32" s="627"/>
      <c r="BD32" s="627"/>
      <c r="BE32" s="627"/>
      <c r="BF32" s="628"/>
      <c r="BG32" s="703">
        <v>98.5</v>
      </c>
      <c r="BH32" s="640"/>
      <c r="BI32" s="640"/>
      <c r="BJ32" s="640"/>
      <c r="BK32" s="640"/>
      <c r="BL32" s="640"/>
      <c r="BM32" s="633">
        <v>94.8</v>
      </c>
      <c r="BN32" s="695"/>
      <c r="BO32" s="695"/>
      <c r="BP32" s="695"/>
      <c r="BQ32" s="667"/>
      <c r="BR32" s="703">
        <v>98.4</v>
      </c>
      <c r="BS32" s="640"/>
      <c r="BT32" s="640"/>
      <c r="BU32" s="640"/>
      <c r="BV32" s="640"/>
      <c r="BW32" s="640"/>
      <c r="BX32" s="633">
        <v>95.2</v>
      </c>
      <c r="BY32" s="695"/>
      <c r="BZ32" s="695"/>
      <c r="CA32" s="695"/>
      <c r="CB32" s="667"/>
      <c r="CD32" s="719"/>
      <c r="CE32" s="720"/>
      <c r="CF32" s="671" t="s">
        <v>317</v>
      </c>
      <c r="CG32" s="668"/>
      <c r="CH32" s="668"/>
      <c r="CI32" s="668"/>
      <c r="CJ32" s="668"/>
      <c r="CK32" s="668"/>
      <c r="CL32" s="668"/>
      <c r="CM32" s="668"/>
      <c r="CN32" s="668"/>
      <c r="CO32" s="668"/>
      <c r="CP32" s="668"/>
      <c r="CQ32" s="669"/>
      <c r="CR32" s="629">
        <v>3</v>
      </c>
      <c r="CS32" s="630"/>
      <c r="CT32" s="630"/>
      <c r="CU32" s="630"/>
      <c r="CV32" s="630"/>
      <c r="CW32" s="630"/>
      <c r="CX32" s="630"/>
      <c r="CY32" s="631"/>
      <c r="CZ32" s="632">
        <v>0</v>
      </c>
      <c r="DA32" s="642"/>
      <c r="DB32" s="642"/>
      <c r="DC32" s="643"/>
      <c r="DD32" s="635">
        <v>3</v>
      </c>
      <c r="DE32" s="630"/>
      <c r="DF32" s="630"/>
      <c r="DG32" s="630"/>
      <c r="DH32" s="630"/>
      <c r="DI32" s="630"/>
      <c r="DJ32" s="630"/>
      <c r="DK32" s="631"/>
      <c r="DL32" s="635">
        <v>3</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2">
      <c r="B33" s="692" t="s">
        <v>318</v>
      </c>
      <c r="C33" s="693"/>
      <c r="D33" s="693"/>
      <c r="E33" s="693"/>
      <c r="F33" s="693"/>
      <c r="G33" s="693"/>
      <c r="H33" s="693"/>
      <c r="I33" s="693"/>
      <c r="J33" s="693"/>
      <c r="K33" s="693"/>
      <c r="L33" s="693"/>
      <c r="M33" s="693"/>
      <c r="N33" s="693"/>
      <c r="O33" s="693"/>
      <c r="P33" s="693"/>
      <c r="Q33" s="694"/>
      <c r="R33" s="629" t="s">
        <v>172</v>
      </c>
      <c r="S33" s="630"/>
      <c r="T33" s="630"/>
      <c r="U33" s="630"/>
      <c r="V33" s="630"/>
      <c r="W33" s="630"/>
      <c r="X33" s="630"/>
      <c r="Y33" s="631"/>
      <c r="Z33" s="656" t="s">
        <v>245</v>
      </c>
      <c r="AA33" s="656"/>
      <c r="AB33" s="656"/>
      <c r="AC33" s="656"/>
      <c r="AD33" s="657" t="s">
        <v>127</v>
      </c>
      <c r="AE33" s="657"/>
      <c r="AF33" s="657"/>
      <c r="AG33" s="657"/>
      <c r="AH33" s="657"/>
      <c r="AI33" s="657"/>
      <c r="AJ33" s="657"/>
      <c r="AK33" s="657"/>
      <c r="AL33" s="632" t="s">
        <v>127</v>
      </c>
      <c r="AM33" s="633"/>
      <c r="AN33" s="633"/>
      <c r="AO33" s="658"/>
      <c r="AP33" s="708"/>
      <c r="AQ33" s="709"/>
      <c r="AR33" s="709"/>
      <c r="AS33" s="709"/>
      <c r="AT33" s="712"/>
      <c r="AU33" s="218"/>
      <c r="AV33" s="218"/>
      <c r="AW33" s="218"/>
      <c r="AX33" s="606" t="s">
        <v>319</v>
      </c>
      <c r="AY33" s="607"/>
      <c r="AZ33" s="607"/>
      <c r="BA33" s="607"/>
      <c r="BB33" s="607"/>
      <c r="BC33" s="607"/>
      <c r="BD33" s="607"/>
      <c r="BE33" s="607"/>
      <c r="BF33" s="608"/>
      <c r="BG33" s="691">
        <v>99.1</v>
      </c>
      <c r="BH33" s="610"/>
      <c r="BI33" s="610"/>
      <c r="BJ33" s="610"/>
      <c r="BK33" s="610"/>
      <c r="BL33" s="610"/>
      <c r="BM33" s="648">
        <v>96.1</v>
      </c>
      <c r="BN33" s="610"/>
      <c r="BO33" s="610"/>
      <c r="BP33" s="610"/>
      <c r="BQ33" s="659"/>
      <c r="BR33" s="691">
        <v>98.8</v>
      </c>
      <c r="BS33" s="610"/>
      <c r="BT33" s="610"/>
      <c r="BU33" s="610"/>
      <c r="BV33" s="610"/>
      <c r="BW33" s="610"/>
      <c r="BX33" s="648">
        <v>96</v>
      </c>
      <c r="BY33" s="610"/>
      <c r="BZ33" s="610"/>
      <c r="CA33" s="610"/>
      <c r="CB33" s="659"/>
      <c r="CD33" s="671" t="s">
        <v>320</v>
      </c>
      <c r="CE33" s="668"/>
      <c r="CF33" s="668"/>
      <c r="CG33" s="668"/>
      <c r="CH33" s="668"/>
      <c r="CI33" s="668"/>
      <c r="CJ33" s="668"/>
      <c r="CK33" s="668"/>
      <c r="CL33" s="668"/>
      <c r="CM33" s="668"/>
      <c r="CN33" s="668"/>
      <c r="CO33" s="668"/>
      <c r="CP33" s="668"/>
      <c r="CQ33" s="669"/>
      <c r="CR33" s="629">
        <v>4082742</v>
      </c>
      <c r="CS33" s="640"/>
      <c r="CT33" s="640"/>
      <c r="CU33" s="640"/>
      <c r="CV33" s="640"/>
      <c r="CW33" s="640"/>
      <c r="CX33" s="640"/>
      <c r="CY33" s="641"/>
      <c r="CZ33" s="632">
        <v>50</v>
      </c>
      <c r="DA33" s="642"/>
      <c r="DB33" s="642"/>
      <c r="DC33" s="643"/>
      <c r="DD33" s="635">
        <v>3310524</v>
      </c>
      <c r="DE33" s="640"/>
      <c r="DF33" s="640"/>
      <c r="DG33" s="640"/>
      <c r="DH33" s="640"/>
      <c r="DI33" s="640"/>
      <c r="DJ33" s="640"/>
      <c r="DK33" s="641"/>
      <c r="DL33" s="635">
        <v>2605790</v>
      </c>
      <c r="DM33" s="640"/>
      <c r="DN33" s="640"/>
      <c r="DO33" s="640"/>
      <c r="DP33" s="640"/>
      <c r="DQ33" s="640"/>
      <c r="DR33" s="640"/>
      <c r="DS33" s="640"/>
      <c r="DT33" s="640"/>
      <c r="DU33" s="640"/>
      <c r="DV33" s="641"/>
      <c r="DW33" s="632">
        <v>49.8</v>
      </c>
      <c r="DX33" s="642"/>
      <c r="DY33" s="642"/>
      <c r="DZ33" s="642"/>
      <c r="EA33" s="642"/>
      <c r="EB33" s="642"/>
      <c r="EC33" s="663"/>
    </row>
    <row r="34" spans="2:133" ht="11.25" customHeight="1" x14ac:dyDescent="0.2">
      <c r="B34" s="626" t="s">
        <v>321</v>
      </c>
      <c r="C34" s="627"/>
      <c r="D34" s="627"/>
      <c r="E34" s="627"/>
      <c r="F34" s="627"/>
      <c r="G34" s="627"/>
      <c r="H34" s="627"/>
      <c r="I34" s="627"/>
      <c r="J34" s="627"/>
      <c r="K34" s="627"/>
      <c r="L34" s="627"/>
      <c r="M34" s="627"/>
      <c r="N34" s="627"/>
      <c r="O34" s="627"/>
      <c r="P34" s="627"/>
      <c r="Q34" s="628"/>
      <c r="R34" s="629">
        <v>566148</v>
      </c>
      <c r="S34" s="630"/>
      <c r="T34" s="630"/>
      <c r="U34" s="630"/>
      <c r="V34" s="630"/>
      <c r="W34" s="630"/>
      <c r="X34" s="630"/>
      <c r="Y34" s="631"/>
      <c r="Z34" s="656">
        <v>6.4</v>
      </c>
      <c r="AA34" s="656"/>
      <c r="AB34" s="656"/>
      <c r="AC34" s="656"/>
      <c r="AD34" s="657" t="s">
        <v>127</v>
      </c>
      <c r="AE34" s="657"/>
      <c r="AF34" s="657"/>
      <c r="AG34" s="657"/>
      <c r="AH34" s="657"/>
      <c r="AI34" s="657"/>
      <c r="AJ34" s="657"/>
      <c r="AK34" s="657"/>
      <c r="AL34" s="632" t="s">
        <v>172</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322</v>
      </c>
      <c r="CE34" s="668"/>
      <c r="CF34" s="668"/>
      <c r="CG34" s="668"/>
      <c r="CH34" s="668"/>
      <c r="CI34" s="668"/>
      <c r="CJ34" s="668"/>
      <c r="CK34" s="668"/>
      <c r="CL34" s="668"/>
      <c r="CM34" s="668"/>
      <c r="CN34" s="668"/>
      <c r="CO34" s="668"/>
      <c r="CP34" s="668"/>
      <c r="CQ34" s="669"/>
      <c r="CR34" s="629">
        <v>1738842</v>
      </c>
      <c r="CS34" s="630"/>
      <c r="CT34" s="630"/>
      <c r="CU34" s="630"/>
      <c r="CV34" s="630"/>
      <c r="CW34" s="630"/>
      <c r="CX34" s="630"/>
      <c r="CY34" s="631"/>
      <c r="CZ34" s="632">
        <v>21.3</v>
      </c>
      <c r="DA34" s="642"/>
      <c r="DB34" s="642"/>
      <c r="DC34" s="643"/>
      <c r="DD34" s="635">
        <v>1289201</v>
      </c>
      <c r="DE34" s="630"/>
      <c r="DF34" s="630"/>
      <c r="DG34" s="630"/>
      <c r="DH34" s="630"/>
      <c r="DI34" s="630"/>
      <c r="DJ34" s="630"/>
      <c r="DK34" s="631"/>
      <c r="DL34" s="635">
        <v>965354</v>
      </c>
      <c r="DM34" s="630"/>
      <c r="DN34" s="630"/>
      <c r="DO34" s="630"/>
      <c r="DP34" s="630"/>
      <c r="DQ34" s="630"/>
      <c r="DR34" s="630"/>
      <c r="DS34" s="630"/>
      <c r="DT34" s="630"/>
      <c r="DU34" s="630"/>
      <c r="DV34" s="631"/>
      <c r="DW34" s="632">
        <v>18.5</v>
      </c>
      <c r="DX34" s="642"/>
      <c r="DY34" s="642"/>
      <c r="DZ34" s="642"/>
      <c r="EA34" s="642"/>
      <c r="EB34" s="642"/>
      <c r="EC34" s="663"/>
    </row>
    <row r="35" spans="2:133" ht="11.25" customHeight="1" x14ac:dyDescent="0.2">
      <c r="B35" s="626" t="s">
        <v>323</v>
      </c>
      <c r="C35" s="627"/>
      <c r="D35" s="627"/>
      <c r="E35" s="627"/>
      <c r="F35" s="627"/>
      <c r="G35" s="627"/>
      <c r="H35" s="627"/>
      <c r="I35" s="627"/>
      <c r="J35" s="627"/>
      <c r="K35" s="627"/>
      <c r="L35" s="627"/>
      <c r="M35" s="627"/>
      <c r="N35" s="627"/>
      <c r="O35" s="627"/>
      <c r="P35" s="627"/>
      <c r="Q35" s="628"/>
      <c r="R35" s="629">
        <v>29031</v>
      </c>
      <c r="S35" s="630"/>
      <c r="T35" s="630"/>
      <c r="U35" s="630"/>
      <c r="V35" s="630"/>
      <c r="W35" s="630"/>
      <c r="X35" s="630"/>
      <c r="Y35" s="631"/>
      <c r="Z35" s="656">
        <v>0.3</v>
      </c>
      <c r="AA35" s="656"/>
      <c r="AB35" s="656"/>
      <c r="AC35" s="656"/>
      <c r="AD35" s="657">
        <v>2167</v>
      </c>
      <c r="AE35" s="657"/>
      <c r="AF35" s="657"/>
      <c r="AG35" s="657"/>
      <c r="AH35" s="657"/>
      <c r="AI35" s="657"/>
      <c r="AJ35" s="657"/>
      <c r="AK35" s="657"/>
      <c r="AL35" s="632">
        <v>0</v>
      </c>
      <c r="AM35" s="633"/>
      <c r="AN35" s="633"/>
      <c r="AO35" s="658"/>
      <c r="AP35" s="221"/>
      <c r="AQ35" s="688" t="s">
        <v>324</v>
      </c>
      <c r="AR35" s="689"/>
      <c r="AS35" s="689"/>
      <c r="AT35" s="689"/>
      <c r="AU35" s="689"/>
      <c r="AV35" s="689"/>
      <c r="AW35" s="689"/>
      <c r="AX35" s="689"/>
      <c r="AY35" s="689"/>
      <c r="AZ35" s="689"/>
      <c r="BA35" s="689"/>
      <c r="BB35" s="689"/>
      <c r="BC35" s="689"/>
      <c r="BD35" s="689"/>
      <c r="BE35" s="689"/>
      <c r="BF35" s="690"/>
      <c r="BG35" s="688" t="s">
        <v>325</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326</v>
      </c>
      <c r="CE35" s="668"/>
      <c r="CF35" s="668"/>
      <c r="CG35" s="668"/>
      <c r="CH35" s="668"/>
      <c r="CI35" s="668"/>
      <c r="CJ35" s="668"/>
      <c r="CK35" s="668"/>
      <c r="CL35" s="668"/>
      <c r="CM35" s="668"/>
      <c r="CN35" s="668"/>
      <c r="CO35" s="668"/>
      <c r="CP35" s="668"/>
      <c r="CQ35" s="669"/>
      <c r="CR35" s="629">
        <v>76195</v>
      </c>
      <c r="CS35" s="640"/>
      <c r="CT35" s="640"/>
      <c r="CU35" s="640"/>
      <c r="CV35" s="640"/>
      <c r="CW35" s="640"/>
      <c r="CX35" s="640"/>
      <c r="CY35" s="641"/>
      <c r="CZ35" s="632">
        <v>0.9</v>
      </c>
      <c r="DA35" s="642"/>
      <c r="DB35" s="642"/>
      <c r="DC35" s="643"/>
      <c r="DD35" s="635">
        <v>66057</v>
      </c>
      <c r="DE35" s="640"/>
      <c r="DF35" s="640"/>
      <c r="DG35" s="640"/>
      <c r="DH35" s="640"/>
      <c r="DI35" s="640"/>
      <c r="DJ35" s="640"/>
      <c r="DK35" s="641"/>
      <c r="DL35" s="635">
        <v>64438</v>
      </c>
      <c r="DM35" s="640"/>
      <c r="DN35" s="640"/>
      <c r="DO35" s="640"/>
      <c r="DP35" s="640"/>
      <c r="DQ35" s="640"/>
      <c r="DR35" s="640"/>
      <c r="DS35" s="640"/>
      <c r="DT35" s="640"/>
      <c r="DU35" s="640"/>
      <c r="DV35" s="641"/>
      <c r="DW35" s="632">
        <v>1.2</v>
      </c>
      <c r="DX35" s="642"/>
      <c r="DY35" s="642"/>
      <c r="DZ35" s="642"/>
      <c r="EA35" s="642"/>
      <c r="EB35" s="642"/>
      <c r="EC35" s="663"/>
    </row>
    <row r="36" spans="2:133" ht="11.25" customHeight="1" x14ac:dyDescent="0.2">
      <c r="B36" s="626" t="s">
        <v>327</v>
      </c>
      <c r="C36" s="627"/>
      <c r="D36" s="627"/>
      <c r="E36" s="627"/>
      <c r="F36" s="627"/>
      <c r="G36" s="627"/>
      <c r="H36" s="627"/>
      <c r="I36" s="627"/>
      <c r="J36" s="627"/>
      <c r="K36" s="627"/>
      <c r="L36" s="627"/>
      <c r="M36" s="627"/>
      <c r="N36" s="627"/>
      <c r="O36" s="627"/>
      <c r="P36" s="627"/>
      <c r="Q36" s="628"/>
      <c r="R36" s="629">
        <v>106409</v>
      </c>
      <c r="S36" s="630"/>
      <c r="T36" s="630"/>
      <c r="U36" s="630"/>
      <c r="V36" s="630"/>
      <c r="W36" s="630"/>
      <c r="X36" s="630"/>
      <c r="Y36" s="631"/>
      <c r="Z36" s="656">
        <v>1.2</v>
      </c>
      <c r="AA36" s="656"/>
      <c r="AB36" s="656"/>
      <c r="AC36" s="656"/>
      <c r="AD36" s="657" t="s">
        <v>245</v>
      </c>
      <c r="AE36" s="657"/>
      <c r="AF36" s="657"/>
      <c r="AG36" s="657"/>
      <c r="AH36" s="657"/>
      <c r="AI36" s="657"/>
      <c r="AJ36" s="657"/>
      <c r="AK36" s="657"/>
      <c r="AL36" s="632" t="s">
        <v>227</v>
      </c>
      <c r="AM36" s="633"/>
      <c r="AN36" s="633"/>
      <c r="AO36" s="658"/>
      <c r="AP36" s="221"/>
      <c r="AQ36" s="679" t="s">
        <v>328</v>
      </c>
      <c r="AR36" s="680"/>
      <c r="AS36" s="680"/>
      <c r="AT36" s="680"/>
      <c r="AU36" s="680"/>
      <c r="AV36" s="680"/>
      <c r="AW36" s="680"/>
      <c r="AX36" s="680"/>
      <c r="AY36" s="681"/>
      <c r="AZ36" s="682">
        <v>1007699</v>
      </c>
      <c r="BA36" s="683"/>
      <c r="BB36" s="683"/>
      <c r="BC36" s="683"/>
      <c r="BD36" s="683"/>
      <c r="BE36" s="683"/>
      <c r="BF36" s="684"/>
      <c r="BG36" s="685" t="s">
        <v>329</v>
      </c>
      <c r="BH36" s="686"/>
      <c r="BI36" s="686"/>
      <c r="BJ36" s="686"/>
      <c r="BK36" s="686"/>
      <c r="BL36" s="686"/>
      <c r="BM36" s="686"/>
      <c r="BN36" s="686"/>
      <c r="BO36" s="686"/>
      <c r="BP36" s="686"/>
      <c r="BQ36" s="686"/>
      <c r="BR36" s="686"/>
      <c r="BS36" s="686"/>
      <c r="BT36" s="686"/>
      <c r="BU36" s="687"/>
      <c r="BV36" s="682">
        <v>45355</v>
      </c>
      <c r="BW36" s="683"/>
      <c r="BX36" s="683"/>
      <c r="BY36" s="683"/>
      <c r="BZ36" s="683"/>
      <c r="CA36" s="683"/>
      <c r="CB36" s="684"/>
      <c r="CD36" s="671" t="s">
        <v>330</v>
      </c>
      <c r="CE36" s="668"/>
      <c r="CF36" s="668"/>
      <c r="CG36" s="668"/>
      <c r="CH36" s="668"/>
      <c r="CI36" s="668"/>
      <c r="CJ36" s="668"/>
      <c r="CK36" s="668"/>
      <c r="CL36" s="668"/>
      <c r="CM36" s="668"/>
      <c r="CN36" s="668"/>
      <c r="CO36" s="668"/>
      <c r="CP36" s="668"/>
      <c r="CQ36" s="669"/>
      <c r="CR36" s="629">
        <v>1174768</v>
      </c>
      <c r="CS36" s="630"/>
      <c r="CT36" s="630"/>
      <c r="CU36" s="630"/>
      <c r="CV36" s="630"/>
      <c r="CW36" s="630"/>
      <c r="CX36" s="630"/>
      <c r="CY36" s="631"/>
      <c r="CZ36" s="632">
        <v>14.4</v>
      </c>
      <c r="DA36" s="642"/>
      <c r="DB36" s="642"/>
      <c r="DC36" s="643"/>
      <c r="DD36" s="635">
        <v>1104862</v>
      </c>
      <c r="DE36" s="630"/>
      <c r="DF36" s="630"/>
      <c r="DG36" s="630"/>
      <c r="DH36" s="630"/>
      <c r="DI36" s="630"/>
      <c r="DJ36" s="630"/>
      <c r="DK36" s="631"/>
      <c r="DL36" s="635">
        <v>970509</v>
      </c>
      <c r="DM36" s="630"/>
      <c r="DN36" s="630"/>
      <c r="DO36" s="630"/>
      <c r="DP36" s="630"/>
      <c r="DQ36" s="630"/>
      <c r="DR36" s="630"/>
      <c r="DS36" s="630"/>
      <c r="DT36" s="630"/>
      <c r="DU36" s="630"/>
      <c r="DV36" s="631"/>
      <c r="DW36" s="632">
        <v>18.5</v>
      </c>
      <c r="DX36" s="642"/>
      <c r="DY36" s="642"/>
      <c r="DZ36" s="642"/>
      <c r="EA36" s="642"/>
      <c r="EB36" s="642"/>
      <c r="EC36" s="663"/>
    </row>
    <row r="37" spans="2:133" ht="11.25" customHeight="1" x14ac:dyDescent="0.2">
      <c r="B37" s="626" t="s">
        <v>331</v>
      </c>
      <c r="C37" s="627"/>
      <c r="D37" s="627"/>
      <c r="E37" s="627"/>
      <c r="F37" s="627"/>
      <c r="G37" s="627"/>
      <c r="H37" s="627"/>
      <c r="I37" s="627"/>
      <c r="J37" s="627"/>
      <c r="K37" s="627"/>
      <c r="L37" s="627"/>
      <c r="M37" s="627"/>
      <c r="N37" s="627"/>
      <c r="O37" s="627"/>
      <c r="P37" s="627"/>
      <c r="Q37" s="628"/>
      <c r="R37" s="629">
        <v>48841</v>
      </c>
      <c r="S37" s="630"/>
      <c r="T37" s="630"/>
      <c r="U37" s="630"/>
      <c r="V37" s="630"/>
      <c r="W37" s="630"/>
      <c r="X37" s="630"/>
      <c r="Y37" s="631"/>
      <c r="Z37" s="656">
        <v>0.6</v>
      </c>
      <c r="AA37" s="656"/>
      <c r="AB37" s="656"/>
      <c r="AC37" s="656"/>
      <c r="AD37" s="657">
        <v>5616</v>
      </c>
      <c r="AE37" s="657"/>
      <c r="AF37" s="657"/>
      <c r="AG37" s="657"/>
      <c r="AH37" s="657"/>
      <c r="AI37" s="657"/>
      <c r="AJ37" s="657"/>
      <c r="AK37" s="657"/>
      <c r="AL37" s="632">
        <v>0.1</v>
      </c>
      <c r="AM37" s="633"/>
      <c r="AN37" s="633"/>
      <c r="AO37" s="658"/>
      <c r="AQ37" s="664" t="s">
        <v>332</v>
      </c>
      <c r="AR37" s="665"/>
      <c r="AS37" s="665"/>
      <c r="AT37" s="665"/>
      <c r="AU37" s="665"/>
      <c r="AV37" s="665"/>
      <c r="AW37" s="665"/>
      <c r="AX37" s="665"/>
      <c r="AY37" s="666"/>
      <c r="AZ37" s="629">
        <v>256480</v>
      </c>
      <c r="BA37" s="630"/>
      <c r="BB37" s="630"/>
      <c r="BC37" s="630"/>
      <c r="BD37" s="640"/>
      <c r="BE37" s="640"/>
      <c r="BF37" s="667"/>
      <c r="BG37" s="671" t="s">
        <v>333</v>
      </c>
      <c r="BH37" s="668"/>
      <c r="BI37" s="668"/>
      <c r="BJ37" s="668"/>
      <c r="BK37" s="668"/>
      <c r="BL37" s="668"/>
      <c r="BM37" s="668"/>
      <c r="BN37" s="668"/>
      <c r="BO37" s="668"/>
      <c r="BP37" s="668"/>
      <c r="BQ37" s="668"/>
      <c r="BR37" s="668"/>
      <c r="BS37" s="668"/>
      <c r="BT37" s="668"/>
      <c r="BU37" s="669"/>
      <c r="BV37" s="629">
        <v>31172</v>
      </c>
      <c r="BW37" s="630"/>
      <c r="BX37" s="630"/>
      <c r="BY37" s="630"/>
      <c r="BZ37" s="630"/>
      <c r="CA37" s="630"/>
      <c r="CB37" s="670"/>
      <c r="CD37" s="671" t="s">
        <v>334</v>
      </c>
      <c r="CE37" s="668"/>
      <c r="CF37" s="668"/>
      <c r="CG37" s="668"/>
      <c r="CH37" s="668"/>
      <c r="CI37" s="668"/>
      <c r="CJ37" s="668"/>
      <c r="CK37" s="668"/>
      <c r="CL37" s="668"/>
      <c r="CM37" s="668"/>
      <c r="CN37" s="668"/>
      <c r="CO37" s="668"/>
      <c r="CP37" s="668"/>
      <c r="CQ37" s="669"/>
      <c r="CR37" s="629">
        <v>476339</v>
      </c>
      <c r="CS37" s="640"/>
      <c r="CT37" s="640"/>
      <c r="CU37" s="640"/>
      <c r="CV37" s="640"/>
      <c r="CW37" s="640"/>
      <c r="CX37" s="640"/>
      <c r="CY37" s="641"/>
      <c r="CZ37" s="632">
        <v>5.8</v>
      </c>
      <c r="DA37" s="642"/>
      <c r="DB37" s="642"/>
      <c r="DC37" s="643"/>
      <c r="DD37" s="635">
        <v>476339</v>
      </c>
      <c r="DE37" s="640"/>
      <c r="DF37" s="640"/>
      <c r="DG37" s="640"/>
      <c r="DH37" s="640"/>
      <c r="DI37" s="640"/>
      <c r="DJ37" s="640"/>
      <c r="DK37" s="641"/>
      <c r="DL37" s="635">
        <v>431267</v>
      </c>
      <c r="DM37" s="640"/>
      <c r="DN37" s="640"/>
      <c r="DO37" s="640"/>
      <c r="DP37" s="640"/>
      <c r="DQ37" s="640"/>
      <c r="DR37" s="640"/>
      <c r="DS37" s="640"/>
      <c r="DT37" s="640"/>
      <c r="DU37" s="640"/>
      <c r="DV37" s="641"/>
      <c r="DW37" s="632">
        <v>8.1999999999999993</v>
      </c>
      <c r="DX37" s="642"/>
      <c r="DY37" s="642"/>
      <c r="DZ37" s="642"/>
      <c r="EA37" s="642"/>
      <c r="EB37" s="642"/>
      <c r="EC37" s="663"/>
    </row>
    <row r="38" spans="2:133" ht="11.25" customHeight="1" x14ac:dyDescent="0.2">
      <c r="B38" s="626" t="s">
        <v>335</v>
      </c>
      <c r="C38" s="627"/>
      <c r="D38" s="627"/>
      <c r="E38" s="627"/>
      <c r="F38" s="627"/>
      <c r="G38" s="627"/>
      <c r="H38" s="627"/>
      <c r="I38" s="627"/>
      <c r="J38" s="627"/>
      <c r="K38" s="627"/>
      <c r="L38" s="627"/>
      <c r="M38" s="627"/>
      <c r="N38" s="627"/>
      <c r="O38" s="627"/>
      <c r="P38" s="627"/>
      <c r="Q38" s="628"/>
      <c r="R38" s="629">
        <v>501183</v>
      </c>
      <c r="S38" s="630"/>
      <c r="T38" s="630"/>
      <c r="U38" s="630"/>
      <c r="V38" s="630"/>
      <c r="W38" s="630"/>
      <c r="X38" s="630"/>
      <c r="Y38" s="631"/>
      <c r="Z38" s="656">
        <v>5.7</v>
      </c>
      <c r="AA38" s="656"/>
      <c r="AB38" s="656"/>
      <c r="AC38" s="656"/>
      <c r="AD38" s="657" t="s">
        <v>245</v>
      </c>
      <c r="AE38" s="657"/>
      <c r="AF38" s="657"/>
      <c r="AG38" s="657"/>
      <c r="AH38" s="657"/>
      <c r="AI38" s="657"/>
      <c r="AJ38" s="657"/>
      <c r="AK38" s="657"/>
      <c r="AL38" s="632" t="s">
        <v>227</v>
      </c>
      <c r="AM38" s="633"/>
      <c r="AN38" s="633"/>
      <c r="AO38" s="658"/>
      <c r="AQ38" s="664" t="s">
        <v>336</v>
      </c>
      <c r="AR38" s="665"/>
      <c r="AS38" s="665"/>
      <c r="AT38" s="665"/>
      <c r="AU38" s="665"/>
      <c r="AV38" s="665"/>
      <c r="AW38" s="665"/>
      <c r="AX38" s="665"/>
      <c r="AY38" s="666"/>
      <c r="AZ38" s="629">
        <v>1645</v>
      </c>
      <c r="BA38" s="630"/>
      <c r="BB38" s="630"/>
      <c r="BC38" s="630"/>
      <c r="BD38" s="640"/>
      <c r="BE38" s="640"/>
      <c r="BF38" s="667"/>
      <c r="BG38" s="671" t="s">
        <v>337</v>
      </c>
      <c r="BH38" s="668"/>
      <c r="BI38" s="668"/>
      <c r="BJ38" s="668"/>
      <c r="BK38" s="668"/>
      <c r="BL38" s="668"/>
      <c r="BM38" s="668"/>
      <c r="BN38" s="668"/>
      <c r="BO38" s="668"/>
      <c r="BP38" s="668"/>
      <c r="BQ38" s="668"/>
      <c r="BR38" s="668"/>
      <c r="BS38" s="668"/>
      <c r="BT38" s="668"/>
      <c r="BU38" s="669"/>
      <c r="BV38" s="629">
        <v>2679</v>
      </c>
      <c r="BW38" s="630"/>
      <c r="BX38" s="630"/>
      <c r="BY38" s="630"/>
      <c r="BZ38" s="630"/>
      <c r="CA38" s="630"/>
      <c r="CB38" s="670"/>
      <c r="CD38" s="671" t="s">
        <v>338</v>
      </c>
      <c r="CE38" s="668"/>
      <c r="CF38" s="668"/>
      <c r="CG38" s="668"/>
      <c r="CH38" s="668"/>
      <c r="CI38" s="668"/>
      <c r="CJ38" s="668"/>
      <c r="CK38" s="668"/>
      <c r="CL38" s="668"/>
      <c r="CM38" s="668"/>
      <c r="CN38" s="668"/>
      <c r="CO38" s="668"/>
      <c r="CP38" s="668"/>
      <c r="CQ38" s="669"/>
      <c r="CR38" s="629">
        <v>749574</v>
      </c>
      <c r="CS38" s="630"/>
      <c r="CT38" s="630"/>
      <c r="CU38" s="630"/>
      <c r="CV38" s="630"/>
      <c r="CW38" s="630"/>
      <c r="CX38" s="630"/>
      <c r="CY38" s="631"/>
      <c r="CZ38" s="632">
        <v>9.1999999999999993</v>
      </c>
      <c r="DA38" s="642"/>
      <c r="DB38" s="642"/>
      <c r="DC38" s="643"/>
      <c r="DD38" s="635">
        <v>619334</v>
      </c>
      <c r="DE38" s="630"/>
      <c r="DF38" s="630"/>
      <c r="DG38" s="630"/>
      <c r="DH38" s="630"/>
      <c r="DI38" s="630"/>
      <c r="DJ38" s="630"/>
      <c r="DK38" s="631"/>
      <c r="DL38" s="635">
        <v>605489</v>
      </c>
      <c r="DM38" s="630"/>
      <c r="DN38" s="630"/>
      <c r="DO38" s="630"/>
      <c r="DP38" s="630"/>
      <c r="DQ38" s="630"/>
      <c r="DR38" s="630"/>
      <c r="DS38" s="630"/>
      <c r="DT38" s="630"/>
      <c r="DU38" s="630"/>
      <c r="DV38" s="631"/>
      <c r="DW38" s="632">
        <v>11.6</v>
      </c>
      <c r="DX38" s="642"/>
      <c r="DY38" s="642"/>
      <c r="DZ38" s="642"/>
      <c r="EA38" s="642"/>
      <c r="EB38" s="642"/>
      <c r="EC38" s="663"/>
    </row>
    <row r="39" spans="2:133" ht="11.25" customHeight="1" x14ac:dyDescent="0.2">
      <c r="B39" s="626" t="s">
        <v>339</v>
      </c>
      <c r="C39" s="627"/>
      <c r="D39" s="627"/>
      <c r="E39" s="627"/>
      <c r="F39" s="627"/>
      <c r="G39" s="627"/>
      <c r="H39" s="627"/>
      <c r="I39" s="627"/>
      <c r="J39" s="627"/>
      <c r="K39" s="627"/>
      <c r="L39" s="627"/>
      <c r="M39" s="627"/>
      <c r="N39" s="627"/>
      <c r="O39" s="627"/>
      <c r="P39" s="627"/>
      <c r="Q39" s="628"/>
      <c r="R39" s="629">
        <v>50776</v>
      </c>
      <c r="S39" s="630"/>
      <c r="T39" s="630"/>
      <c r="U39" s="630"/>
      <c r="V39" s="630"/>
      <c r="W39" s="630"/>
      <c r="X39" s="630"/>
      <c r="Y39" s="631"/>
      <c r="Z39" s="656">
        <v>0.6</v>
      </c>
      <c r="AA39" s="656"/>
      <c r="AB39" s="656"/>
      <c r="AC39" s="656"/>
      <c r="AD39" s="657" t="s">
        <v>227</v>
      </c>
      <c r="AE39" s="657"/>
      <c r="AF39" s="657"/>
      <c r="AG39" s="657"/>
      <c r="AH39" s="657"/>
      <c r="AI39" s="657"/>
      <c r="AJ39" s="657"/>
      <c r="AK39" s="657"/>
      <c r="AL39" s="632" t="s">
        <v>227</v>
      </c>
      <c r="AM39" s="633"/>
      <c r="AN39" s="633"/>
      <c r="AO39" s="658"/>
      <c r="AQ39" s="664" t="s">
        <v>340</v>
      </c>
      <c r="AR39" s="665"/>
      <c r="AS39" s="665"/>
      <c r="AT39" s="665"/>
      <c r="AU39" s="665"/>
      <c r="AV39" s="665"/>
      <c r="AW39" s="665"/>
      <c r="AX39" s="665"/>
      <c r="AY39" s="666"/>
      <c r="AZ39" s="629" t="s">
        <v>227</v>
      </c>
      <c r="BA39" s="630"/>
      <c r="BB39" s="630"/>
      <c r="BC39" s="630"/>
      <c r="BD39" s="640"/>
      <c r="BE39" s="640"/>
      <c r="BF39" s="667"/>
      <c r="BG39" s="671" t="s">
        <v>341</v>
      </c>
      <c r="BH39" s="668"/>
      <c r="BI39" s="668"/>
      <c r="BJ39" s="668"/>
      <c r="BK39" s="668"/>
      <c r="BL39" s="668"/>
      <c r="BM39" s="668"/>
      <c r="BN39" s="668"/>
      <c r="BO39" s="668"/>
      <c r="BP39" s="668"/>
      <c r="BQ39" s="668"/>
      <c r="BR39" s="668"/>
      <c r="BS39" s="668"/>
      <c r="BT39" s="668"/>
      <c r="BU39" s="669"/>
      <c r="BV39" s="629">
        <v>4244</v>
      </c>
      <c r="BW39" s="630"/>
      <c r="BX39" s="630"/>
      <c r="BY39" s="630"/>
      <c r="BZ39" s="630"/>
      <c r="CA39" s="630"/>
      <c r="CB39" s="670"/>
      <c r="CD39" s="671" t="s">
        <v>342</v>
      </c>
      <c r="CE39" s="668"/>
      <c r="CF39" s="668"/>
      <c r="CG39" s="668"/>
      <c r="CH39" s="668"/>
      <c r="CI39" s="668"/>
      <c r="CJ39" s="668"/>
      <c r="CK39" s="668"/>
      <c r="CL39" s="668"/>
      <c r="CM39" s="668"/>
      <c r="CN39" s="668"/>
      <c r="CO39" s="668"/>
      <c r="CP39" s="668"/>
      <c r="CQ39" s="669"/>
      <c r="CR39" s="629">
        <v>339363</v>
      </c>
      <c r="CS39" s="640"/>
      <c r="CT39" s="640"/>
      <c r="CU39" s="640"/>
      <c r="CV39" s="640"/>
      <c r="CW39" s="640"/>
      <c r="CX39" s="640"/>
      <c r="CY39" s="641"/>
      <c r="CZ39" s="632">
        <v>4.2</v>
      </c>
      <c r="DA39" s="642"/>
      <c r="DB39" s="642"/>
      <c r="DC39" s="643"/>
      <c r="DD39" s="635">
        <v>231070</v>
      </c>
      <c r="DE39" s="640"/>
      <c r="DF39" s="640"/>
      <c r="DG39" s="640"/>
      <c r="DH39" s="640"/>
      <c r="DI39" s="640"/>
      <c r="DJ39" s="640"/>
      <c r="DK39" s="641"/>
      <c r="DL39" s="635" t="s">
        <v>127</v>
      </c>
      <c r="DM39" s="640"/>
      <c r="DN39" s="640"/>
      <c r="DO39" s="640"/>
      <c r="DP39" s="640"/>
      <c r="DQ39" s="640"/>
      <c r="DR39" s="640"/>
      <c r="DS39" s="640"/>
      <c r="DT39" s="640"/>
      <c r="DU39" s="640"/>
      <c r="DV39" s="641"/>
      <c r="DW39" s="632" t="s">
        <v>127</v>
      </c>
      <c r="DX39" s="642"/>
      <c r="DY39" s="642"/>
      <c r="DZ39" s="642"/>
      <c r="EA39" s="642"/>
      <c r="EB39" s="642"/>
      <c r="EC39" s="663"/>
    </row>
    <row r="40" spans="2:133" ht="11.25" customHeight="1" x14ac:dyDescent="0.2">
      <c r="B40" s="626" t="s">
        <v>343</v>
      </c>
      <c r="C40" s="627"/>
      <c r="D40" s="627"/>
      <c r="E40" s="627"/>
      <c r="F40" s="627"/>
      <c r="G40" s="627"/>
      <c r="H40" s="627"/>
      <c r="I40" s="627"/>
      <c r="J40" s="627"/>
      <c r="K40" s="627"/>
      <c r="L40" s="627"/>
      <c r="M40" s="627"/>
      <c r="N40" s="627"/>
      <c r="O40" s="627"/>
      <c r="P40" s="627"/>
      <c r="Q40" s="628"/>
      <c r="R40" s="629">
        <v>536000</v>
      </c>
      <c r="S40" s="630"/>
      <c r="T40" s="630"/>
      <c r="U40" s="630"/>
      <c r="V40" s="630"/>
      <c r="W40" s="630"/>
      <c r="X40" s="630"/>
      <c r="Y40" s="631"/>
      <c r="Z40" s="656">
        <v>6.1</v>
      </c>
      <c r="AA40" s="656"/>
      <c r="AB40" s="656"/>
      <c r="AC40" s="656"/>
      <c r="AD40" s="657" t="s">
        <v>227</v>
      </c>
      <c r="AE40" s="657"/>
      <c r="AF40" s="657"/>
      <c r="AG40" s="657"/>
      <c r="AH40" s="657"/>
      <c r="AI40" s="657"/>
      <c r="AJ40" s="657"/>
      <c r="AK40" s="657"/>
      <c r="AL40" s="632" t="s">
        <v>227</v>
      </c>
      <c r="AM40" s="633"/>
      <c r="AN40" s="633"/>
      <c r="AO40" s="658"/>
      <c r="AQ40" s="664" t="s">
        <v>344</v>
      </c>
      <c r="AR40" s="665"/>
      <c r="AS40" s="665"/>
      <c r="AT40" s="665"/>
      <c r="AU40" s="665"/>
      <c r="AV40" s="665"/>
      <c r="AW40" s="665"/>
      <c r="AX40" s="665"/>
      <c r="AY40" s="666"/>
      <c r="AZ40" s="629" t="s">
        <v>227</v>
      </c>
      <c r="BA40" s="630"/>
      <c r="BB40" s="630"/>
      <c r="BC40" s="630"/>
      <c r="BD40" s="640"/>
      <c r="BE40" s="640"/>
      <c r="BF40" s="667"/>
      <c r="BG40" s="672" t="s">
        <v>345</v>
      </c>
      <c r="BH40" s="673"/>
      <c r="BI40" s="673"/>
      <c r="BJ40" s="673"/>
      <c r="BK40" s="673"/>
      <c r="BL40" s="222"/>
      <c r="BM40" s="668" t="s">
        <v>346</v>
      </c>
      <c r="BN40" s="668"/>
      <c r="BO40" s="668"/>
      <c r="BP40" s="668"/>
      <c r="BQ40" s="668"/>
      <c r="BR40" s="668"/>
      <c r="BS40" s="668"/>
      <c r="BT40" s="668"/>
      <c r="BU40" s="669"/>
      <c r="BV40" s="629">
        <v>103</v>
      </c>
      <c r="BW40" s="630"/>
      <c r="BX40" s="630"/>
      <c r="BY40" s="630"/>
      <c r="BZ40" s="630"/>
      <c r="CA40" s="630"/>
      <c r="CB40" s="670"/>
      <c r="CD40" s="671" t="s">
        <v>347</v>
      </c>
      <c r="CE40" s="668"/>
      <c r="CF40" s="668"/>
      <c r="CG40" s="668"/>
      <c r="CH40" s="668"/>
      <c r="CI40" s="668"/>
      <c r="CJ40" s="668"/>
      <c r="CK40" s="668"/>
      <c r="CL40" s="668"/>
      <c r="CM40" s="668"/>
      <c r="CN40" s="668"/>
      <c r="CO40" s="668"/>
      <c r="CP40" s="668"/>
      <c r="CQ40" s="669"/>
      <c r="CR40" s="629">
        <v>4000</v>
      </c>
      <c r="CS40" s="630"/>
      <c r="CT40" s="630"/>
      <c r="CU40" s="630"/>
      <c r="CV40" s="630"/>
      <c r="CW40" s="630"/>
      <c r="CX40" s="630"/>
      <c r="CY40" s="631"/>
      <c r="CZ40" s="632">
        <v>0</v>
      </c>
      <c r="DA40" s="642"/>
      <c r="DB40" s="642"/>
      <c r="DC40" s="643"/>
      <c r="DD40" s="635" t="s">
        <v>127</v>
      </c>
      <c r="DE40" s="630"/>
      <c r="DF40" s="630"/>
      <c r="DG40" s="630"/>
      <c r="DH40" s="630"/>
      <c r="DI40" s="630"/>
      <c r="DJ40" s="630"/>
      <c r="DK40" s="631"/>
      <c r="DL40" s="635" t="s">
        <v>227</v>
      </c>
      <c r="DM40" s="630"/>
      <c r="DN40" s="630"/>
      <c r="DO40" s="630"/>
      <c r="DP40" s="630"/>
      <c r="DQ40" s="630"/>
      <c r="DR40" s="630"/>
      <c r="DS40" s="630"/>
      <c r="DT40" s="630"/>
      <c r="DU40" s="630"/>
      <c r="DV40" s="631"/>
      <c r="DW40" s="632" t="s">
        <v>127</v>
      </c>
      <c r="DX40" s="642"/>
      <c r="DY40" s="642"/>
      <c r="DZ40" s="642"/>
      <c r="EA40" s="642"/>
      <c r="EB40" s="642"/>
      <c r="EC40" s="663"/>
    </row>
    <row r="41" spans="2:133" ht="11.25" customHeight="1" x14ac:dyDescent="0.2">
      <c r="B41" s="626" t="s">
        <v>348</v>
      </c>
      <c r="C41" s="627"/>
      <c r="D41" s="627"/>
      <c r="E41" s="627"/>
      <c r="F41" s="627"/>
      <c r="G41" s="627"/>
      <c r="H41" s="627"/>
      <c r="I41" s="627"/>
      <c r="J41" s="627"/>
      <c r="K41" s="627"/>
      <c r="L41" s="627"/>
      <c r="M41" s="627"/>
      <c r="N41" s="627"/>
      <c r="O41" s="627"/>
      <c r="P41" s="627"/>
      <c r="Q41" s="628"/>
      <c r="R41" s="629" t="s">
        <v>127</v>
      </c>
      <c r="S41" s="630"/>
      <c r="T41" s="630"/>
      <c r="U41" s="630"/>
      <c r="V41" s="630"/>
      <c r="W41" s="630"/>
      <c r="X41" s="630"/>
      <c r="Y41" s="631"/>
      <c r="Z41" s="656" t="s">
        <v>227</v>
      </c>
      <c r="AA41" s="656"/>
      <c r="AB41" s="656"/>
      <c r="AC41" s="656"/>
      <c r="AD41" s="657" t="s">
        <v>127</v>
      </c>
      <c r="AE41" s="657"/>
      <c r="AF41" s="657"/>
      <c r="AG41" s="657"/>
      <c r="AH41" s="657"/>
      <c r="AI41" s="657"/>
      <c r="AJ41" s="657"/>
      <c r="AK41" s="657"/>
      <c r="AL41" s="632" t="s">
        <v>172</v>
      </c>
      <c r="AM41" s="633"/>
      <c r="AN41" s="633"/>
      <c r="AO41" s="658"/>
      <c r="AQ41" s="664" t="s">
        <v>349</v>
      </c>
      <c r="AR41" s="665"/>
      <c r="AS41" s="665"/>
      <c r="AT41" s="665"/>
      <c r="AU41" s="665"/>
      <c r="AV41" s="665"/>
      <c r="AW41" s="665"/>
      <c r="AX41" s="665"/>
      <c r="AY41" s="666"/>
      <c r="AZ41" s="629">
        <v>149705</v>
      </c>
      <c r="BA41" s="630"/>
      <c r="BB41" s="630"/>
      <c r="BC41" s="630"/>
      <c r="BD41" s="640"/>
      <c r="BE41" s="640"/>
      <c r="BF41" s="667"/>
      <c r="BG41" s="672"/>
      <c r="BH41" s="673"/>
      <c r="BI41" s="673"/>
      <c r="BJ41" s="673"/>
      <c r="BK41" s="673"/>
      <c r="BL41" s="222"/>
      <c r="BM41" s="668" t="s">
        <v>350</v>
      </c>
      <c r="BN41" s="668"/>
      <c r="BO41" s="668"/>
      <c r="BP41" s="668"/>
      <c r="BQ41" s="668"/>
      <c r="BR41" s="668"/>
      <c r="BS41" s="668"/>
      <c r="BT41" s="668"/>
      <c r="BU41" s="669"/>
      <c r="BV41" s="629" t="s">
        <v>227</v>
      </c>
      <c r="BW41" s="630"/>
      <c r="BX41" s="630"/>
      <c r="BY41" s="630"/>
      <c r="BZ41" s="630"/>
      <c r="CA41" s="630"/>
      <c r="CB41" s="670"/>
      <c r="CD41" s="671" t="s">
        <v>351</v>
      </c>
      <c r="CE41" s="668"/>
      <c r="CF41" s="668"/>
      <c r="CG41" s="668"/>
      <c r="CH41" s="668"/>
      <c r="CI41" s="668"/>
      <c r="CJ41" s="668"/>
      <c r="CK41" s="668"/>
      <c r="CL41" s="668"/>
      <c r="CM41" s="668"/>
      <c r="CN41" s="668"/>
      <c r="CO41" s="668"/>
      <c r="CP41" s="668"/>
      <c r="CQ41" s="669"/>
      <c r="CR41" s="629" t="s">
        <v>227</v>
      </c>
      <c r="CS41" s="640"/>
      <c r="CT41" s="640"/>
      <c r="CU41" s="640"/>
      <c r="CV41" s="640"/>
      <c r="CW41" s="640"/>
      <c r="CX41" s="640"/>
      <c r="CY41" s="641"/>
      <c r="CZ41" s="632" t="s">
        <v>227</v>
      </c>
      <c r="DA41" s="642"/>
      <c r="DB41" s="642"/>
      <c r="DC41" s="643"/>
      <c r="DD41" s="635" t="s">
        <v>227</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352</v>
      </c>
      <c r="C42" s="627"/>
      <c r="D42" s="627"/>
      <c r="E42" s="627"/>
      <c r="F42" s="627"/>
      <c r="G42" s="627"/>
      <c r="H42" s="627"/>
      <c r="I42" s="627"/>
      <c r="J42" s="627"/>
      <c r="K42" s="627"/>
      <c r="L42" s="627"/>
      <c r="M42" s="627"/>
      <c r="N42" s="627"/>
      <c r="O42" s="627"/>
      <c r="P42" s="627"/>
      <c r="Q42" s="628"/>
      <c r="R42" s="629" t="s">
        <v>227</v>
      </c>
      <c r="S42" s="630"/>
      <c r="T42" s="630"/>
      <c r="U42" s="630"/>
      <c r="V42" s="630"/>
      <c r="W42" s="630"/>
      <c r="X42" s="630"/>
      <c r="Y42" s="631"/>
      <c r="Z42" s="656" t="s">
        <v>127</v>
      </c>
      <c r="AA42" s="656"/>
      <c r="AB42" s="656"/>
      <c r="AC42" s="656"/>
      <c r="AD42" s="657" t="s">
        <v>127</v>
      </c>
      <c r="AE42" s="657"/>
      <c r="AF42" s="657"/>
      <c r="AG42" s="657"/>
      <c r="AH42" s="657"/>
      <c r="AI42" s="657"/>
      <c r="AJ42" s="657"/>
      <c r="AK42" s="657"/>
      <c r="AL42" s="632" t="s">
        <v>227</v>
      </c>
      <c r="AM42" s="633"/>
      <c r="AN42" s="633"/>
      <c r="AO42" s="658"/>
      <c r="AQ42" s="676" t="s">
        <v>353</v>
      </c>
      <c r="AR42" s="677"/>
      <c r="AS42" s="677"/>
      <c r="AT42" s="677"/>
      <c r="AU42" s="677"/>
      <c r="AV42" s="677"/>
      <c r="AW42" s="677"/>
      <c r="AX42" s="677"/>
      <c r="AY42" s="678"/>
      <c r="AZ42" s="609">
        <v>599869</v>
      </c>
      <c r="BA42" s="644"/>
      <c r="BB42" s="644"/>
      <c r="BC42" s="644"/>
      <c r="BD42" s="610"/>
      <c r="BE42" s="610"/>
      <c r="BF42" s="659"/>
      <c r="BG42" s="674"/>
      <c r="BH42" s="675"/>
      <c r="BI42" s="675"/>
      <c r="BJ42" s="675"/>
      <c r="BK42" s="675"/>
      <c r="BL42" s="223"/>
      <c r="BM42" s="660" t="s">
        <v>354</v>
      </c>
      <c r="BN42" s="660"/>
      <c r="BO42" s="660"/>
      <c r="BP42" s="660"/>
      <c r="BQ42" s="660"/>
      <c r="BR42" s="660"/>
      <c r="BS42" s="660"/>
      <c r="BT42" s="660"/>
      <c r="BU42" s="661"/>
      <c r="BV42" s="609">
        <v>337</v>
      </c>
      <c r="BW42" s="644"/>
      <c r="BX42" s="644"/>
      <c r="BY42" s="644"/>
      <c r="BZ42" s="644"/>
      <c r="CA42" s="644"/>
      <c r="CB42" s="662"/>
      <c r="CD42" s="626" t="s">
        <v>355</v>
      </c>
      <c r="CE42" s="627"/>
      <c r="CF42" s="627"/>
      <c r="CG42" s="627"/>
      <c r="CH42" s="627"/>
      <c r="CI42" s="627"/>
      <c r="CJ42" s="627"/>
      <c r="CK42" s="627"/>
      <c r="CL42" s="627"/>
      <c r="CM42" s="627"/>
      <c r="CN42" s="627"/>
      <c r="CO42" s="627"/>
      <c r="CP42" s="627"/>
      <c r="CQ42" s="628"/>
      <c r="CR42" s="629">
        <v>476384</v>
      </c>
      <c r="CS42" s="640"/>
      <c r="CT42" s="640"/>
      <c r="CU42" s="640"/>
      <c r="CV42" s="640"/>
      <c r="CW42" s="640"/>
      <c r="CX42" s="640"/>
      <c r="CY42" s="641"/>
      <c r="CZ42" s="632">
        <v>5.8</v>
      </c>
      <c r="DA42" s="642"/>
      <c r="DB42" s="642"/>
      <c r="DC42" s="643"/>
      <c r="DD42" s="635">
        <v>198501</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356</v>
      </c>
      <c r="C43" s="627"/>
      <c r="D43" s="627"/>
      <c r="E43" s="627"/>
      <c r="F43" s="627"/>
      <c r="G43" s="627"/>
      <c r="H43" s="627"/>
      <c r="I43" s="627"/>
      <c r="J43" s="627"/>
      <c r="K43" s="627"/>
      <c r="L43" s="627"/>
      <c r="M43" s="627"/>
      <c r="N43" s="627"/>
      <c r="O43" s="627"/>
      <c r="P43" s="627"/>
      <c r="Q43" s="628"/>
      <c r="R43" s="629">
        <v>390000</v>
      </c>
      <c r="S43" s="630"/>
      <c r="T43" s="630"/>
      <c r="U43" s="630"/>
      <c r="V43" s="630"/>
      <c r="W43" s="630"/>
      <c r="X43" s="630"/>
      <c r="Y43" s="631"/>
      <c r="Z43" s="656">
        <v>4.4000000000000004</v>
      </c>
      <c r="AA43" s="656"/>
      <c r="AB43" s="656"/>
      <c r="AC43" s="656"/>
      <c r="AD43" s="657" t="s">
        <v>127</v>
      </c>
      <c r="AE43" s="657"/>
      <c r="AF43" s="657"/>
      <c r="AG43" s="657"/>
      <c r="AH43" s="657"/>
      <c r="AI43" s="657"/>
      <c r="AJ43" s="657"/>
      <c r="AK43" s="657"/>
      <c r="AL43" s="632" t="s">
        <v>227</v>
      </c>
      <c r="AM43" s="633"/>
      <c r="AN43" s="633"/>
      <c r="AO43" s="658"/>
      <c r="BV43" s="224"/>
      <c r="BW43" s="224"/>
      <c r="BX43" s="224"/>
      <c r="BY43" s="224"/>
      <c r="BZ43" s="224"/>
      <c r="CA43" s="224"/>
      <c r="CB43" s="224"/>
      <c r="CD43" s="626" t="s">
        <v>357</v>
      </c>
      <c r="CE43" s="627"/>
      <c r="CF43" s="627"/>
      <c r="CG43" s="627"/>
      <c r="CH43" s="627"/>
      <c r="CI43" s="627"/>
      <c r="CJ43" s="627"/>
      <c r="CK43" s="627"/>
      <c r="CL43" s="627"/>
      <c r="CM43" s="627"/>
      <c r="CN43" s="627"/>
      <c r="CO43" s="627"/>
      <c r="CP43" s="627"/>
      <c r="CQ43" s="628"/>
      <c r="CR43" s="629">
        <v>8421</v>
      </c>
      <c r="CS43" s="640"/>
      <c r="CT43" s="640"/>
      <c r="CU43" s="640"/>
      <c r="CV43" s="640"/>
      <c r="CW43" s="640"/>
      <c r="CX43" s="640"/>
      <c r="CY43" s="641"/>
      <c r="CZ43" s="632">
        <v>0.1</v>
      </c>
      <c r="DA43" s="642"/>
      <c r="DB43" s="642"/>
      <c r="DC43" s="643"/>
      <c r="DD43" s="635">
        <v>8421</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358</v>
      </c>
      <c r="C44" s="607"/>
      <c r="D44" s="607"/>
      <c r="E44" s="607"/>
      <c r="F44" s="607"/>
      <c r="G44" s="607"/>
      <c r="H44" s="607"/>
      <c r="I44" s="607"/>
      <c r="J44" s="607"/>
      <c r="K44" s="607"/>
      <c r="L44" s="607"/>
      <c r="M44" s="607"/>
      <c r="N44" s="607"/>
      <c r="O44" s="607"/>
      <c r="P44" s="607"/>
      <c r="Q44" s="608"/>
      <c r="R44" s="609">
        <v>8820245</v>
      </c>
      <c r="S44" s="644"/>
      <c r="T44" s="644"/>
      <c r="U44" s="644"/>
      <c r="V44" s="644"/>
      <c r="W44" s="644"/>
      <c r="X44" s="644"/>
      <c r="Y44" s="645"/>
      <c r="Z44" s="646">
        <v>100</v>
      </c>
      <c r="AA44" s="646"/>
      <c r="AB44" s="646"/>
      <c r="AC44" s="646"/>
      <c r="AD44" s="647">
        <v>4842224</v>
      </c>
      <c r="AE44" s="647"/>
      <c r="AF44" s="647"/>
      <c r="AG44" s="647"/>
      <c r="AH44" s="647"/>
      <c r="AI44" s="647"/>
      <c r="AJ44" s="647"/>
      <c r="AK44" s="647"/>
      <c r="AL44" s="612">
        <v>100</v>
      </c>
      <c r="AM44" s="648"/>
      <c r="AN44" s="648"/>
      <c r="AO44" s="649"/>
      <c r="CD44" s="650" t="s">
        <v>304</v>
      </c>
      <c r="CE44" s="651"/>
      <c r="CF44" s="626" t="s">
        <v>359</v>
      </c>
      <c r="CG44" s="627"/>
      <c r="CH44" s="627"/>
      <c r="CI44" s="627"/>
      <c r="CJ44" s="627"/>
      <c r="CK44" s="627"/>
      <c r="CL44" s="627"/>
      <c r="CM44" s="627"/>
      <c r="CN44" s="627"/>
      <c r="CO44" s="627"/>
      <c r="CP44" s="627"/>
      <c r="CQ44" s="628"/>
      <c r="CR44" s="629">
        <v>467287</v>
      </c>
      <c r="CS44" s="630"/>
      <c r="CT44" s="630"/>
      <c r="CU44" s="630"/>
      <c r="CV44" s="630"/>
      <c r="CW44" s="630"/>
      <c r="CX44" s="630"/>
      <c r="CY44" s="631"/>
      <c r="CZ44" s="632">
        <v>5.7</v>
      </c>
      <c r="DA44" s="633"/>
      <c r="DB44" s="633"/>
      <c r="DC44" s="634"/>
      <c r="DD44" s="635">
        <v>198204</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360</v>
      </c>
      <c r="CG45" s="627"/>
      <c r="CH45" s="627"/>
      <c r="CI45" s="627"/>
      <c r="CJ45" s="627"/>
      <c r="CK45" s="627"/>
      <c r="CL45" s="627"/>
      <c r="CM45" s="627"/>
      <c r="CN45" s="627"/>
      <c r="CO45" s="627"/>
      <c r="CP45" s="627"/>
      <c r="CQ45" s="628"/>
      <c r="CR45" s="629">
        <v>220263</v>
      </c>
      <c r="CS45" s="640"/>
      <c r="CT45" s="640"/>
      <c r="CU45" s="640"/>
      <c r="CV45" s="640"/>
      <c r="CW45" s="640"/>
      <c r="CX45" s="640"/>
      <c r="CY45" s="641"/>
      <c r="CZ45" s="632">
        <v>2.7</v>
      </c>
      <c r="DA45" s="642"/>
      <c r="DB45" s="642"/>
      <c r="DC45" s="643"/>
      <c r="DD45" s="635">
        <v>5984</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362</v>
      </c>
      <c r="CG46" s="627"/>
      <c r="CH46" s="627"/>
      <c r="CI46" s="627"/>
      <c r="CJ46" s="627"/>
      <c r="CK46" s="627"/>
      <c r="CL46" s="627"/>
      <c r="CM46" s="627"/>
      <c r="CN46" s="627"/>
      <c r="CO46" s="627"/>
      <c r="CP46" s="627"/>
      <c r="CQ46" s="628"/>
      <c r="CR46" s="629">
        <v>247024</v>
      </c>
      <c r="CS46" s="630"/>
      <c r="CT46" s="630"/>
      <c r="CU46" s="630"/>
      <c r="CV46" s="630"/>
      <c r="CW46" s="630"/>
      <c r="CX46" s="630"/>
      <c r="CY46" s="631"/>
      <c r="CZ46" s="632">
        <v>3</v>
      </c>
      <c r="DA46" s="633"/>
      <c r="DB46" s="633"/>
      <c r="DC46" s="634"/>
      <c r="DD46" s="635">
        <v>192220</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363</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364</v>
      </c>
      <c r="CG47" s="627"/>
      <c r="CH47" s="627"/>
      <c r="CI47" s="627"/>
      <c r="CJ47" s="627"/>
      <c r="CK47" s="627"/>
      <c r="CL47" s="627"/>
      <c r="CM47" s="627"/>
      <c r="CN47" s="627"/>
      <c r="CO47" s="627"/>
      <c r="CP47" s="627"/>
      <c r="CQ47" s="628"/>
      <c r="CR47" s="629">
        <v>9097</v>
      </c>
      <c r="CS47" s="640"/>
      <c r="CT47" s="640"/>
      <c r="CU47" s="640"/>
      <c r="CV47" s="640"/>
      <c r="CW47" s="640"/>
      <c r="CX47" s="640"/>
      <c r="CY47" s="641"/>
      <c r="CZ47" s="632">
        <v>0.1</v>
      </c>
      <c r="DA47" s="642"/>
      <c r="DB47" s="642"/>
      <c r="DC47" s="643"/>
      <c r="DD47" s="635">
        <v>297</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0.8" x14ac:dyDescent="0.2">
      <c r="B48" s="625" t="s">
        <v>365</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366</v>
      </c>
      <c r="CG48" s="627"/>
      <c r="CH48" s="627"/>
      <c r="CI48" s="627"/>
      <c r="CJ48" s="627"/>
      <c r="CK48" s="627"/>
      <c r="CL48" s="627"/>
      <c r="CM48" s="627"/>
      <c r="CN48" s="627"/>
      <c r="CO48" s="627"/>
      <c r="CP48" s="627"/>
      <c r="CQ48" s="628"/>
      <c r="CR48" s="629" t="s">
        <v>245</v>
      </c>
      <c r="CS48" s="630"/>
      <c r="CT48" s="630"/>
      <c r="CU48" s="630"/>
      <c r="CV48" s="630"/>
      <c r="CW48" s="630"/>
      <c r="CX48" s="630"/>
      <c r="CY48" s="631"/>
      <c r="CZ48" s="632" t="s">
        <v>245</v>
      </c>
      <c r="DA48" s="633"/>
      <c r="DB48" s="633"/>
      <c r="DC48" s="634"/>
      <c r="DD48" s="635" t="s">
        <v>245</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367</v>
      </c>
      <c r="CE49" s="607"/>
      <c r="CF49" s="607"/>
      <c r="CG49" s="607"/>
      <c r="CH49" s="607"/>
      <c r="CI49" s="607"/>
      <c r="CJ49" s="607"/>
      <c r="CK49" s="607"/>
      <c r="CL49" s="607"/>
      <c r="CM49" s="607"/>
      <c r="CN49" s="607"/>
      <c r="CO49" s="607"/>
      <c r="CP49" s="607"/>
      <c r="CQ49" s="608"/>
      <c r="CR49" s="609">
        <v>8161662</v>
      </c>
      <c r="CS49" s="610"/>
      <c r="CT49" s="610"/>
      <c r="CU49" s="610"/>
      <c r="CV49" s="610"/>
      <c r="CW49" s="610"/>
      <c r="CX49" s="610"/>
      <c r="CY49" s="611"/>
      <c r="CZ49" s="612">
        <v>100</v>
      </c>
      <c r="DA49" s="613"/>
      <c r="DB49" s="613"/>
      <c r="DC49" s="614"/>
      <c r="DD49" s="615">
        <v>5419950</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20" t="s">
        <v>368</v>
      </c>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c r="AJ2" s="1120"/>
      <c r="AK2" s="1120"/>
      <c r="AL2" s="1120"/>
      <c r="AM2" s="1120"/>
      <c r="AN2" s="1120"/>
      <c r="AO2" s="1120"/>
      <c r="AP2" s="1120"/>
      <c r="AQ2" s="1120"/>
      <c r="AR2" s="1120"/>
      <c r="AS2" s="1120"/>
      <c r="AT2" s="1120"/>
      <c r="AU2" s="1120"/>
      <c r="AV2" s="1120"/>
      <c r="AW2" s="1120"/>
      <c r="AX2" s="1120"/>
      <c r="AY2" s="1120"/>
      <c r="AZ2" s="1120"/>
      <c r="BA2" s="1120"/>
      <c r="BB2" s="1120"/>
      <c r="BC2" s="1120"/>
      <c r="BD2" s="1120"/>
      <c r="BE2" s="1120"/>
      <c r="BF2" s="1120"/>
      <c r="BG2" s="1120"/>
      <c r="BH2" s="1120"/>
      <c r="BI2" s="112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1" t="s">
        <v>369</v>
      </c>
      <c r="DK2" s="1122"/>
      <c r="DL2" s="1122"/>
      <c r="DM2" s="1122"/>
      <c r="DN2" s="1122"/>
      <c r="DO2" s="1123"/>
      <c r="DP2" s="231"/>
      <c r="DQ2" s="1121" t="s">
        <v>370</v>
      </c>
      <c r="DR2" s="1122"/>
      <c r="DS2" s="1122"/>
      <c r="DT2" s="1122"/>
      <c r="DU2" s="1122"/>
      <c r="DV2" s="1122"/>
      <c r="DW2" s="1122"/>
      <c r="DX2" s="1122"/>
      <c r="DY2" s="1122"/>
      <c r="DZ2" s="112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9" t="s">
        <v>371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35"/>
      <c r="BA4" s="235"/>
      <c r="BB4" s="235"/>
      <c r="BC4" s="235"/>
      <c r="BD4" s="235"/>
      <c r="BE4" s="236"/>
      <c r="BF4" s="236"/>
      <c r="BG4" s="236"/>
      <c r="BH4" s="236"/>
      <c r="BI4" s="236"/>
      <c r="BJ4" s="236"/>
      <c r="BK4" s="236"/>
      <c r="BL4" s="236"/>
      <c r="BM4" s="236"/>
      <c r="BN4" s="236"/>
      <c r="BO4" s="236"/>
      <c r="BP4" s="236"/>
      <c r="BQ4" s="759" t="s">
        <v>372</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5" t="s">
        <v>373</v>
      </c>
      <c r="B5" s="1026"/>
      <c r="C5" s="1026"/>
      <c r="D5" s="1026"/>
      <c r="E5" s="1026"/>
      <c r="F5" s="1026"/>
      <c r="G5" s="1026"/>
      <c r="H5" s="1026"/>
      <c r="I5" s="1026"/>
      <c r="J5" s="1026"/>
      <c r="K5" s="1026"/>
      <c r="L5" s="1026"/>
      <c r="M5" s="1026"/>
      <c r="N5" s="1026"/>
      <c r="O5" s="1026"/>
      <c r="P5" s="1027"/>
      <c r="Q5" s="1031" t="s">
        <v>374</v>
      </c>
      <c r="R5" s="1032"/>
      <c r="S5" s="1032"/>
      <c r="T5" s="1032"/>
      <c r="U5" s="1033"/>
      <c r="V5" s="1031" t="s">
        <v>375</v>
      </c>
      <c r="W5" s="1032"/>
      <c r="X5" s="1032"/>
      <c r="Y5" s="1032"/>
      <c r="Z5" s="1033"/>
      <c r="AA5" s="1031" t="s">
        <v>376</v>
      </c>
      <c r="AB5" s="1032"/>
      <c r="AC5" s="1032"/>
      <c r="AD5" s="1032"/>
      <c r="AE5" s="1032"/>
      <c r="AF5" s="1124" t="s">
        <v>377</v>
      </c>
      <c r="AG5" s="1032"/>
      <c r="AH5" s="1032"/>
      <c r="AI5" s="1032"/>
      <c r="AJ5" s="1045"/>
      <c r="AK5" s="1032" t="s">
        <v>378</v>
      </c>
      <c r="AL5" s="1032"/>
      <c r="AM5" s="1032"/>
      <c r="AN5" s="1032"/>
      <c r="AO5" s="1033"/>
      <c r="AP5" s="1031" t="s">
        <v>379</v>
      </c>
      <c r="AQ5" s="1032"/>
      <c r="AR5" s="1032"/>
      <c r="AS5" s="1032"/>
      <c r="AT5" s="1033"/>
      <c r="AU5" s="1031" t="s">
        <v>380</v>
      </c>
      <c r="AV5" s="1032"/>
      <c r="AW5" s="1032"/>
      <c r="AX5" s="1032"/>
      <c r="AY5" s="1045"/>
      <c r="AZ5" s="235"/>
      <c r="BA5" s="235"/>
      <c r="BB5" s="235"/>
      <c r="BC5" s="235"/>
      <c r="BD5" s="235"/>
      <c r="BE5" s="236"/>
      <c r="BF5" s="236"/>
      <c r="BG5" s="236"/>
      <c r="BH5" s="236"/>
      <c r="BI5" s="236"/>
      <c r="BJ5" s="236"/>
      <c r="BK5" s="236"/>
      <c r="BL5" s="236"/>
      <c r="BM5" s="236"/>
      <c r="BN5" s="236"/>
      <c r="BO5" s="236"/>
      <c r="BP5" s="236"/>
      <c r="BQ5" s="1025" t="s">
        <v>381</v>
      </c>
      <c r="BR5" s="1026"/>
      <c r="BS5" s="1026"/>
      <c r="BT5" s="1026"/>
      <c r="BU5" s="1026"/>
      <c r="BV5" s="1026"/>
      <c r="BW5" s="1026"/>
      <c r="BX5" s="1026"/>
      <c r="BY5" s="1026"/>
      <c r="BZ5" s="1026"/>
      <c r="CA5" s="1026"/>
      <c r="CB5" s="1026"/>
      <c r="CC5" s="1026"/>
      <c r="CD5" s="1026"/>
      <c r="CE5" s="1026"/>
      <c r="CF5" s="1026"/>
      <c r="CG5" s="1027"/>
      <c r="CH5" s="1031" t="s">
        <v>382</v>
      </c>
      <c r="CI5" s="1032"/>
      <c r="CJ5" s="1032"/>
      <c r="CK5" s="1032"/>
      <c r="CL5" s="1033"/>
      <c r="CM5" s="1031" t="s">
        <v>383</v>
      </c>
      <c r="CN5" s="1032"/>
      <c r="CO5" s="1032"/>
      <c r="CP5" s="1032"/>
      <c r="CQ5" s="1033"/>
      <c r="CR5" s="1031" t="s">
        <v>384</v>
      </c>
      <c r="CS5" s="1032"/>
      <c r="CT5" s="1032"/>
      <c r="CU5" s="1032"/>
      <c r="CV5" s="1033"/>
      <c r="CW5" s="1031" t="s">
        <v>385</v>
      </c>
      <c r="CX5" s="1032"/>
      <c r="CY5" s="1032"/>
      <c r="CZ5" s="1032"/>
      <c r="DA5" s="1033"/>
      <c r="DB5" s="1031" t="s">
        <v>386</v>
      </c>
      <c r="DC5" s="1032"/>
      <c r="DD5" s="1032"/>
      <c r="DE5" s="1032"/>
      <c r="DF5" s="1033"/>
      <c r="DG5" s="1114" t="s">
        <v>387</v>
      </c>
      <c r="DH5" s="1115"/>
      <c r="DI5" s="1115"/>
      <c r="DJ5" s="1115"/>
      <c r="DK5" s="1116"/>
      <c r="DL5" s="1114" t="s">
        <v>388</v>
      </c>
      <c r="DM5" s="1115"/>
      <c r="DN5" s="1115"/>
      <c r="DO5" s="1115"/>
      <c r="DP5" s="1116"/>
      <c r="DQ5" s="1031" t="s">
        <v>389</v>
      </c>
      <c r="DR5" s="1032"/>
      <c r="DS5" s="1032"/>
      <c r="DT5" s="1032"/>
      <c r="DU5" s="1033"/>
      <c r="DV5" s="1031" t="s">
        <v>380</v>
      </c>
      <c r="DW5" s="1032"/>
      <c r="DX5" s="1032"/>
      <c r="DY5" s="1032"/>
      <c r="DZ5" s="1045"/>
      <c r="EA5" s="237"/>
    </row>
    <row r="6" spans="1:131" s="238" customFormat="1" ht="26.25" customHeight="1" thickBot="1" x14ac:dyDescent="0.25">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25"/>
      <c r="AG6" s="1035"/>
      <c r="AH6" s="1035"/>
      <c r="AI6" s="1035"/>
      <c r="AJ6" s="1046"/>
      <c r="AK6" s="1035"/>
      <c r="AL6" s="1035"/>
      <c r="AM6" s="1035"/>
      <c r="AN6" s="1035"/>
      <c r="AO6" s="1036"/>
      <c r="AP6" s="1034"/>
      <c r="AQ6" s="1035"/>
      <c r="AR6" s="1035"/>
      <c r="AS6" s="1035"/>
      <c r="AT6" s="1036"/>
      <c r="AU6" s="1034"/>
      <c r="AV6" s="1035"/>
      <c r="AW6" s="1035"/>
      <c r="AX6" s="1035"/>
      <c r="AY6" s="1046"/>
      <c r="AZ6" s="235"/>
      <c r="BA6" s="235"/>
      <c r="BB6" s="235"/>
      <c r="BC6" s="235"/>
      <c r="BD6" s="235"/>
      <c r="BE6" s="236"/>
      <c r="BF6" s="236"/>
      <c r="BG6" s="236"/>
      <c r="BH6" s="236"/>
      <c r="BI6" s="236"/>
      <c r="BJ6" s="236"/>
      <c r="BK6" s="236"/>
      <c r="BL6" s="236"/>
      <c r="BM6" s="236"/>
      <c r="BN6" s="236"/>
      <c r="BO6" s="236"/>
      <c r="BP6" s="23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17"/>
      <c r="DH6" s="1118"/>
      <c r="DI6" s="1118"/>
      <c r="DJ6" s="1118"/>
      <c r="DK6" s="1119"/>
      <c r="DL6" s="1117"/>
      <c r="DM6" s="1118"/>
      <c r="DN6" s="1118"/>
      <c r="DO6" s="1118"/>
      <c r="DP6" s="1119"/>
      <c r="DQ6" s="1034"/>
      <c r="DR6" s="1035"/>
      <c r="DS6" s="1035"/>
      <c r="DT6" s="1035"/>
      <c r="DU6" s="1036"/>
      <c r="DV6" s="1034"/>
      <c r="DW6" s="1035"/>
      <c r="DX6" s="1035"/>
      <c r="DY6" s="1035"/>
      <c r="DZ6" s="1046"/>
      <c r="EA6" s="237"/>
    </row>
    <row r="7" spans="1:131" s="238" customFormat="1" ht="26.25" customHeight="1" thickTop="1" x14ac:dyDescent="0.2">
      <c r="A7" s="239">
        <v>1</v>
      </c>
      <c r="B7" s="1077" t="s">
        <v>390</v>
      </c>
      <c r="C7" s="1078"/>
      <c r="D7" s="1078"/>
      <c r="E7" s="1078"/>
      <c r="F7" s="1078"/>
      <c r="G7" s="1078"/>
      <c r="H7" s="1078"/>
      <c r="I7" s="1078"/>
      <c r="J7" s="1078"/>
      <c r="K7" s="1078"/>
      <c r="L7" s="1078"/>
      <c r="M7" s="1078"/>
      <c r="N7" s="1078"/>
      <c r="O7" s="1078"/>
      <c r="P7" s="1079"/>
      <c r="Q7" s="1132">
        <v>8820</v>
      </c>
      <c r="R7" s="1133"/>
      <c r="S7" s="1133"/>
      <c r="T7" s="1133"/>
      <c r="U7" s="1133"/>
      <c r="V7" s="1133">
        <v>8162</v>
      </c>
      <c r="W7" s="1133"/>
      <c r="X7" s="1133"/>
      <c r="Y7" s="1133"/>
      <c r="Z7" s="1133"/>
      <c r="AA7" s="1133">
        <v>659</v>
      </c>
      <c r="AB7" s="1133"/>
      <c r="AC7" s="1133"/>
      <c r="AD7" s="1133"/>
      <c r="AE7" s="1134"/>
      <c r="AF7" s="1135">
        <v>653</v>
      </c>
      <c r="AG7" s="1136"/>
      <c r="AH7" s="1136"/>
      <c r="AI7" s="1136"/>
      <c r="AJ7" s="1137"/>
      <c r="AK7" s="1138">
        <v>49</v>
      </c>
      <c r="AL7" s="1139"/>
      <c r="AM7" s="1139"/>
      <c r="AN7" s="1139"/>
      <c r="AO7" s="1139"/>
      <c r="AP7" s="1139">
        <v>6742</v>
      </c>
      <c r="AQ7" s="1139"/>
      <c r="AR7" s="1139"/>
      <c r="AS7" s="1139"/>
      <c r="AT7" s="1139"/>
      <c r="AU7" s="1140" t="s">
        <v>583</v>
      </c>
      <c r="AV7" s="1140"/>
      <c r="AW7" s="1140"/>
      <c r="AX7" s="1140"/>
      <c r="AY7" s="1141"/>
      <c r="AZ7" s="235"/>
      <c r="BA7" s="235"/>
      <c r="BB7" s="235"/>
      <c r="BC7" s="235"/>
      <c r="BD7" s="235"/>
      <c r="BE7" s="236"/>
      <c r="BF7" s="236"/>
      <c r="BG7" s="236"/>
      <c r="BH7" s="236"/>
      <c r="BI7" s="236"/>
      <c r="BJ7" s="236"/>
      <c r="BK7" s="236"/>
      <c r="BL7" s="236"/>
      <c r="BM7" s="236"/>
      <c r="BN7" s="236"/>
      <c r="BO7" s="236"/>
      <c r="BP7" s="236"/>
      <c r="BQ7" s="239">
        <v>1</v>
      </c>
      <c r="BR7" s="240"/>
      <c r="BS7" s="1129"/>
      <c r="BT7" s="1130"/>
      <c r="BU7" s="1130"/>
      <c r="BV7" s="1130"/>
      <c r="BW7" s="1130"/>
      <c r="BX7" s="1130"/>
      <c r="BY7" s="1130"/>
      <c r="BZ7" s="1130"/>
      <c r="CA7" s="1130"/>
      <c r="CB7" s="1130"/>
      <c r="CC7" s="1130"/>
      <c r="CD7" s="1130"/>
      <c r="CE7" s="1130"/>
      <c r="CF7" s="1130"/>
      <c r="CG7" s="1142"/>
      <c r="CH7" s="1126"/>
      <c r="CI7" s="1127"/>
      <c r="CJ7" s="1127"/>
      <c r="CK7" s="1127"/>
      <c r="CL7" s="1128"/>
      <c r="CM7" s="1126"/>
      <c r="CN7" s="1127"/>
      <c r="CO7" s="1127"/>
      <c r="CP7" s="1127"/>
      <c r="CQ7" s="1128"/>
      <c r="CR7" s="1126"/>
      <c r="CS7" s="1127"/>
      <c r="CT7" s="1127"/>
      <c r="CU7" s="1127"/>
      <c r="CV7" s="1128"/>
      <c r="CW7" s="1126"/>
      <c r="CX7" s="1127"/>
      <c r="CY7" s="1127"/>
      <c r="CZ7" s="1127"/>
      <c r="DA7" s="1128"/>
      <c r="DB7" s="1126"/>
      <c r="DC7" s="1127"/>
      <c r="DD7" s="1127"/>
      <c r="DE7" s="1127"/>
      <c r="DF7" s="1128"/>
      <c r="DG7" s="1126"/>
      <c r="DH7" s="1127"/>
      <c r="DI7" s="1127"/>
      <c r="DJ7" s="1127"/>
      <c r="DK7" s="1128"/>
      <c r="DL7" s="1126"/>
      <c r="DM7" s="1127"/>
      <c r="DN7" s="1127"/>
      <c r="DO7" s="1127"/>
      <c r="DP7" s="1128"/>
      <c r="DQ7" s="1126"/>
      <c r="DR7" s="1127"/>
      <c r="DS7" s="1127"/>
      <c r="DT7" s="1127"/>
      <c r="DU7" s="1128"/>
      <c r="DV7" s="1129"/>
      <c r="DW7" s="1130"/>
      <c r="DX7" s="1130"/>
      <c r="DY7" s="1130"/>
      <c r="DZ7" s="1131"/>
      <c r="EA7" s="237"/>
    </row>
    <row r="8" spans="1:131" s="238" customFormat="1" ht="26.25" customHeight="1" x14ac:dyDescent="0.2">
      <c r="A8" s="241">
        <v>2</v>
      </c>
      <c r="B8" s="1060"/>
      <c r="C8" s="1061"/>
      <c r="D8" s="1061"/>
      <c r="E8" s="1061"/>
      <c r="F8" s="1061"/>
      <c r="G8" s="1061"/>
      <c r="H8" s="1061"/>
      <c r="I8" s="1061"/>
      <c r="J8" s="1061"/>
      <c r="K8" s="1061"/>
      <c r="L8" s="1061"/>
      <c r="M8" s="1061"/>
      <c r="N8" s="1061"/>
      <c r="O8" s="1061"/>
      <c r="P8" s="1062"/>
      <c r="Q8" s="1068"/>
      <c r="R8" s="1069"/>
      <c r="S8" s="1069"/>
      <c r="T8" s="1069"/>
      <c r="U8" s="1069"/>
      <c r="V8" s="1069"/>
      <c r="W8" s="1069"/>
      <c r="X8" s="1069"/>
      <c r="Y8" s="1069"/>
      <c r="Z8" s="1069"/>
      <c r="AA8" s="1069"/>
      <c r="AB8" s="1069"/>
      <c r="AC8" s="1069"/>
      <c r="AD8" s="1069"/>
      <c r="AE8" s="1070"/>
      <c r="AF8" s="1065"/>
      <c r="AG8" s="1066"/>
      <c r="AH8" s="1066"/>
      <c r="AI8" s="1066"/>
      <c r="AJ8" s="1067"/>
      <c r="AK8" s="1110"/>
      <c r="AL8" s="1111"/>
      <c r="AM8" s="1111"/>
      <c r="AN8" s="1111"/>
      <c r="AO8" s="1111"/>
      <c r="AP8" s="1111"/>
      <c r="AQ8" s="1111"/>
      <c r="AR8" s="1111"/>
      <c r="AS8" s="1111"/>
      <c r="AT8" s="1111"/>
      <c r="AU8" s="1112"/>
      <c r="AV8" s="1112"/>
      <c r="AW8" s="1112"/>
      <c r="AX8" s="1112"/>
      <c r="AY8" s="1113"/>
      <c r="AZ8" s="235"/>
      <c r="BA8" s="235"/>
      <c r="BB8" s="235"/>
      <c r="BC8" s="235"/>
      <c r="BD8" s="235"/>
      <c r="BE8" s="236"/>
      <c r="BF8" s="236"/>
      <c r="BG8" s="236"/>
      <c r="BH8" s="236"/>
      <c r="BI8" s="236"/>
      <c r="BJ8" s="236"/>
      <c r="BK8" s="236"/>
      <c r="BL8" s="236"/>
      <c r="BM8" s="236"/>
      <c r="BN8" s="236"/>
      <c r="BO8" s="236"/>
      <c r="BP8" s="236"/>
      <c r="BQ8" s="241">
        <v>2</v>
      </c>
      <c r="BR8" s="242"/>
      <c r="BS8" s="1022"/>
      <c r="BT8" s="1023"/>
      <c r="BU8" s="1023"/>
      <c r="BV8" s="1023"/>
      <c r="BW8" s="1023"/>
      <c r="BX8" s="1023"/>
      <c r="BY8" s="1023"/>
      <c r="BZ8" s="1023"/>
      <c r="CA8" s="1023"/>
      <c r="CB8" s="1023"/>
      <c r="CC8" s="1023"/>
      <c r="CD8" s="1023"/>
      <c r="CE8" s="1023"/>
      <c r="CF8" s="1023"/>
      <c r="CG8" s="1044"/>
      <c r="CH8" s="1019"/>
      <c r="CI8" s="1020"/>
      <c r="CJ8" s="1020"/>
      <c r="CK8" s="1020"/>
      <c r="CL8" s="1021"/>
      <c r="CM8" s="1019"/>
      <c r="CN8" s="1020"/>
      <c r="CO8" s="1020"/>
      <c r="CP8" s="1020"/>
      <c r="CQ8" s="1021"/>
      <c r="CR8" s="1019"/>
      <c r="CS8" s="1020"/>
      <c r="CT8" s="1020"/>
      <c r="CU8" s="1020"/>
      <c r="CV8" s="1021"/>
      <c r="CW8" s="1019"/>
      <c r="CX8" s="1020"/>
      <c r="CY8" s="1020"/>
      <c r="CZ8" s="1020"/>
      <c r="DA8" s="1021"/>
      <c r="DB8" s="1019"/>
      <c r="DC8" s="1020"/>
      <c r="DD8" s="1020"/>
      <c r="DE8" s="1020"/>
      <c r="DF8" s="1021"/>
      <c r="DG8" s="1019"/>
      <c r="DH8" s="1020"/>
      <c r="DI8" s="1020"/>
      <c r="DJ8" s="1020"/>
      <c r="DK8" s="1021"/>
      <c r="DL8" s="1019"/>
      <c r="DM8" s="1020"/>
      <c r="DN8" s="1020"/>
      <c r="DO8" s="1020"/>
      <c r="DP8" s="1021"/>
      <c r="DQ8" s="1019"/>
      <c r="DR8" s="1020"/>
      <c r="DS8" s="1020"/>
      <c r="DT8" s="1020"/>
      <c r="DU8" s="1021"/>
      <c r="DV8" s="1022"/>
      <c r="DW8" s="1023"/>
      <c r="DX8" s="1023"/>
      <c r="DY8" s="1023"/>
      <c r="DZ8" s="1024"/>
      <c r="EA8" s="237"/>
    </row>
    <row r="9" spans="1:131" s="238" customFormat="1" ht="26.25" customHeight="1" x14ac:dyDescent="0.2">
      <c r="A9" s="241">
        <v>3</v>
      </c>
      <c r="B9" s="1060"/>
      <c r="C9" s="1061"/>
      <c r="D9" s="1061"/>
      <c r="E9" s="1061"/>
      <c r="F9" s="1061"/>
      <c r="G9" s="1061"/>
      <c r="H9" s="1061"/>
      <c r="I9" s="1061"/>
      <c r="J9" s="1061"/>
      <c r="K9" s="1061"/>
      <c r="L9" s="1061"/>
      <c r="M9" s="1061"/>
      <c r="N9" s="1061"/>
      <c r="O9" s="1061"/>
      <c r="P9" s="1062"/>
      <c r="Q9" s="1068"/>
      <c r="R9" s="1069"/>
      <c r="S9" s="1069"/>
      <c r="T9" s="1069"/>
      <c r="U9" s="1069"/>
      <c r="V9" s="1069"/>
      <c r="W9" s="1069"/>
      <c r="X9" s="1069"/>
      <c r="Y9" s="1069"/>
      <c r="Z9" s="1069"/>
      <c r="AA9" s="1069"/>
      <c r="AB9" s="1069"/>
      <c r="AC9" s="1069"/>
      <c r="AD9" s="1069"/>
      <c r="AE9" s="1070"/>
      <c r="AF9" s="1065"/>
      <c r="AG9" s="1066"/>
      <c r="AH9" s="1066"/>
      <c r="AI9" s="1066"/>
      <c r="AJ9" s="1067"/>
      <c r="AK9" s="1110"/>
      <c r="AL9" s="1111"/>
      <c r="AM9" s="1111"/>
      <c r="AN9" s="1111"/>
      <c r="AO9" s="1111"/>
      <c r="AP9" s="1111"/>
      <c r="AQ9" s="1111"/>
      <c r="AR9" s="1111"/>
      <c r="AS9" s="1111"/>
      <c r="AT9" s="1111"/>
      <c r="AU9" s="1112"/>
      <c r="AV9" s="1112"/>
      <c r="AW9" s="1112"/>
      <c r="AX9" s="1112"/>
      <c r="AY9" s="1113"/>
      <c r="AZ9" s="235"/>
      <c r="BA9" s="235"/>
      <c r="BB9" s="235"/>
      <c r="BC9" s="235"/>
      <c r="BD9" s="235"/>
      <c r="BE9" s="236"/>
      <c r="BF9" s="236"/>
      <c r="BG9" s="236"/>
      <c r="BH9" s="236"/>
      <c r="BI9" s="236"/>
      <c r="BJ9" s="236"/>
      <c r="BK9" s="236"/>
      <c r="BL9" s="236"/>
      <c r="BM9" s="236"/>
      <c r="BN9" s="236"/>
      <c r="BO9" s="236"/>
      <c r="BP9" s="236"/>
      <c r="BQ9" s="241">
        <v>3</v>
      </c>
      <c r="BR9" s="242"/>
      <c r="BS9" s="1022"/>
      <c r="BT9" s="1023"/>
      <c r="BU9" s="1023"/>
      <c r="BV9" s="1023"/>
      <c r="BW9" s="1023"/>
      <c r="BX9" s="1023"/>
      <c r="BY9" s="1023"/>
      <c r="BZ9" s="1023"/>
      <c r="CA9" s="1023"/>
      <c r="CB9" s="1023"/>
      <c r="CC9" s="1023"/>
      <c r="CD9" s="1023"/>
      <c r="CE9" s="1023"/>
      <c r="CF9" s="1023"/>
      <c r="CG9" s="1044"/>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237"/>
    </row>
    <row r="10" spans="1:131" s="238" customFormat="1" ht="26.25" customHeight="1" x14ac:dyDescent="0.2">
      <c r="A10" s="241">
        <v>4</v>
      </c>
      <c r="B10" s="1060"/>
      <c r="C10" s="1061"/>
      <c r="D10" s="1061"/>
      <c r="E10" s="1061"/>
      <c r="F10" s="1061"/>
      <c r="G10" s="1061"/>
      <c r="H10" s="1061"/>
      <c r="I10" s="1061"/>
      <c r="J10" s="1061"/>
      <c r="K10" s="1061"/>
      <c r="L10" s="1061"/>
      <c r="M10" s="1061"/>
      <c r="N10" s="1061"/>
      <c r="O10" s="1061"/>
      <c r="P10" s="1062"/>
      <c r="Q10" s="1068"/>
      <c r="R10" s="1069"/>
      <c r="S10" s="1069"/>
      <c r="T10" s="1069"/>
      <c r="U10" s="1069"/>
      <c r="V10" s="1069"/>
      <c r="W10" s="1069"/>
      <c r="X10" s="1069"/>
      <c r="Y10" s="1069"/>
      <c r="Z10" s="1069"/>
      <c r="AA10" s="1069"/>
      <c r="AB10" s="1069"/>
      <c r="AC10" s="1069"/>
      <c r="AD10" s="1069"/>
      <c r="AE10" s="1070"/>
      <c r="AF10" s="1065"/>
      <c r="AG10" s="1066"/>
      <c r="AH10" s="1066"/>
      <c r="AI10" s="1066"/>
      <c r="AJ10" s="1067"/>
      <c r="AK10" s="1110"/>
      <c r="AL10" s="1111"/>
      <c r="AM10" s="1111"/>
      <c r="AN10" s="1111"/>
      <c r="AO10" s="1111"/>
      <c r="AP10" s="1111"/>
      <c r="AQ10" s="1111"/>
      <c r="AR10" s="1111"/>
      <c r="AS10" s="1111"/>
      <c r="AT10" s="1111"/>
      <c r="AU10" s="1112"/>
      <c r="AV10" s="1112"/>
      <c r="AW10" s="1112"/>
      <c r="AX10" s="1112"/>
      <c r="AY10" s="1113"/>
      <c r="AZ10" s="235"/>
      <c r="BA10" s="235"/>
      <c r="BB10" s="235"/>
      <c r="BC10" s="235"/>
      <c r="BD10" s="235"/>
      <c r="BE10" s="236"/>
      <c r="BF10" s="236"/>
      <c r="BG10" s="236"/>
      <c r="BH10" s="236"/>
      <c r="BI10" s="236"/>
      <c r="BJ10" s="236"/>
      <c r="BK10" s="236"/>
      <c r="BL10" s="236"/>
      <c r="BM10" s="236"/>
      <c r="BN10" s="236"/>
      <c r="BO10" s="236"/>
      <c r="BP10" s="236"/>
      <c r="BQ10" s="241">
        <v>4</v>
      </c>
      <c r="BR10" s="242"/>
      <c r="BS10" s="1022"/>
      <c r="BT10" s="1023"/>
      <c r="BU10" s="1023"/>
      <c r="BV10" s="1023"/>
      <c r="BW10" s="1023"/>
      <c r="BX10" s="1023"/>
      <c r="BY10" s="1023"/>
      <c r="BZ10" s="1023"/>
      <c r="CA10" s="1023"/>
      <c r="CB10" s="1023"/>
      <c r="CC10" s="1023"/>
      <c r="CD10" s="1023"/>
      <c r="CE10" s="1023"/>
      <c r="CF10" s="1023"/>
      <c r="CG10" s="1044"/>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37"/>
    </row>
    <row r="11" spans="1:131" s="238" customFormat="1" ht="26.25" customHeight="1" x14ac:dyDescent="0.2">
      <c r="A11" s="241">
        <v>5</v>
      </c>
      <c r="B11" s="1060"/>
      <c r="C11" s="1061"/>
      <c r="D11" s="1061"/>
      <c r="E11" s="1061"/>
      <c r="F11" s="1061"/>
      <c r="G11" s="1061"/>
      <c r="H11" s="1061"/>
      <c r="I11" s="1061"/>
      <c r="J11" s="1061"/>
      <c r="K11" s="1061"/>
      <c r="L11" s="1061"/>
      <c r="M11" s="1061"/>
      <c r="N11" s="1061"/>
      <c r="O11" s="1061"/>
      <c r="P11" s="1062"/>
      <c r="Q11" s="1068"/>
      <c r="R11" s="1069"/>
      <c r="S11" s="1069"/>
      <c r="T11" s="1069"/>
      <c r="U11" s="1069"/>
      <c r="V11" s="1069"/>
      <c r="W11" s="1069"/>
      <c r="X11" s="1069"/>
      <c r="Y11" s="1069"/>
      <c r="Z11" s="1069"/>
      <c r="AA11" s="1069"/>
      <c r="AB11" s="1069"/>
      <c r="AC11" s="1069"/>
      <c r="AD11" s="1069"/>
      <c r="AE11" s="1070"/>
      <c r="AF11" s="1065"/>
      <c r="AG11" s="1066"/>
      <c r="AH11" s="1066"/>
      <c r="AI11" s="1066"/>
      <c r="AJ11" s="1067"/>
      <c r="AK11" s="1110"/>
      <c r="AL11" s="1111"/>
      <c r="AM11" s="1111"/>
      <c r="AN11" s="1111"/>
      <c r="AO11" s="1111"/>
      <c r="AP11" s="1111"/>
      <c r="AQ11" s="1111"/>
      <c r="AR11" s="1111"/>
      <c r="AS11" s="1111"/>
      <c r="AT11" s="1111"/>
      <c r="AU11" s="1112"/>
      <c r="AV11" s="1112"/>
      <c r="AW11" s="1112"/>
      <c r="AX11" s="1112"/>
      <c r="AY11" s="1113"/>
      <c r="AZ11" s="235"/>
      <c r="BA11" s="235"/>
      <c r="BB11" s="235"/>
      <c r="BC11" s="235"/>
      <c r="BD11" s="235"/>
      <c r="BE11" s="236"/>
      <c r="BF11" s="236"/>
      <c r="BG11" s="236"/>
      <c r="BH11" s="236"/>
      <c r="BI11" s="236"/>
      <c r="BJ11" s="236"/>
      <c r="BK11" s="236"/>
      <c r="BL11" s="236"/>
      <c r="BM11" s="236"/>
      <c r="BN11" s="236"/>
      <c r="BO11" s="236"/>
      <c r="BP11" s="236"/>
      <c r="BQ11" s="241">
        <v>5</v>
      </c>
      <c r="BR11" s="242"/>
      <c r="BS11" s="1022"/>
      <c r="BT11" s="1023"/>
      <c r="BU11" s="1023"/>
      <c r="BV11" s="1023"/>
      <c r="BW11" s="1023"/>
      <c r="BX11" s="1023"/>
      <c r="BY11" s="1023"/>
      <c r="BZ11" s="1023"/>
      <c r="CA11" s="1023"/>
      <c r="CB11" s="1023"/>
      <c r="CC11" s="1023"/>
      <c r="CD11" s="1023"/>
      <c r="CE11" s="1023"/>
      <c r="CF11" s="1023"/>
      <c r="CG11" s="1044"/>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37"/>
    </row>
    <row r="12" spans="1:131" s="238" customFormat="1" ht="26.25" customHeight="1" x14ac:dyDescent="0.2">
      <c r="A12" s="241">
        <v>6</v>
      </c>
      <c r="B12" s="1060"/>
      <c r="C12" s="1061"/>
      <c r="D12" s="1061"/>
      <c r="E12" s="1061"/>
      <c r="F12" s="1061"/>
      <c r="G12" s="1061"/>
      <c r="H12" s="1061"/>
      <c r="I12" s="1061"/>
      <c r="J12" s="1061"/>
      <c r="K12" s="1061"/>
      <c r="L12" s="1061"/>
      <c r="M12" s="1061"/>
      <c r="N12" s="1061"/>
      <c r="O12" s="1061"/>
      <c r="P12" s="1062"/>
      <c r="Q12" s="1068"/>
      <c r="R12" s="1069"/>
      <c r="S12" s="1069"/>
      <c r="T12" s="1069"/>
      <c r="U12" s="1069"/>
      <c r="V12" s="1069"/>
      <c r="W12" s="1069"/>
      <c r="X12" s="1069"/>
      <c r="Y12" s="1069"/>
      <c r="Z12" s="1069"/>
      <c r="AA12" s="1069"/>
      <c r="AB12" s="1069"/>
      <c r="AC12" s="1069"/>
      <c r="AD12" s="1069"/>
      <c r="AE12" s="1070"/>
      <c r="AF12" s="1065"/>
      <c r="AG12" s="1066"/>
      <c r="AH12" s="1066"/>
      <c r="AI12" s="1066"/>
      <c r="AJ12" s="1067"/>
      <c r="AK12" s="1110"/>
      <c r="AL12" s="1111"/>
      <c r="AM12" s="1111"/>
      <c r="AN12" s="1111"/>
      <c r="AO12" s="1111"/>
      <c r="AP12" s="1111"/>
      <c r="AQ12" s="1111"/>
      <c r="AR12" s="1111"/>
      <c r="AS12" s="1111"/>
      <c r="AT12" s="1111"/>
      <c r="AU12" s="1112"/>
      <c r="AV12" s="1112"/>
      <c r="AW12" s="1112"/>
      <c r="AX12" s="1112"/>
      <c r="AY12" s="1113"/>
      <c r="AZ12" s="235"/>
      <c r="BA12" s="235"/>
      <c r="BB12" s="235"/>
      <c r="BC12" s="235"/>
      <c r="BD12" s="235"/>
      <c r="BE12" s="236"/>
      <c r="BF12" s="236"/>
      <c r="BG12" s="236"/>
      <c r="BH12" s="236"/>
      <c r="BI12" s="236"/>
      <c r="BJ12" s="236"/>
      <c r="BK12" s="236"/>
      <c r="BL12" s="236"/>
      <c r="BM12" s="236"/>
      <c r="BN12" s="236"/>
      <c r="BO12" s="236"/>
      <c r="BP12" s="236"/>
      <c r="BQ12" s="241">
        <v>6</v>
      </c>
      <c r="BR12" s="242"/>
      <c r="BS12" s="1022"/>
      <c r="BT12" s="1023"/>
      <c r="BU12" s="1023"/>
      <c r="BV12" s="1023"/>
      <c r="BW12" s="1023"/>
      <c r="BX12" s="1023"/>
      <c r="BY12" s="1023"/>
      <c r="BZ12" s="1023"/>
      <c r="CA12" s="1023"/>
      <c r="CB12" s="1023"/>
      <c r="CC12" s="1023"/>
      <c r="CD12" s="1023"/>
      <c r="CE12" s="1023"/>
      <c r="CF12" s="1023"/>
      <c r="CG12" s="1044"/>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37"/>
    </row>
    <row r="13" spans="1:131" s="238" customFormat="1" ht="26.25" customHeight="1" x14ac:dyDescent="0.2">
      <c r="A13" s="241">
        <v>7</v>
      </c>
      <c r="B13" s="1060"/>
      <c r="C13" s="1061"/>
      <c r="D13" s="1061"/>
      <c r="E13" s="1061"/>
      <c r="F13" s="1061"/>
      <c r="G13" s="1061"/>
      <c r="H13" s="1061"/>
      <c r="I13" s="1061"/>
      <c r="J13" s="1061"/>
      <c r="K13" s="1061"/>
      <c r="L13" s="1061"/>
      <c r="M13" s="1061"/>
      <c r="N13" s="1061"/>
      <c r="O13" s="1061"/>
      <c r="P13" s="1062"/>
      <c r="Q13" s="1068"/>
      <c r="R13" s="1069"/>
      <c r="S13" s="1069"/>
      <c r="T13" s="1069"/>
      <c r="U13" s="1069"/>
      <c r="V13" s="1069"/>
      <c r="W13" s="1069"/>
      <c r="X13" s="1069"/>
      <c r="Y13" s="1069"/>
      <c r="Z13" s="1069"/>
      <c r="AA13" s="1069"/>
      <c r="AB13" s="1069"/>
      <c r="AC13" s="1069"/>
      <c r="AD13" s="1069"/>
      <c r="AE13" s="1070"/>
      <c r="AF13" s="1065"/>
      <c r="AG13" s="1066"/>
      <c r="AH13" s="1066"/>
      <c r="AI13" s="1066"/>
      <c r="AJ13" s="1067"/>
      <c r="AK13" s="1110"/>
      <c r="AL13" s="1111"/>
      <c r="AM13" s="1111"/>
      <c r="AN13" s="1111"/>
      <c r="AO13" s="1111"/>
      <c r="AP13" s="1111"/>
      <c r="AQ13" s="1111"/>
      <c r="AR13" s="1111"/>
      <c r="AS13" s="1111"/>
      <c r="AT13" s="1111"/>
      <c r="AU13" s="1112"/>
      <c r="AV13" s="1112"/>
      <c r="AW13" s="1112"/>
      <c r="AX13" s="1112"/>
      <c r="AY13" s="1113"/>
      <c r="AZ13" s="235"/>
      <c r="BA13" s="235"/>
      <c r="BB13" s="235"/>
      <c r="BC13" s="235"/>
      <c r="BD13" s="235"/>
      <c r="BE13" s="236"/>
      <c r="BF13" s="236"/>
      <c r="BG13" s="236"/>
      <c r="BH13" s="236"/>
      <c r="BI13" s="236"/>
      <c r="BJ13" s="236"/>
      <c r="BK13" s="236"/>
      <c r="BL13" s="236"/>
      <c r="BM13" s="236"/>
      <c r="BN13" s="236"/>
      <c r="BO13" s="236"/>
      <c r="BP13" s="236"/>
      <c r="BQ13" s="241">
        <v>7</v>
      </c>
      <c r="BR13" s="242"/>
      <c r="BS13" s="1022"/>
      <c r="BT13" s="1023"/>
      <c r="BU13" s="1023"/>
      <c r="BV13" s="1023"/>
      <c r="BW13" s="1023"/>
      <c r="BX13" s="1023"/>
      <c r="BY13" s="1023"/>
      <c r="BZ13" s="1023"/>
      <c r="CA13" s="1023"/>
      <c r="CB13" s="1023"/>
      <c r="CC13" s="1023"/>
      <c r="CD13" s="1023"/>
      <c r="CE13" s="1023"/>
      <c r="CF13" s="1023"/>
      <c r="CG13" s="1044"/>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37"/>
    </row>
    <row r="14" spans="1:131" s="238" customFormat="1" ht="26.25" customHeight="1" x14ac:dyDescent="0.2">
      <c r="A14" s="241">
        <v>8</v>
      </c>
      <c r="B14" s="1060"/>
      <c r="C14" s="1061"/>
      <c r="D14" s="1061"/>
      <c r="E14" s="1061"/>
      <c r="F14" s="1061"/>
      <c r="G14" s="1061"/>
      <c r="H14" s="1061"/>
      <c r="I14" s="1061"/>
      <c r="J14" s="1061"/>
      <c r="K14" s="1061"/>
      <c r="L14" s="1061"/>
      <c r="M14" s="1061"/>
      <c r="N14" s="1061"/>
      <c r="O14" s="1061"/>
      <c r="P14" s="1062"/>
      <c r="Q14" s="1068"/>
      <c r="R14" s="1069"/>
      <c r="S14" s="1069"/>
      <c r="T14" s="1069"/>
      <c r="U14" s="1069"/>
      <c r="V14" s="1069"/>
      <c r="W14" s="1069"/>
      <c r="X14" s="1069"/>
      <c r="Y14" s="1069"/>
      <c r="Z14" s="1069"/>
      <c r="AA14" s="1069"/>
      <c r="AB14" s="1069"/>
      <c r="AC14" s="1069"/>
      <c r="AD14" s="1069"/>
      <c r="AE14" s="1070"/>
      <c r="AF14" s="1065"/>
      <c r="AG14" s="1066"/>
      <c r="AH14" s="1066"/>
      <c r="AI14" s="1066"/>
      <c r="AJ14" s="1067"/>
      <c r="AK14" s="1110"/>
      <c r="AL14" s="1111"/>
      <c r="AM14" s="1111"/>
      <c r="AN14" s="1111"/>
      <c r="AO14" s="1111"/>
      <c r="AP14" s="1111"/>
      <c r="AQ14" s="1111"/>
      <c r="AR14" s="1111"/>
      <c r="AS14" s="1111"/>
      <c r="AT14" s="1111"/>
      <c r="AU14" s="1112"/>
      <c r="AV14" s="1112"/>
      <c r="AW14" s="1112"/>
      <c r="AX14" s="1112"/>
      <c r="AY14" s="1113"/>
      <c r="AZ14" s="235"/>
      <c r="BA14" s="235"/>
      <c r="BB14" s="235"/>
      <c r="BC14" s="235"/>
      <c r="BD14" s="235"/>
      <c r="BE14" s="236"/>
      <c r="BF14" s="236"/>
      <c r="BG14" s="236"/>
      <c r="BH14" s="236"/>
      <c r="BI14" s="236"/>
      <c r="BJ14" s="236"/>
      <c r="BK14" s="236"/>
      <c r="BL14" s="236"/>
      <c r="BM14" s="236"/>
      <c r="BN14" s="236"/>
      <c r="BO14" s="236"/>
      <c r="BP14" s="236"/>
      <c r="BQ14" s="241">
        <v>8</v>
      </c>
      <c r="BR14" s="242"/>
      <c r="BS14" s="1022"/>
      <c r="BT14" s="1023"/>
      <c r="BU14" s="1023"/>
      <c r="BV14" s="1023"/>
      <c r="BW14" s="1023"/>
      <c r="BX14" s="1023"/>
      <c r="BY14" s="1023"/>
      <c r="BZ14" s="1023"/>
      <c r="CA14" s="1023"/>
      <c r="CB14" s="1023"/>
      <c r="CC14" s="1023"/>
      <c r="CD14" s="1023"/>
      <c r="CE14" s="1023"/>
      <c r="CF14" s="1023"/>
      <c r="CG14" s="1044"/>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37"/>
    </row>
    <row r="15" spans="1:131" s="238" customFormat="1" ht="26.25" customHeight="1" x14ac:dyDescent="0.2">
      <c r="A15" s="241">
        <v>9</v>
      </c>
      <c r="B15" s="1060"/>
      <c r="C15" s="1061"/>
      <c r="D15" s="1061"/>
      <c r="E15" s="1061"/>
      <c r="F15" s="1061"/>
      <c r="G15" s="1061"/>
      <c r="H15" s="1061"/>
      <c r="I15" s="1061"/>
      <c r="J15" s="1061"/>
      <c r="K15" s="1061"/>
      <c r="L15" s="1061"/>
      <c r="M15" s="1061"/>
      <c r="N15" s="1061"/>
      <c r="O15" s="1061"/>
      <c r="P15" s="1062"/>
      <c r="Q15" s="1068"/>
      <c r="R15" s="1069"/>
      <c r="S15" s="1069"/>
      <c r="T15" s="1069"/>
      <c r="U15" s="1069"/>
      <c r="V15" s="1069"/>
      <c r="W15" s="1069"/>
      <c r="X15" s="1069"/>
      <c r="Y15" s="1069"/>
      <c r="Z15" s="1069"/>
      <c r="AA15" s="1069"/>
      <c r="AB15" s="1069"/>
      <c r="AC15" s="1069"/>
      <c r="AD15" s="1069"/>
      <c r="AE15" s="1070"/>
      <c r="AF15" s="1065"/>
      <c r="AG15" s="1066"/>
      <c r="AH15" s="1066"/>
      <c r="AI15" s="1066"/>
      <c r="AJ15" s="1067"/>
      <c r="AK15" s="1110"/>
      <c r="AL15" s="1111"/>
      <c r="AM15" s="1111"/>
      <c r="AN15" s="1111"/>
      <c r="AO15" s="1111"/>
      <c r="AP15" s="1111"/>
      <c r="AQ15" s="1111"/>
      <c r="AR15" s="1111"/>
      <c r="AS15" s="1111"/>
      <c r="AT15" s="1111"/>
      <c r="AU15" s="1112"/>
      <c r="AV15" s="1112"/>
      <c r="AW15" s="1112"/>
      <c r="AX15" s="1112"/>
      <c r="AY15" s="1113"/>
      <c r="AZ15" s="235"/>
      <c r="BA15" s="235"/>
      <c r="BB15" s="235"/>
      <c r="BC15" s="235"/>
      <c r="BD15" s="235"/>
      <c r="BE15" s="236"/>
      <c r="BF15" s="236"/>
      <c r="BG15" s="236"/>
      <c r="BH15" s="236"/>
      <c r="BI15" s="236"/>
      <c r="BJ15" s="236"/>
      <c r="BK15" s="236"/>
      <c r="BL15" s="236"/>
      <c r="BM15" s="236"/>
      <c r="BN15" s="236"/>
      <c r="BO15" s="236"/>
      <c r="BP15" s="236"/>
      <c r="BQ15" s="241">
        <v>9</v>
      </c>
      <c r="BR15" s="242"/>
      <c r="BS15" s="1022"/>
      <c r="BT15" s="1023"/>
      <c r="BU15" s="1023"/>
      <c r="BV15" s="1023"/>
      <c r="BW15" s="1023"/>
      <c r="BX15" s="1023"/>
      <c r="BY15" s="1023"/>
      <c r="BZ15" s="1023"/>
      <c r="CA15" s="1023"/>
      <c r="CB15" s="1023"/>
      <c r="CC15" s="1023"/>
      <c r="CD15" s="1023"/>
      <c r="CE15" s="1023"/>
      <c r="CF15" s="1023"/>
      <c r="CG15" s="1044"/>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37"/>
    </row>
    <row r="16" spans="1:131" s="238" customFormat="1" ht="26.25" customHeight="1" x14ac:dyDescent="0.2">
      <c r="A16" s="241">
        <v>10</v>
      </c>
      <c r="B16" s="1060"/>
      <c r="C16" s="1061"/>
      <c r="D16" s="1061"/>
      <c r="E16" s="1061"/>
      <c r="F16" s="1061"/>
      <c r="G16" s="1061"/>
      <c r="H16" s="1061"/>
      <c r="I16" s="1061"/>
      <c r="J16" s="1061"/>
      <c r="K16" s="1061"/>
      <c r="L16" s="1061"/>
      <c r="M16" s="1061"/>
      <c r="N16" s="1061"/>
      <c r="O16" s="1061"/>
      <c r="P16" s="1062"/>
      <c r="Q16" s="1068"/>
      <c r="R16" s="1069"/>
      <c r="S16" s="1069"/>
      <c r="T16" s="1069"/>
      <c r="U16" s="1069"/>
      <c r="V16" s="1069"/>
      <c r="W16" s="1069"/>
      <c r="X16" s="1069"/>
      <c r="Y16" s="1069"/>
      <c r="Z16" s="1069"/>
      <c r="AA16" s="1069"/>
      <c r="AB16" s="1069"/>
      <c r="AC16" s="1069"/>
      <c r="AD16" s="1069"/>
      <c r="AE16" s="1070"/>
      <c r="AF16" s="1065"/>
      <c r="AG16" s="1066"/>
      <c r="AH16" s="1066"/>
      <c r="AI16" s="1066"/>
      <c r="AJ16" s="1067"/>
      <c r="AK16" s="1110"/>
      <c r="AL16" s="1111"/>
      <c r="AM16" s="1111"/>
      <c r="AN16" s="1111"/>
      <c r="AO16" s="1111"/>
      <c r="AP16" s="1111"/>
      <c r="AQ16" s="1111"/>
      <c r="AR16" s="1111"/>
      <c r="AS16" s="1111"/>
      <c r="AT16" s="1111"/>
      <c r="AU16" s="1112"/>
      <c r="AV16" s="1112"/>
      <c r="AW16" s="1112"/>
      <c r="AX16" s="1112"/>
      <c r="AY16" s="1113"/>
      <c r="AZ16" s="235"/>
      <c r="BA16" s="235"/>
      <c r="BB16" s="235"/>
      <c r="BC16" s="235"/>
      <c r="BD16" s="235"/>
      <c r="BE16" s="236"/>
      <c r="BF16" s="236"/>
      <c r="BG16" s="236"/>
      <c r="BH16" s="236"/>
      <c r="BI16" s="236"/>
      <c r="BJ16" s="236"/>
      <c r="BK16" s="236"/>
      <c r="BL16" s="236"/>
      <c r="BM16" s="236"/>
      <c r="BN16" s="236"/>
      <c r="BO16" s="236"/>
      <c r="BP16" s="236"/>
      <c r="BQ16" s="241">
        <v>10</v>
      </c>
      <c r="BR16" s="242"/>
      <c r="BS16" s="1022"/>
      <c r="BT16" s="1023"/>
      <c r="BU16" s="1023"/>
      <c r="BV16" s="1023"/>
      <c r="BW16" s="1023"/>
      <c r="BX16" s="1023"/>
      <c r="BY16" s="1023"/>
      <c r="BZ16" s="1023"/>
      <c r="CA16" s="1023"/>
      <c r="CB16" s="1023"/>
      <c r="CC16" s="1023"/>
      <c r="CD16" s="1023"/>
      <c r="CE16" s="1023"/>
      <c r="CF16" s="1023"/>
      <c r="CG16" s="1044"/>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37"/>
    </row>
    <row r="17" spans="1:131" s="238" customFormat="1" ht="26.25" customHeight="1" x14ac:dyDescent="0.2">
      <c r="A17" s="241">
        <v>11</v>
      </c>
      <c r="B17" s="1060"/>
      <c r="C17" s="1061"/>
      <c r="D17" s="1061"/>
      <c r="E17" s="1061"/>
      <c r="F17" s="1061"/>
      <c r="G17" s="1061"/>
      <c r="H17" s="1061"/>
      <c r="I17" s="1061"/>
      <c r="J17" s="1061"/>
      <c r="K17" s="1061"/>
      <c r="L17" s="1061"/>
      <c r="M17" s="1061"/>
      <c r="N17" s="1061"/>
      <c r="O17" s="1061"/>
      <c r="P17" s="1062"/>
      <c r="Q17" s="1068"/>
      <c r="R17" s="1069"/>
      <c r="S17" s="1069"/>
      <c r="T17" s="1069"/>
      <c r="U17" s="1069"/>
      <c r="V17" s="1069"/>
      <c r="W17" s="1069"/>
      <c r="X17" s="1069"/>
      <c r="Y17" s="1069"/>
      <c r="Z17" s="1069"/>
      <c r="AA17" s="1069"/>
      <c r="AB17" s="1069"/>
      <c r="AC17" s="1069"/>
      <c r="AD17" s="1069"/>
      <c r="AE17" s="1070"/>
      <c r="AF17" s="1065"/>
      <c r="AG17" s="1066"/>
      <c r="AH17" s="1066"/>
      <c r="AI17" s="1066"/>
      <c r="AJ17" s="1067"/>
      <c r="AK17" s="1110"/>
      <c r="AL17" s="1111"/>
      <c r="AM17" s="1111"/>
      <c r="AN17" s="1111"/>
      <c r="AO17" s="1111"/>
      <c r="AP17" s="1111"/>
      <c r="AQ17" s="1111"/>
      <c r="AR17" s="1111"/>
      <c r="AS17" s="1111"/>
      <c r="AT17" s="1111"/>
      <c r="AU17" s="1112"/>
      <c r="AV17" s="1112"/>
      <c r="AW17" s="1112"/>
      <c r="AX17" s="1112"/>
      <c r="AY17" s="1113"/>
      <c r="AZ17" s="235"/>
      <c r="BA17" s="235"/>
      <c r="BB17" s="235"/>
      <c r="BC17" s="235"/>
      <c r="BD17" s="235"/>
      <c r="BE17" s="236"/>
      <c r="BF17" s="236"/>
      <c r="BG17" s="236"/>
      <c r="BH17" s="236"/>
      <c r="BI17" s="236"/>
      <c r="BJ17" s="236"/>
      <c r="BK17" s="236"/>
      <c r="BL17" s="236"/>
      <c r="BM17" s="236"/>
      <c r="BN17" s="236"/>
      <c r="BO17" s="236"/>
      <c r="BP17" s="236"/>
      <c r="BQ17" s="241">
        <v>11</v>
      </c>
      <c r="BR17" s="242"/>
      <c r="BS17" s="1022"/>
      <c r="BT17" s="1023"/>
      <c r="BU17" s="1023"/>
      <c r="BV17" s="1023"/>
      <c r="BW17" s="1023"/>
      <c r="BX17" s="1023"/>
      <c r="BY17" s="1023"/>
      <c r="BZ17" s="1023"/>
      <c r="CA17" s="1023"/>
      <c r="CB17" s="1023"/>
      <c r="CC17" s="1023"/>
      <c r="CD17" s="1023"/>
      <c r="CE17" s="1023"/>
      <c r="CF17" s="1023"/>
      <c r="CG17" s="1044"/>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37"/>
    </row>
    <row r="18" spans="1:131" s="238" customFormat="1" ht="26.25" customHeight="1" x14ac:dyDescent="0.2">
      <c r="A18" s="241">
        <v>12</v>
      </c>
      <c r="B18" s="1060"/>
      <c r="C18" s="1061"/>
      <c r="D18" s="1061"/>
      <c r="E18" s="1061"/>
      <c r="F18" s="1061"/>
      <c r="G18" s="1061"/>
      <c r="H18" s="1061"/>
      <c r="I18" s="1061"/>
      <c r="J18" s="1061"/>
      <c r="K18" s="1061"/>
      <c r="L18" s="1061"/>
      <c r="M18" s="1061"/>
      <c r="N18" s="1061"/>
      <c r="O18" s="1061"/>
      <c r="P18" s="1062"/>
      <c r="Q18" s="1068"/>
      <c r="R18" s="1069"/>
      <c r="S18" s="1069"/>
      <c r="T18" s="1069"/>
      <c r="U18" s="1069"/>
      <c r="V18" s="1069"/>
      <c r="W18" s="1069"/>
      <c r="X18" s="1069"/>
      <c r="Y18" s="1069"/>
      <c r="Z18" s="1069"/>
      <c r="AA18" s="1069"/>
      <c r="AB18" s="1069"/>
      <c r="AC18" s="1069"/>
      <c r="AD18" s="1069"/>
      <c r="AE18" s="1070"/>
      <c r="AF18" s="1065"/>
      <c r="AG18" s="1066"/>
      <c r="AH18" s="1066"/>
      <c r="AI18" s="1066"/>
      <c r="AJ18" s="1067"/>
      <c r="AK18" s="1110"/>
      <c r="AL18" s="1111"/>
      <c r="AM18" s="1111"/>
      <c r="AN18" s="1111"/>
      <c r="AO18" s="1111"/>
      <c r="AP18" s="1111"/>
      <c r="AQ18" s="1111"/>
      <c r="AR18" s="1111"/>
      <c r="AS18" s="1111"/>
      <c r="AT18" s="1111"/>
      <c r="AU18" s="1112"/>
      <c r="AV18" s="1112"/>
      <c r="AW18" s="1112"/>
      <c r="AX18" s="1112"/>
      <c r="AY18" s="1113"/>
      <c r="AZ18" s="235"/>
      <c r="BA18" s="235"/>
      <c r="BB18" s="235"/>
      <c r="BC18" s="235"/>
      <c r="BD18" s="235"/>
      <c r="BE18" s="236"/>
      <c r="BF18" s="236"/>
      <c r="BG18" s="236"/>
      <c r="BH18" s="236"/>
      <c r="BI18" s="236"/>
      <c r="BJ18" s="236"/>
      <c r="BK18" s="236"/>
      <c r="BL18" s="236"/>
      <c r="BM18" s="236"/>
      <c r="BN18" s="236"/>
      <c r="BO18" s="236"/>
      <c r="BP18" s="236"/>
      <c r="BQ18" s="241">
        <v>12</v>
      </c>
      <c r="BR18" s="242"/>
      <c r="BS18" s="1022"/>
      <c r="BT18" s="1023"/>
      <c r="BU18" s="1023"/>
      <c r="BV18" s="1023"/>
      <c r="BW18" s="1023"/>
      <c r="BX18" s="1023"/>
      <c r="BY18" s="1023"/>
      <c r="BZ18" s="1023"/>
      <c r="CA18" s="1023"/>
      <c r="CB18" s="1023"/>
      <c r="CC18" s="1023"/>
      <c r="CD18" s="1023"/>
      <c r="CE18" s="1023"/>
      <c r="CF18" s="1023"/>
      <c r="CG18" s="1044"/>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37"/>
    </row>
    <row r="19" spans="1:131" s="238" customFormat="1" ht="26.25" customHeight="1" x14ac:dyDescent="0.2">
      <c r="A19" s="241">
        <v>13</v>
      </c>
      <c r="B19" s="1060"/>
      <c r="C19" s="1061"/>
      <c r="D19" s="1061"/>
      <c r="E19" s="1061"/>
      <c r="F19" s="1061"/>
      <c r="G19" s="1061"/>
      <c r="H19" s="1061"/>
      <c r="I19" s="1061"/>
      <c r="J19" s="1061"/>
      <c r="K19" s="1061"/>
      <c r="L19" s="1061"/>
      <c r="M19" s="1061"/>
      <c r="N19" s="1061"/>
      <c r="O19" s="1061"/>
      <c r="P19" s="1062"/>
      <c r="Q19" s="1068"/>
      <c r="R19" s="1069"/>
      <c r="S19" s="1069"/>
      <c r="T19" s="1069"/>
      <c r="U19" s="1069"/>
      <c r="V19" s="1069"/>
      <c r="W19" s="1069"/>
      <c r="X19" s="1069"/>
      <c r="Y19" s="1069"/>
      <c r="Z19" s="1069"/>
      <c r="AA19" s="1069"/>
      <c r="AB19" s="1069"/>
      <c r="AC19" s="1069"/>
      <c r="AD19" s="1069"/>
      <c r="AE19" s="1070"/>
      <c r="AF19" s="1065"/>
      <c r="AG19" s="1066"/>
      <c r="AH19" s="1066"/>
      <c r="AI19" s="1066"/>
      <c r="AJ19" s="1067"/>
      <c r="AK19" s="1110"/>
      <c r="AL19" s="1111"/>
      <c r="AM19" s="1111"/>
      <c r="AN19" s="1111"/>
      <c r="AO19" s="1111"/>
      <c r="AP19" s="1111"/>
      <c r="AQ19" s="1111"/>
      <c r="AR19" s="1111"/>
      <c r="AS19" s="1111"/>
      <c r="AT19" s="1111"/>
      <c r="AU19" s="1112"/>
      <c r="AV19" s="1112"/>
      <c r="AW19" s="1112"/>
      <c r="AX19" s="1112"/>
      <c r="AY19" s="1113"/>
      <c r="AZ19" s="235"/>
      <c r="BA19" s="235"/>
      <c r="BB19" s="235"/>
      <c r="BC19" s="235"/>
      <c r="BD19" s="235"/>
      <c r="BE19" s="236"/>
      <c r="BF19" s="236"/>
      <c r="BG19" s="236"/>
      <c r="BH19" s="236"/>
      <c r="BI19" s="236"/>
      <c r="BJ19" s="236"/>
      <c r="BK19" s="236"/>
      <c r="BL19" s="236"/>
      <c r="BM19" s="236"/>
      <c r="BN19" s="236"/>
      <c r="BO19" s="236"/>
      <c r="BP19" s="236"/>
      <c r="BQ19" s="241">
        <v>13</v>
      </c>
      <c r="BR19" s="242"/>
      <c r="BS19" s="1022"/>
      <c r="BT19" s="1023"/>
      <c r="BU19" s="1023"/>
      <c r="BV19" s="1023"/>
      <c r="BW19" s="1023"/>
      <c r="BX19" s="1023"/>
      <c r="BY19" s="1023"/>
      <c r="BZ19" s="1023"/>
      <c r="CA19" s="1023"/>
      <c r="CB19" s="1023"/>
      <c r="CC19" s="1023"/>
      <c r="CD19" s="1023"/>
      <c r="CE19" s="1023"/>
      <c r="CF19" s="1023"/>
      <c r="CG19" s="1044"/>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37"/>
    </row>
    <row r="20" spans="1:131" s="238" customFormat="1" ht="26.25" customHeight="1" x14ac:dyDescent="0.2">
      <c r="A20" s="241">
        <v>14</v>
      </c>
      <c r="B20" s="1060"/>
      <c r="C20" s="1061"/>
      <c r="D20" s="1061"/>
      <c r="E20" s="1061"/>
      <c r="F20" s="1061"/>
      <c r="G20" s="1061"/>
      <c r="H20" s="1061"/>
      <c r="I20" s="1061"/>
      <c r="J20" s="1061"/>
      <c r="K20" s="1061"/>
      <c r="L20" s="1061"/>
      <c r="M20" s="1061"/>
      <c r="N20" s="1061"/>
      <c r="O20" s="1061"/>
      <c r="P20" s="1062"/>
      <c r="Q20" s="1068"/>
      <c r="R20" s="1069"/>
      <c r="S20" s="1069"/>
      <c r="T20" s="1069"/>
      <c r="U20" s="1069"/>
      <c r="V20" s="1069"/>
      <c r="W20" s="1069"/>
      <c r="X20" s="1069"/>
      <c r="Y20" s="1069"/>
      <c r="Z20" s="1069"/>
      <c r="AA20" s="1069"/>
      <c r="AB20" s="1069"/>
      <c r="AC20" s="1069"/>
      <c r="AD20" s="1069"/>
      <c r="AE20" s="1070"/>
      <c r="AF20" s="1065"/>
      <c r="AG20" s="1066"/>
      <c r="AH20" s="1066"/>
      <c r="AI20" s="1066"/>
      <c r="AJ20" s="1067"/>
      <c r="AK20" s="1110"/>
      <c r="AL20" s="1111"/>
      <c r="AM20" s="1111"/>
      <c r="AN20" s="1111"/>
      <c r="AO20" s="1111"/>
      <c r="AP20" s="1111"/>
      <c r="AQ20" s="1111"/>
      <c r="AR20" s="1111"/>
      <c r="AS20" s="1111"/>
      <c r="AT20" s="1111"/>
      <c r="AU20" s="1112"/>
      <c r="AV20" s="1112"/>
      <c r="AW20" s="1112"/>
      <c r="AX20" s="1112"/>
      <c r="AY20" s="1113"/>
      <c r="AZ20" s="235"/>
      <c r="BA20" s="235"/>
      <c r="BB20" s="235"/>
      <c r="BC20" s="235"/>
      <c r="BD20" s="235"/>
      <c r="BE20" s="236"/>
      <c r="BF20" s="236"/>
      <c r="BG20" s="236"/>
      <c r="BH20" s="236"/>
      <c r="BI20" s="236"/>
      <c r="BJ20" s="236"/>
      <c r="BK20" s="236"/>
      <c r="BL20" s="236"/>
      <c r="BM20" s="236"/>
      <c r="BN20" s="236"/>
      <c r="BO20" s="236"/>
      <c r="BP20" s="236"/>
      <c r="BQ20" s="241">
        <v>14</v>
      </c>
      <c r="BR20" s="242"/>
      <c r="BS20" s="1022"/>
      <c r="BT20" s="1023"/>
      <c r="BU20" s="1023"/>
      <c r="BV20" s="1023"/>
      <c r="BW20" s="1023"/>
      <c r="BX20" s="1023"/>
      <c r="BY20" s="1023"/>
      <c r="BZ20" s="1023"/>
      <c r="CA20" s="1023"/>
      <c r="CB20" s="1023"/>
      <c r="CC20" s="1023"/>
      <c r="CD20" s="1023"/>
      <c r="CE20" s="1023"/>
      <c r="CF20" s="1023"/>
      <c r="CG20" s="1044"/>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37"/>
    </row>
    <row r="21" spans="1:131" s="238" customFormat="1" ht="26.25" customHeight="1" thickBot="1" x14ac:dyDescent="0.25">
      <c r="A21" s="241">
        <v>15</v>
      </c>
      <c r="B21" s="1060"/>
      <c r="C21" s="1061"/>
      <c r="D21" s="1061"/>
      <c r="E21" s="1061"/>
      <c r="F21" s="1061"/>
      <c r="G21" s="1061"/>
      <c r="H21" s="1061"/>
      <c r="I21" s="1061"/>
      <c r="J21" s="1061"/>
      <c r="K21" s="1061"/>
      <c r="L21" s="1061"/>
      <c r="M21" s="1061"/>
      <c r="N21" s="1061"/>
      <c r="O21" s="1061"/>
      <c r="P21" s="1062"/>
      <c r="Q21" s="1068"/>
      <c r="R21" s="1069"/>
      <c r="S21" s="1069"/>
      <c r="T21" s="1069"/>
      <c r="U21" s="1069"/>
      <c r="V21" s="1069"/>
      <c r="W21" s="1069"/>
      <c r="X21" s="1069"/>
      <c r="Y21" s="1069"/>
      <c r="Z21" s="1069"/>
      <c r="AA21" s="1069"/>
      <c r="AB21" s="1069"/>
      <c r="AC21" s="1069"/>
      <c r="AD21" s="1069"/>
      <c r="AE21" s="1070"/>
      <c r="AF21" s="1065"/>
      <c r="AG21" s="1066"/>
      <c r="AH21" s="1066"/>
      <c r="AI21" s="1066"/>
      <c r="AJ21" s="1067"/>
      <c r="AK21" s="1110"/>
      <c r="AL21" s="1111"/>
      <c r="AM21" s="1111"/>
      <c r="AN21" s="1111"/>
      <c r="AO21" s="1111"/>
      <c r="AP21" s="1111"/>
      <c r="AQ21" s="1111"/>
      <c r="AR21" s="1111"/>
      <c r="AS21" s="1111"/>
      <c r="AT21" s="1111"/>
      <c r="AU21" s="1112"/>
      <c r="AV21" s="1112"/>
      <c r="AW21" s="1112"/>
      <c r="AX21" s="1112"/>
      <c r="AY21" s="1113"/>
      <c r="AZ21" s="235"/>
      <c r="BA21" s="235"/>
      <c r="BB21" s="235"/>
      <c r="BC21" s="235"/>
      <c r="BD21" s="235"/>
      <c r="BE21" s="236"/>
      <c r="BF21" s="236"/>
      <c r="BG21" s="236"/>
      <c r="BH21" s="236"/>
      <c r="BI21" s="236"/>
      <c r="BJ21" s="236"/>
      <c r="BK21" s="236"/>
      <c r="BL21" s="236"/>
      <c r="BM21" s="236"/>
      <c r="BN21" s="236"/>
      <c r="BO21" s="236"/>
      <c r="BP21" s="236"/>
      <c r="BQ21" s="241">
        <v>15</v>
      </c>
      <c r="BR21" s="242"/>
      <c r="BS21" s="1022"/>
      <c r="BT21" s="1023"/>
      <c r="BU21" s="1023"/>
      <c r="BV21" s="1023"/>
      <c r="BW21" s="1023"/>
      <c r="BX21" s="1023"/>
      <c r="BY21" s="1023"/>
      <c r="BZ21" s="1023"/>
      <c r="CA21" s="1023"/>
      <c r="CB21" s="1023"/>
      <c r="CC21" s="1023"/>
      <c r="CD21" s="1023"/>
      <c r="CE21" s="1023"/>
      <c r="CF21" s="1023"/>
      <c r="CG21" s="1044"/>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37"/>
    </row>
    <row r="22" spans="1:131" s="238" customFormat="1" ht="26.25" customHeight="1" x14ac:dyDescent="0.2">
      <c r="A22" s="241">
        <v>16</v>
      </c>
      <c r="B22" s="1060"/>
      <c r="C22" s="1061"/>
      <c r="D22" s="1061"/>
      <c r="E22" s="1061"/>
      <c r="F22" s="1061"/>
      <c r="G22" s="1061"/>
      <c r="H22" s="1061"/>
      <c r="I22" s="1061"/>
      <c r="J22" s="1061"/>
      <c r="K22" s="1061"/>
      <c r="L22" s="1061"/>
      <c r="M22" s="1061"/>
      <c r="N22" s="1061"/>
      <c r="O22" s="1061"/>
      <c r="P22" s="1062"/>
      <c r="Q22" s="1103"/>
      <c r="R22" s="1104"/>
      <c r="S22" s="1104"/>
      <c r="T22" s="1104"/>
      <c r="U22" s="1104"/>
      <c r="V22" s="1104"/>
      <c r="W22" s="1104"/>
      <c r="X22" s="1104"/>
      <c r="Y22" s="1104"/>
      <c r="Z22" s="1104"/>
      <c r="AA22" s="1104"/>
      <c r="AB22" s="1104"/>
      <c r="AC22" s="1104"/>
      <c r="AD22" s="1104"/>
      <c r="AE22" s="1105"/>
      <c r="AF22" s="1065"/>
      <c r="AG22" s="1066"/>
      <c r="AH22" s="1066"/>
      <c r="AI22" s="1066"/>
      <c r="AJ22" s="1067"/>
      <c r="AK22" s="1106"/>
      <c r="AL22" s="1107"/>
      <c r="AM22" s="1107"/>
      <c r="AN22" s="1107"/>
      <c r="AO22" s="1107"/>
      <c r="AP22" s="1107"/>
      <c r="AQ22" s="1107"/>
      <c r="AR22" s="1107"/>
      <c r="AS22" s="1107"/>
      <c r="AT22" s="1107"/>
      <c r="AU22" s="1108"/>
      <c r="AV22" s="1108"/>
      <c r="AW22" s="1108"/>
      <c r="AX22" s="1108"/>
      <c r="AY22" s="1109"/>
      <c r="AZ22" s="1058" t="s">
        <v>391</v>
      </c>
      <c r="BA22" s="1058"/>
      <c r="BB22" s="1058"/>
      <c r="BC22" s="1058"/>
      <c r="BD22" s="1059"/>
      <c r="BE22" s="236"/>
      <c r="BF22" s="236"/>
      <c r="BG22" s="236"/>
      <c r="BH22" s="236"/>
      <c r="BI22" s="236"/>
      <c r="BJ22" s="236"/>
      <c r="BK22" s="236"/>
      <c r="BL22" s="236"/>
      <c r="BM22" s="236"/>
      <c r="BN22" s="236"/>
      <c r="BO22" s="236"/>
      <c r="BP22" s="236"/>
      <c r="BQ22" s="241">
        <v>16</v>
      </c>
      <c r="BR22" s="242"/>
      <c r="BS22" s="1022"/>
      <c r="BT22" s="1023"/>
      <c r="BU22" s="1023"/>
      <c r="BV22" s="1023"/>
      <c r="BW22" s="1023"/>
      <c r="BX22" s="1023"/>
      <c r="BY22" s="1023"/>
      <c r="BZ22" s="1023"/>
      <c r="CA22" s="1023"/>
      <c r="CB22" s="1023"/>
      <c r="CC22" s="1023"/>
      <c r="CD22" s="1023"/>
      <c r="CE22" s="1023"/>
      <c r="CF22" s="1023"/>
      <c r="CG22" s="1044"/>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37"/>
    </row>
    <row r="23" spans="1:131" s="238" customFormat="1" ht="26.25" customHeight="1" thickBot="1" x14ac:dyDescent="0.25">
      <c r="A23" s="243" t="s">
        <v>392</v>
      </c>
      <c r="B23" s="966" t="s">
        <v>393</v>
      </c>
      <c r="C23" s="967"/>
      <c r="D23" s="967"/>
      <c r="E23" s="967"/>
      <c r="F23" s="967"/>
      <c r="G23" s="967"/>
      <c r="H23" s="967"/>
      <c r="I23" s="967"/>
      <c r="J23" s="967"/>
      <c r="K23" s="967"/>
      <c r="L23" s="967"/>
      <c r="M23" s="967"/>
      <c r="N23" s="967"/>
      <c r="O23" s="967"/>
      <c r="P23" s="977"/>
      <c r="Q23" s="1097">
        <v>8820</v>
      </c>
      <c r="R23" s="1091"/>
      <c r="S23" s="1091"/>
      <c r="T23" s="1091"/>
      <c r="U23" s="1091"/>
      <c r="V23" s="1091">
        <v>8162</v>
      </c>
      <c r="W23" s="1091"/>
      <c r="X23" s="1091"/>
      <c r="Y23" s="1091"/>
      <c r="Z23" s="1091"/>
      <c r="AA23" s="1091">
        <v>659</v>
      </c>
      <c r="AB23" s="1091"/>
      <c r="AC23" s="1091"/>
      <c r="AD23" s="1091"/>
      <c r="AE23" s="1098"/>
      <c r="AF23" s="1099">
        <v>653</v>
      </c>
      <c r="AG23" s="1091"/>
      <c r="AH23" s="1091"/>
      <c r="AI23" s="1091"/>
      <c r="AJ23" s="1100"/>
      <c r="AK23" s="1101"/>
      <c r="AL23" s="1102"/>
      <c r="AM23" s="1102"/>
      <c r="AN23" s="1102"/>
      <c r="AO23" s="1102"/>
      <c r="AP23" s="1091">
        <v>6742</v>
      </c>
      <c r="AQ23" s="1091"/>
      <c r="AR23" s="1091"/>
      <c r="AS23" s="1091"/>
      <c r="AT23" s="1091"/>
      <c r="AU23" s="1092"/>
      <c r="AV23" s="1092"/>
      <c r="AW23" s="1092"/>
      <c r="AX23" s="1092"/>
      <c r="AY23" s="1093"/>
      <c r="AZ23" s="1094" t="s">
        <v>394</v>
      </c>
      <c r="BA23" s="1095"/>
      <c r="BB23" s="1095"/>
      <c r="BC23" s="1095"/>
      <c r="BD23" s="1096"/>
      <c r="BE23" s="236"/>
      <c r="BF23" s="236"/>
      <c r="BG23" s="236"/>
      <c r="BH23" s="236"/>
      <c r="BI23" s="236"/>
      <c r="BJ23" s="236"/>
      <c r="BK23" s="236"/>
      <c r="BL23" s="236"/>
      <c r="BM23" s="236"/>
      <c r="BN23" s="236"/>
      <c r="BO23" s="236"/>
      <c r="BP23" s="236"/>
      <c r="BQ23" s="241">
        <v>17</v>
      </c>
      <c r="BR23" s="242"/>
      <c r="BS23" s="1022"/>
      <c r="BT23" s="1023"/>
      <c r="BU23" s="1023"/>
      <c r="BV23" s="1023"/>
      <c r="BW23" s="1023"/>
      <c r="BX23" s="1023"/>
      <c r="BY23" s="1023"/>
      <c r="BZ23" s="1023"/>
      <c r="CA23" s="1023"/>
      <c r="CB23" s="1023"/>
      <c r="CC23" s="1023"/>
      <c r="CD23" s="1023"/>
      <c r="CE23" s="1023"/>
      <c r="CF23" s="1023"/>
      <c r="CG23" s="1044"/>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37"/>
    </row>
    <row r="24" spans="1:131" s="238" customFormat="1" ht="26.25" customHeight="1" x14ac:dyDescent="0.2">
      <c r="A24" s="1090" t="s">
        <v>395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35"/>
      <c r="BA24" s="235"/>
      <c r="BB24" s="235"/>
      <c r="BC24" s="235"/>
      <c r="BD24" s="235"/>
      <c r="BE24" s="236"/>
      <c r="BF24" s="236"/>
      <c r="BG24" s="236"/>
      <c r="BH24" s="236"/>
      <c r="BI24" s="236"/>
      <c r="BJ24" s="236"/>
      <c r="BK24" s="236"/>
      <c r="BL24" s="236"/>
      <c r="BM24" s="236"/>
      <c r="BN24" s="236"/>
      <c r="BO24" s="236"/>
      <c r="BP24" s="236"/>
      <c r="BQ24" s="241">
        <v>18</v>
      </c>
      <c r="BR24" s="242"/>
      <c r="BS24" s="1022"/>
      <c r="BT24" s="1023"/>
      <c r="BU24" s="1023"/>
      <c r="BV24" s="1023"/>
      <c r="BW24" s="1023"/>
      <c r="BX24" s="1023"/>
      <c r="BY24" s="1023"/>
      <c r="BZ24" s="1023"/>
      <c r="CA24" s="1023"/>
      <c r="CB24" s="1023"/>
      <c r="CC24" s="1023"/>
      <c r="CD24" s="1023"/>
      <c r="CE24" s="1023"/>
      <c r="CF24" s="1023"/>
      <c r="CG24" s="1044"/>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37"/>
    </row>
    <row r="25" spans="1:131" ht="26.25" customHeight="1" thickBot="1" x14ac:dyDescent="0.25">
      <c r="A25" s="1089" t="s">
        <v>396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35"/>
      <c r="BK25" s="235"/>
      <c r="BL25" s="235"/>
      <c r="BM25" s="235"/>
      <c r="BN25" s="235"/>
      <c r="BO25" s="244"/>
      <c r="BP25" s="244"/>
      <c r="BQ25" s="241">
        <v>19</v>
      </c>
      <c r="BR25" s="242"/>
      <c r="BS25" s="1022"/>
      <c r="BT25" s="1023"/>
      <c r="BU25" s="1023"/>
      <c r="BV25" s="1023"/>
      <c r="BW25" s="1023"/>
      <c r="BX25" s="1023"/>
      <c r="BY25" s="1023"/>
      <c r="BZ25" s="1023"/>
      <c r="CA25" s="1023"/>
      <c r="CB25" s="1023"/>
      <c r="CC25" s="1023"/>
      <c r="CD25" s="1023"/>
      <c r="CE25" s="1023"/>
      <c r="CF25" s="1023"/>
      <c r="CG25" s="1044"/>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233"/>
    </row>
    <row r="26" spans="1:131" ht="26.25" customHeight="1" x14ac:dyDescent="0.2">
      <c r="A26" s="1025" t="s">
        <v>373</v>
      </c>
      <c r="B26" s="1026"/>
      <c r="C26" s="1026"/>
      <c r="D26" s="1026"/>
      <c r="E26" s="1026"/>
      <c r="F26" s="1026"/>
      <c r="G26" s="1026"/>
      <c r="H26" s="1026"/>
      <c r="I26" s="1026"/>
      <c r="J26" s="1026"/>
      <c r="K26" s="1026"/>
      <c r="L26" s="1026"/>
      <c r="M26" s="1026"/>
      <c r="N26" s="1026"/>
      <c r="O26" s="1026"/>
      <c r="P26" s="1027"/>
      <c r="Q26" s="1031" t="s">
        <v>397</v>
      </c>
      <c r="R26" s="1032"/>
      <c r="S26" s="1032"/>
      <c r="T26" s="1032"/>
      <c r="U26" s="1033"/>
      <c r="V26" s="1031" t="s">
        <v>398</v>
      </c>
      <c r="W26" s="1032"/>
      <c r="X26" s="1032"/>
      <c r="Y26" s="1032"/>
      <c r="Z26" s="1033"/>
      <c r="AA26" s="1031" t="s">
        <v>399</v>
      </c>
      <c r="AB26" s="1032"/>
      <c r="AC26" s="1032"/>
      <c r="AD26" s="1032"/>
      <c r="AE26" s="1032"/>
      <c r="AF26" s="1085" t="s">
        <v>400</v>
      </c>
      <c r="AG26" s="1038"/>
      <c r="AH26" s="1038"/>
      <c r="AI26" s="1038"/>
      <c r="AJ26" s="1086"/>
      <c r="AK26" s="1032" t="s">
        <v>401</v>
      </c>
      <c r="AL26" s="1032"/>
      <c r="AM26" s="1032"/>
      <c r="AN26" s="1032"/>
      <c r="AO26" s="1033"/>
      <c r="AP26" s="1031" t="s">
        <v>402</v>
      </c>
      <c r="AQ26" s="1032"/>
      <c r="AR26" s="1032"/>
      <c r="AS26" s="1032"/>
      <c r="AT26" s="1033"/>
      <c r="AU26" s="1031" t="s">
        <v>403</v>
      </c>
      <c r="AV26" s="1032"/>
      <c r="AW26" s="1032"/>
      <c r="AX26" s="1032"/>
      <c r="AY26" s="1033"/>
      <c r="AZ26" s="1031" t="s">
        <v>404</v>
      </c>
      <c r="BA26" s="1032"/>
      <c r="BB26" s="1032"/>
      <c r="BC26" s="1032"/>
      <c r="BD26" s="1033"/>
      <c r="BE26" s="1031" t="s">
        <v>380</v>
      </c>
      <c r="BF26" s="1032"/>
      <c r="BG26" s="1032"/>
      <c r="BH26" s="1032"/>
      <c r="BI26" s="1045"/>
      <c r="BJ26" s="235"/>
      <c r="BK26" s="235"/>
      <c r="BL26" s="235"/>
      <c r="BM26" s="235"/>
      <c r="BN26" s="235"/>
      <c r="BO26" s="244"/>
      <c r="BP26" s="244"/>
      <c r="BQ26" s="241">
        <v>20</v>
      </c>
      <c r="BR26" s="242"/>
      <c r="BS26" s="1022"/>
      <c r="BT26" s="1023"/>
      <c r="BU26" s="1023"/>
      <c r="BV26" s="1023"/>
      <c r="BW26" s="1023"/>
      <c r="BX26" s="1023"/>
      <c r="BY26" s="1023"/>
      <c r="BZ26" s="1023"/>
      <c r="CA26" s="1023"/>
      <c r="CB26" s="1023"/>
      <c r="CC26" s="1023"/>
      <c r="CD26" s="1023"/>
      <c r="CE26" s="1023"/>
      <c r="CF26" s="1023"/>
      <c r="CG26" s="1044"/>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233"/>
    </row>
    <row r="27" spans="1:131" ht="26.25" customHeight="1" thickBot="1" x14ac:dyDescent="0.25">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87"/>
      <c r="AG27" s="1041"/>
      <c r="AH27" s="1041"/>
      <c r="AI27" s="1041"/>
      <c r="AJ27" s="1088"/>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6"/>
      <c r="BJ27" s="235"/>
      <c r="BK27" s="235"/>
      <c r="BL27" s="235"/>
      <c r="BM27" s="235"/>
      <c r="BN27" s="235"/>
      <c r="BO27" s="244"/>
      <c r="BP27" s="244"/>
      <c r="BQ27" s="241">
        <v>21</v>
      </c>
      <c r="BR27" s="242"/>
      <c r="BS27" s="1022"/>
      <c r="BT27" s="1023"/>
      <c r="BU27" s="1023"/>
      <c r="BV27" s="1023"/>
      <c r="BW27" s="1023"/>
      <c r="BX27" s="1023"/>
      <c r="BY27" s="1023"/>
      <c r="BZ27" s="1023"/>
      <c r="CA27" s="1023"/>
      <c r="CB27" s="1023"/>
      <c r="CC27" s="1023"/>
      <c r="CD27" s="1023"/>
      <c r="CE27" s="1023"/>
      <c r="CF27" s="1023"/>
      <c r="CG27" s="1044"/>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233"/>
    </row>
    <row r="28" spans="1:131" ht="26.25" customHeight="1" thickTop="1" x14ac:dyDescent="0.2">
      <c r="A28" s="245">
        <v>1</v>
      </c>
      <c r="B28" s="1077" t="s">
        <v>405</v>
      </c>
      <c r="C28" s="1078"/>
      <c r="D28" s="1078"/>
      <c r="E28" s="1078"/>
      <c r="F28" s="1078"/>
      <c r="G28" s="1078"/>
      <c r="H28" s="1078"/>
      <c r="I28" s="1078"/>
      <c r="J28" s="1078"/>
      <c r="K28" s="1078"/>
      <c r="L28" s="1078"/>
      <c r="M28" s="1078"/>
      <c r="N28" s="1078"/>
      <c r="O28" s="1078"/>
      <c r="P28" s="1079"/>
      <c r="Q28" s="1080">
        <v>2174</v>
      </c>
      <c r="R28" s="1081"/>
      <c r="S28" s="1081"/>
      <c r="T28" s="1081"/>
      <c r="U28" s="1081"/>
      <c r="V28" s="1081">
        <v>2129</v>
      </c>
      <c r="W28" s="1081"/>
      <c r="X28" s="1081"/>
      <c r="Y28" s="1081"/>
      <c r="Z28" s="1081"/>
      <c r="AA28" s="1081">
        <v>45</v>
      </c>
      <c r="AB28" s="1081"/>
      <c r="AC28" s="1081"/>
      <c r="AD28" s="1081"/>
      <c r="AE28" s="1082"/>
      <c r="AF28" s="1083">
        <v>45</v>
      </c>
      <c r="AG28" s="1081"/>
      <c r="AH28" s="1081"/>
      <c r="AI28" s="1081"/>
      <c r="AJ28" s="1084"/>
      <c r="AK28" s="1072">
        <v>150</v>
      </c>
      <c r="AL28" s="1073"/>
      <c r="AM28" s="1073"/>
      <c r="AN28" s="1073"/>
      <c r="AO28" s="1073"/>
      <c r="AP28" s="1073" t="s">
        <v>585</v>
      </c>
      <c r="AQ28" s="1073"/>
      <c r="AR28" s="1073"/>
      <c r="AS28" s="1073"/>
      <c r="AT28" s="1073"/>
      <c r="AU28" s="1073" t="s">
        <v>585</v>
      </c>
      <c r="AV28" s="1073"/>
      <c r="AW28" s="1073"/>
      <c r="AX28" s="1073"/>
      <c r="AY28" s="1073"/>
      <c r="AZ28" s="1074"/>
      <c r="BA28" s="1074"/>
      <c r="BB28" s="1074"/>
      <c r="BC28" s="1074"/>
      <c r="BD28" s="1074"/>
      <c r="BE28" s="1075" t="s">
        <v>584</v>
      </c>
      <c r="BF28" s="1075"/>
      <c r="BG28" s="1075"/>
      <c r="BH28" s="1075"/>
      <c r="BI28" s="1076"/>
      <c r="BJ28" s="235"/>
      <c r="BK28" s="235"/>
      <c r="BL28" s="235"/>
      <c r="BM28" s="235"/>
      <c r="BN28" s="235"/>
      <c r="BO28" s="244"/>
      <c r="BP28" s="244"/>
      <c r="BQ28" s="241">
        <v>22</v>
      </c>
      <c r="BR28" s="242"/>
      <c r="BS28" s="1022"/>
      <c r="BT28" s="1023"/>
      <c r="BU28" s="1023"/>
      <c r="BV28" s="1023"/>
      <c r="BW28" s="1023"/>
      <c r="BX28" s="1023"/>
      <c r="BY28" s="1023"/>
      <c r="BZ28" s="1023"/>
      <c r="CA28" s="1023"/>
      <c r="CB28" s="1023"/>
      <c r="CC28" s="1023"/>
      <c r="CD28" s="1023"/>
      <c r="CE28" s="1023"/>
      <c r="CF28" s="1023"/>
      <c r="CG28" s="1044"/>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233"/>
    </row>
    <row r="29" spans="1:131" ht="26.25" customHeight="1" x14ac:dyDescent="0.2">
      <c r="A29" s="245">
        <v>2</v>
      </c>
      <c r="B29" s="1060" t="s">
        <v>406</v>
      </c>
      <c r="C29" s="1061"/>
      <c r="D29" s="1061"/>
      <c r="E29" s="1061"/>
      <c r="F29" s="1061"/>
      <c r="G29" s="1061"/>
      <c r="H29" s="1061"/>
      <c r="I29" s="1061"/>
      <c r="J29" s="1061"/>
      <c r="K29" s="1061"/>
      <c r="L29" s="1061"/>
      <c r="M29" s="1061"/>
      <c r="N29" s="1061"/>
      <c r="O29" s="1061"/>
      <c r="P29" s="1062"/>
      <c r="Q29" s="1068">
        <v>326</v>
      </c>
      <c r="R29" s="1069"/>
      <c r="S29" s="1069"/>
      <c r="T29" s="1069"/>
      <c r="U29" s="1069"/>
      <c r="V29" s="1069">
        <v>319</v>
      </c>
      <c r="W29" s="1069"/>
      <c r="X29" s="1069"/>
      <c r="Y29" s="1069"/>
      <c r="Z29" s="1069"/>
      <c r="AA29" s="1069">
        <v>7</v>
      </c>
      <c r="AB29" s="1069"/>
      <c r="AC29" s="1069"/>
      <c r="AD29" s="1069"/>
      <c r="AE29" s="1070"/>
      <c r="AF29" s="1065">
        <v>7</v>
      </c>
      <c r="AG29" s="1066"/>
      <c r="AH29" s="1066"/>
      <c r="AI29" s="1066"/>
      <c r="AJ29" s="1067"/>
      <c r="AK29" s="1009">
        <v>76</v>
      </c>
      <c r="AL29" s="1000"/>
      <c r="AM29" s="1000"/>
      <c r="AN29" s="1000"/>
      <c r="AO29" s="1000"/>
      <c r="AP29" s="1000" t="s">
        <v>585</v>
      </c>
      <c r="AQ29" s="1000"/>
      <c r="AR29" s="1000"/>
      <c r="AS29" s="1000"/>
      <c r="AT29" s="1000"/>
      <c r="AU29" s="1000" t="s">
        <v>585</v>
      </c>
      <c r="AV29" s="1000"/>
      <c r="AW29" s="1000"/>
      <c r="AX29" s="1000"/>
      <c r="AY29" s="1000"/>
      <c r="AZ29" s="1071"/>
      <c r="BA29" s="1071"/>
      <c r="BB29" s="1071"/>
      <c r="BC29" s="1071"/>
      <c r="BD29" s="1071"/>
      <c r="BE29" s="1001"/>
      <c r="BF29" s="1001"/>
      <c r="BG29" s="1001"/>
      <c r="BH29" s="1001"/>
      <c r="BI29" s="1002"/>
      <c r="BJ29" s="235"/>
      <c r="BK29" s="235"/>
      <c r="BL29" s="235"/>
      <c r="BM29" s="235"/>
      <c r="BN29" s="235"/>
      <c r="BO29" s="244"/>
      <c r="BP29" s="244"/>
      <c r="BQ29" s="241">
        <v>23</v>
      </c>
      <c r="BR29" s="242"/>
      <c r="BS29" s="1022"/>
      <c r="BT29" s="1023"/>
      <c r="BU29" s="1023"/>
      <c r="BV29" s="1023"/>
      <c r="BW29" s="1023"/>
      <c r="BX29" s="1023"/>
      <c r="BY29" s="1023"/>
      <c r="BZ29" s="1023"/>
      <c r="CA29" s="1023"/>
      <c r="CB29" s="1023"/>
      <c r="CC29" s="1023"/>
      <c r="CD29" s="1023"/>
      <c r="CE29" s="1023"/>
      <c r="CF29" s="1023"/>
      <c r="CG29" s="1044"/>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233"/>
    </row>
    <row r="30" spans="1:131" ht="26.25" customHeight="1" x14ac:dyDescent="0.2">
      <c r="A30" s="245">
        <v>3</v>
      </c>
      <c r="B30" s="1060" t="s">
        <v>407</v>
      </c>
      <c r="C30" s="1061"/>
      <c r="D30" s="1061"/>
      <c r="E30" s="1061"/>
      <c r="F30" s="1061"/>
      <c r="G30" s="1061"/>
      <c r="H30" s="1061"/>
      <c r="I30" s="1061"/>
      <c r="J30" s="1061"/>
      <c r="K30" s="1061"/>
      <c r="L30" s="1061"/>
      <c r="M30" s="1061"/>
      <c r="N30" s="1061"/>
      <c r="O30" s="1061"/>
      <c r="P30" s="1062"/>
      <c r="Q30" s="1068">
        <v>1967</v>
      </c>
      <c r="R30" s="1069"/>
      <c r="S30" s="1069"/>
      <c r="T30" s="1069"/>
      <c r="U30" s="1069"/>
      <c r="V30" s="1069">
        <v>1920</v>
      </c>
      <c r="W30" s="1069"/>
      <c r="X30" s="1069"/>
      <c r="Y30" s="1069"/>
      <c r="Z30" s="1069"/>
      <c r="AA30" s="1069">
        <v>47</v>
      </c>
      <c r="AB30" s="1069"/>
      <c r="AC30" s="1069"/>
      <c r="AD30" s="1069"/>
      <c r="AE30" s="1070"/>
      <c r="AF30" s="1065">
        <v>47</v>
      </c>
      <c r="AG30" s="1066"/>
      <c r="AH30" s="1066"/>
      <c r="AI30" s="1066"/>
      <c r="AJ30" s="1067"/>
      <c r="AK30" s="1009">
        <v>297</v>
      </c>
      <c r="AL30" s="1000"/>
      <c r="AM30" s="1000"/>
      <c r="AN30" s="1000"/>
      <c r="AO30" s="1000"/>
      <c r="AP30" s="1000" t="s">
        <v>585</v>
      </c>
      <c r="AQ30" s="1000"/>
      <c r="AR30" s="1000"/>
      <c r="AS30" s="1000"/>
      <c r="AT30" s="1000"/>
      <c r="AU30" s="1000" t="s">
        <v>585</v>
      </c>
      <c r="AV30" s="1000"/>
      <c r="AW30" s="1000"/>
      <c r="AX30" s="1000"/>
      <c r="AY30" s="1000"/>
      <c r="AZ30" s="1071"/>
      <c r="BA30" s="1071"/>
      <c r="BB30" s="1071"/>
      <c r="BC30" s="1071"/>
      <c r="BD30" s="1071"/>
      <c r="BE30" s="1001"/>
      <c r="BF30" s="1001"/>
      <c r="BG30" s="1001"/>
      <c r="BH30" s="1001"/>
      <c r="BI30" s="1002"/>
      <c r="BJ30" s="235"/>
      <c r="BK30" s="235"/>
      <c r="BL30" s="235"/>
      <c r="BM30" s="235"/>
      <c r="BN30" s="235"/>
      <c r="BO30" s="244"/>
      <c r="BP30" s="244"/>
      <c r="BQ30" s="241">
        <v>24</v>
      </c>
      <c r="BR30" s="242"/>
      <c r="BS30" s="1022"/>
      <c r="BT30" s="1023"/>
      <c r="BU30" s="1023"/>
      <c r="BV30" s="1023"/>
      <c r="BW30" s="1023"/>
      <c r="BX30" s="1023"/>
      <c r="BY30" s="1023"/>
      <c r="BZ30" s="1023"/>
      <c r="CA30" s="1023"/>
      <c r="CB30" s="1023"/>
      <c r="CC30" s="1023"/>
      <c r="CD30" s="1023"/>
      <c r="CE30" s="1023"/>
      <c r="CF30" s="1023"/>
      <c r="CG30" s="1044"/>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233"/>
    </row>
    <row r="31" spans="1:131" ht="26.25" customHeight="1" x14ac:dyDescent="0.2">
      <c r="A31" s="245">
        <v>4</v>
      </c>
      <c r="B31" s="1060" t="s">
        <v>408</v>
      </c>
      <c r="C31" s="1061"/>
      <c r="D31" s="1061"/>
      <c r="E31" s="1061"/>
      <c r="F31" s="1061"/>
      <c r="G31" s="1061"/>
      <c r="H31" s="1061"/>
      <c r="I31" s="1061"/>
      <c r="J31" s="1061"/>
      <c r="K31" s="1061"/>
      <c r="L31" s="1061"/>
      <c r="M31" s="1061"/>
      <c r="N31" s="1061"/>
      <c r="O31" s="1061"/>
      <c r="P31" s="1062"/>
      <c r="Q31" s="1068">
        <v>261</v>
      </c>
      <c r="R31" s="1069"/>
      <c r="S31" s="1069"/>
      <c r="T31" s="1069"/>
      <c r="U31" s="1069"/>
      <c r="V31" s="1069">
        <v>231</v>
      </c>
      <c r="W31" s="1069"/>
      <c r="X31" s="1069"/>
      <c r="Y31" s="1069"/>
      <c r="Z31" s="1069"/>
      <c r="AA31" s="1069">
        <v>29</v>
      </c>
      <c r="AB31" s="1069"/>
      <c r="AC31" s="1069"/>
      <c r="AD31" s="1069"/>
      <c r="AE31" s="1070"/>
      <c r="AF31" s="1065">
        <v>325</v>
      </c>
      <c r="AG31" s="1066"/>
      <c r="AH31" s="1066"/>
      <c r="AI31" s="1066"/>
      <c r="AJ31" s="1067"/>
      <c r="AK31" s="1009">
        <v>2</v>
      </c>
      <c r="AL31" s="1000"/>
      <c r="AM31" s="1000"/>
      <c r="AN31" s="1000"/>
      <c r="AO31" s="1000"/>
      <c r="AP31" s="1000">
        <v>923</v>
      </c>
      <c r="AQ31" s="1000"/>
      <c r="AR31" s="1000"/>
      <c r="AS31" s="1000"/>
      <c r="AT31" s="1000"/>
      <c r="AU31" s="1000">
        <v>6</v>
      </c>
      <c r="AV31" s="1000"/>
      <c r="AW31" s="1000"/>
      <c r="AX31" s="1000"/>
      <c r="AY31" s="1000"/>
      <c r="AZ31" s="1071"/>
      <c r="BA31" s="1071"/>
      <c r="BB31" s="1071"/>
      <c r="BC31" s="1071"/>
      <c r="BD31" s="1071"/>
      <c r="BE31" s="1001" t="s">
        <v>409</v>
      </c>
      <c r="BF31" s="1001"/>
      <c r="BG31" s="1001"/>
      <c r="BH31" s="1001"/>
      <c r="BI31" s="1002"/>
      <c r="BJ31" s="235"/>
      <c r="BK31" s="235"/>
      <c r="BL31" s="235"/>
      <c r="BM31" s="235"/>
      <c r="BN31" s="235"/>
      <c r="BO31" s="244"/>
      <c r="BP31" s="244"/>
      <c r="BQ31" s="241">
        <v>25</v>
      </c>
      <c r="BR31" s="242"/>
      <c r="BS31" s="1022"/>
      <c r="BT31" s="1023"/>
      <c r="BU31" s="1023"/>
      <c r="BV31" s="1023"/>
      <c r="BW31" s="1023"/>
      <c r="BX31" s="1023"/>
      <c r="BY31" s="1023"/>
      <c r="BZ31" s="1023"/>
      <c r="CA31" s="1023"/>
      <c r="CB31" s="1023"/>
      <c r="CC31" s="1023"/>
      <c r="CD31" s="1023"/>
      <c r="CE31" s="1023"/>
      <c r="CF31" s="1023"/>
      <c r="CG31" s="1044"/>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233"/>
    </row>
    <row r="32" spans="1:131" ht="26.25" customHeight="1" x14ac:dyDescent="0.2">
      <c r="A32" s="245">
        <v>5</v>
      </c>
      <c r="B32" s="1060" t="s">
        <v>410</v>
      </c>
      <c r="C32" s="1061"/>
      <c r="D32" s="1061"/>
      <c r="E32" s="1061"/>
      <c r="F32" s="1061"/>
      <c r="G32" s="1061"/>
      <c r="H32" s="1061"/>
      <c r="I32" s="1061"/>
      <c r="J32" s="1061"/>
      <c r="K32" s="1061"/>
      <c r="L32" s="1061"/>
      <c r="M32" s="1061"/>
      <c r="N32" s="1061"/>
      <c r="O32" s="1061"/>
      <c r="P32" s="1062"/>
      <c r="Q32" s="1068">
        <v>505</v>
      </c>
      <c r="R32" s="1069"/>
      <c r="S32" s="1069"/>
      <c r="T32" s="1069"/>
      <c r="U32" s="1069"/>
      <c r="V32" s="1069">
        <v>622</v>
      </c>
      <c r="W32" s="1069"/>
      <c r="X32" s="1069"/>
      <c r="Y32" s="1069"/>
      <c r="Z32" s="1069"/>
      <c r="AA32" s="1069">
        <v>-116</v>
      </c>
      <c r="AB32" s="1069"/>
      <c r="AC32" s="1069"/>
      <c r="AD32" s="1069"/>
      <c r="AE32" s="1070"/>
      <c r="AF32" s="1065">
        <v>86</v>
      </c>
      <c r="AG32" s="1066"/>
      <c r="AH32" s="1066"/>
      <c r="AI32" s="1066"/>
      <c r="AJ32" s="1067"/>
      <c r="AK32" s="1009">
        <v>256</v>
      </c>
      <c r="AL32" s="1000"/>
      <c r="AM32" s="1000"/>
      <c r="AN32" s="1000"/>
      <c r="AO32" s="1000"/>
      <c r="AP32" s="1000">
        <v>4314</v>
      </c>
      <c r="AQ32" s="1000"/>
      <c r="AR32" s="1000"/>
      <c r="AS32" s="1000"/>
      <c r="AT32" s="1000"/>
      <c r="AU32" s="1000">
        <v>3253</v>
      </c>
      <c r="AV32" s="1000"/>
      <c r="AW32" s="1000"/>
      <c r="AX32" s="1000"/>
      <c r="AY32" s="1000"/>
      <c r="AZ32" s="1071"/>
      <c r="BA32" s="1071"/>
      <c r="BB32" s="1071"/>
      <c r="BC32" s="1071"/>
      <c r="BD32" s="1071"/>
      <c r="BE32" s="1001" t="s">
        <v>411</v>
      </c>
      <c r="BF32" s="1001"/>
      <c r="BG32" s="1001"/>
      <c r="BH32" s="1001"/>
      <c r="BI32" s="1002"/>
      <c r="BJ32" s="235"/>
      <c r="BK32" s="235"/>
      <c r="BL32" s="235"/>
      <c r="BM32" s="235"/>
      <c r="BN32" s="235"/>
      <c r="BO32" s="244"/>
      <c r="BP32" s="244"/>
      <c r="BQ32" s="241">
        <v>26</v>
      </c>
      <c r="BR32" s="242"/>
      <c r="BS32" s="1022"/>
      <c r="BT32" s="1023"/>
      <c r="BU32" s="1023"/>
      <c r="BV32" s="1023"/>
      <c r="BW32" s="1023"/>
      <c r="BX32" s="1023"/>
      <c r="BY32" s="1023"/>
      <c r="BZ32" s="1023"/>
      <c r="CA32" s="1023"/>
      <c r="CB32" s="1023"/>
      <c r="CC32" s="1023"/>
      <c r="CD32" s="1023"/>
      <c r="CE32" s="1023"/>
      <c r="CF32" s="1023"/>
      <c r="CG32" s="1044"/>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233"/>
    </row>
    <row r="33" spans="1:131" ht="26.25" customHeight="1" x14ac:dyDescent="0.2">
      <c r="A33" s="245">
        <v>6</v>
      </c>
      <c r="B33" s="1060"/>
      <c r="C33" s="1061"/>
      <c r="D33" s="1061"/>
      <c r="E33" s="1061"/>
      <c r="F33" s="1061"/>
      <c r="G33" s="1061"/>
      <c r="H33" s="1061"/>
      <c r="I33" s="1061"/>
      <c r="J33" s="1061"/>
      <c r="K33" s="1061"/>
      <c r="L33" s="1061"/>
      <c r="M33" s="1061"/>
      <c r="N33" s="1061"/>
      <c r="O33" s="1061"/>
      <c r="P33" s="1062"/>
      <c r="Q33" s="1068"/>
      <c r="R33" s="1069"/>
      <c r="S33" s="1069"/>
      <c r="T33" s="1069"/>
      <c r="U33" s="1069"/>
      <c r="V33" s="1069"/>
      <c r="W33" s="1069"/>
      <c r="X33" s="1069"/>
      <c r="Y33" s="1069"/>
      <c r="Z33" s="1069"/>
      <c r="AA33" s="1069"/>
      <c r="AB33" s="1069"/>
      <c r="AC33" s="1069"/>
      <c r="AD33" s="1069"/>
      <c r="AE33" s="1070"/>
      <c r="AF33" s="1065"/>
      <c r="AG33" s="1066"/>
      <c r="AH33" s="1066"/>
      <c r="AI33" s="1066"/>
      <c r="AJ33" s="1067"/>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01"/>
      <c r="BF33" s="1001"/>
      <c r="BG33" s="1001"/>
      <c r="BH33" s="1001"/>
      <c r="BI33" s="1002"/>
      <c r="BJ33" s="235"/>
      <c r="BK33" s="235"/>
      <c r="BL33" s="235"/>
      <c r="BM33" s="235"/>
      <c r="BN33" s="235"/>
      <c r="BO33" s="244"/>
      <c r="BP33" s="244"/>
      <c r="BQ33" s="241">
        <v>27</v>
      </c>
      <c r="BR33" s="242"/>
      <c r="BS33" s="1022"/>
      <c r="BT33" s="1023"/>
      <c r="BU33" s="1023"/>
      <c r="BV33" s="1023"/>
      <c r="BW33" s="1023"/>
      <c r="BX33" s="1023"/>
      <c r="BY33" s="1023"/>
      <c r="BZ33" s="1023"/>
      <c r="CA33" s="1023"/>
      <c r="CB33" s="1023"/>
      <c r="CC33" s="1023"/>
      <c r="CD33" s="1023"/>
      <c r="CE33" s="1023"/>
      <c r="CF33" s="1023"/>
      <c r="CG33" s="1044"/>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233"/>
    </row>
    <row r="34" spans="1:131" ht="26.25" customHeight="1" x14ac:dyDescent="0.2">
      <c r="A34" s="245">
        <v>7</v>
      </c>
      <c r="B34" s="1060"/>
      <c r="C34" s="1061"/>
      <c r="D34" s="1061"/>
      <c r="E34" s="1061"/>
      <c r="F34" s="1061"/>
      <c r="G34" s="1061"/>
      <c r="H34" s="1061"/>
      <c r="I34" s="1061"/>
      <c r="J34" s="1061"/>
      <c r="K34" s="1061"/>
      <c r="L34" s="1061"/>
      <c r="M34" s="1061"/>
      <c r="N34" s="1061"/>
      <c r="O34" s="1061"/>
      <c r="P34" s="1062"/>
      <c r="Q34" s="1068"/>
      <c r="R34" s="1069"/>
      <c r="S34" s="1069"/>
      <c r="T34" s="1069"/>
      <c r="U34" s="1069"/>
      <c r="V34" s="1069"/>
      <c r="W34" s="1069"/>
      <c r="X34" s="1069"/>
      <c r="Y34" s="1069"/>
      <c r="Z34" s="1069"/>
      <c r="AA34" s="1069"/>
      <c r="AB34" s="1069"/>
      <c r="AC34" s="1069"/>
      <c r="AD34" s="1069"/>
      <c r="AE34" s="1070"/>
      <c r="AF34" s="1065"/>
      <c r="AG34" s="1066"/>
      <c r="AH34" s="1066"/>
      <c r="AI34" s="1066"/>
      <c r="AJ34" s="1067"/>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01"/>
      <c r="BF34" s="1001"/>
      <c r="BG34" s="1001"/>
      <c r="BH34" s="1001"/>
      <c r="BI34" s="1002"/>
      <c r="BJ34" s="235"/>
      <c r="BK34" s="235"/>
      <c r="BL34" s="235"/>
      <c r="BM34" s="235"/>
      <c r="BN34" s="235"/>
      <c r="BO34" s="244"/>
      <c r="BP34" s="244"/>
      <c r="BQ34" s="241">
        <v>28</v>
      </c>
      <c r="BR34" s="242"/>
      <c r="BS34" s="1022"/>
      <c r="BT34" s="1023"/>
      <c r="BU34" s="1023"/>
      <c r="BV34" s="1023"/>
      <c r="BW34" s="1023"/>
      <c r="BX34" s="1023"/>
      <c r="BY34" s="1023"/>
      <c r="BZ34" s="1023"/>
      <c r="CA34" s="1023"/>
      <c r="CB34" s="1023"/>
      <c r="CC34" s="1023"/>
      <c r="CD34" s="1023"/>
      <c r="CE34" s="1023"/>
      <c r="CF34" s="1023"/>
      <c r="CG34" s="1044"/>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233"/>
    </row>
    <row r="35" spans="1:131" ht="26.25" customHeight="1" x14ac:dyDescent="0.2">
      <c r="A35" s="245">
        <v>8</v>
      </c>
      <c r="B35" s="1060"/>
      <c r="C35" s="1061"/>
      <c r="D35" s="1061"/>
      <c r="E35" s="1061"/>
      <c r="F35" s="1061"/>
      <c r="G35" s="1061"/>
      <c r="H35" s="1061"/>
      <c r="I35" s="1061"/>
      <c r="J35" s="1061"/>
      <c r="K35" s="1061"/>
      <c r="L35" s="1061"/>
      <c r="M35" s="1061"/>
      <c r="N35" s="1061"/>
      <c r="O35" s="1061"/>
      <c r="P35" s="1062"/>
      <c r="Q35" s="1068"/>
      <c r="R35" s="1069"/>
      <c r="S35" s="1069"/>
      <c r="T35" s="1069"/>
      <c r="U35" s="1069"/>
      <c r="V35" s="1069"/>
      <c r="W35" s="1069"/>
      <c r="X35" s="1069"/>
      <c r="Y35" s="1069"/>
      <c r="Z35" s="1069"/>
      <c r="AA35" s="1069"/>
      <c r="AB35" s="1069"/>
      <c r="AC35" s="1069"/>
      <c r="AD35" s="1069"/>
      <c r="AE35" s="1070"/>
      <c r="AF35" s="1065"/>
      <c r="AG35" s="1066"/>
      <c r="AH35" s="1066"/>
      <c r="AI35" s="1066"/>
      <c r="AJ35" s="1067"/>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01"/>
      <c r="BF35" s="1001"/>
      <c r="BG35" s="1001"/>
      <c r="BH35" s="1001"/>
      <c r="BI35" s="1002"/>
      <c r="BJ35" s="235"/>
      <c r="BK35" s="235"/>
      <c r="BL35" s="235"/>
      <c r="BM35" s="235"/>
      <c r="BN35" s="235"/>
      <c r="BO35" s="244"/>
      <c r="BP35" s="244"/>
      <c r="BQ35" s="241">
        <v>29</v>
      </c>
      <c r="BR35" s="242"/>
      <c r="BS35" s="1022"/>
      <c r="BT35" s="1023"/>
      <c r="BU35" s="1023"/>
      <c r="BV35" s="1023"/>
      <c r="BW35" s="1023"/>
      <c r="BX35" s="1023"/>
      <c r="BY35" s="1023"/>
      <c r="BZ35" s="1023"/>
      <c r="CA35" s="1023"/>
      <c r="CB35" s="1023"/>
      <c r="CC35" s="1023"/>
      <c r="CD35" s="1023"/>
      <c r="CE35" s="1023"/>
      <c r="CF35" s="1023"/>
      <c r="CG35" s="1044"/>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233"/>
    </row>
    <row r="36" spans="1:131" ht="26.25" customHeight="1" x14ac:dyDescent="0.2">
      <c r="A36" s="245">
        <v>9</v>
      </c>
      <c r="B36" s="1060"/>
      <c r="C36" s="1061"/>
      <c r="D36" s="1061"/>
      <c r="E36" s="1061"/>
      <c r="F36" s="1061"/>
      <c r="G36" s="1061"/>
      <c r="H36" s="1061"/>
      <c r="I36" s="1061"/>
      <c r="J36" s="1061"/>
      <c r="K36" s="1061"/>
      <c r="L36" s="1061"/>
      <c r="M36" s="1061"/>
      <c r="N36" s="1061"/>
      <c r="O36" s="1061"/>
      <c r="P36" s="1062"/>
      <c r="Q36" s="1068"/>
      <c r="R36" s="1069"/>
      <c r="S36" s="1069"/>
      <c r="T36" s="1069"/>
      <c r="U36" s="1069"/>
      <c r="V36" s="1069"/>
      <c r="W36" s="1069"/>
      <c r="X36" s="1069"/>
      <c r="Y36" s="1069"/>
      <c r="Z36" s="1069"/>
      <c r="AA36" s="1069"/>
      <c r="AB36" s="1069"/>
      <c r="AC36" s="1069"/>
      <c r="AD36" s="1069"/>
      <c r="AE36" s="1070"/>
      <c r="AF36" s="1065"/>
      <c r="AG36" s="1066"/>
      <c r="AH36" s="1066"/>
      <c r="AI36" s="1066"/>
      <c r="AJ36" s="1067"/>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01"/>
      <c r="BF36" s="1001"/>
      <c r="BG36" s="1001"/>
      <c r="BH36" s="1001"/>
      <c r="BI36" s="1002"/>
      <c r="BJ36" s="235"/>
      <c r="BK36" s="235"/>
      <c r="BL36" s="235"/>
      <c r="BM36" s="235"/>
      <c r="BN36" s="235"/>
      <c r="BO36" s="244"/>
      <c r="BP36" s="244"/>
      <c r="BQ36" s="241">
        <v>30</v>
      </c>
      <c r="BR36" s="242"/>
      <c r="BS36" s="1022"/>
      <c r="BT36" s="1023"/>
      <c r="BU36" s="1023"/>
      <c r="BV36" s="1023"/>
      <c r="BW36" s="1023"/>
      <c r="BX36" s="1023"/>
      <c r="BY36" s="1023"/>
      <c r="BZ36" s="1023"/>
      <c r="CA36" s="1023"/>
      <c r="CB36" s="1023"/>
      <c r="CC36" s="1023"/>
      <c r="CD36" s="1023"/>
      <c r="CE36" s="1023"/>
      <c r="CF36" s="1023"/>
      <c r="CG36" s="1044"/>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233"/>
    </row>
    <row r="37" spans="1:131" ht="26.25" customHeight="1" x14ac:dyDescent="0.2">
      <c r="A37" s="245">
        <v>10</v>
      </c>
      <c r="B37" s="1060"/>
      <c r="C37" s="1061"/>
      <c r="D37" s="1061"/>
      <c r="E37" s="1061"/>
      <c r="F37" s="1061"/>
      <c r="G37" s="1061"/>
      <c r="H37" s="1061"/>
      <c r="I37" s="1061"/>
      <c r="J37" s="1061"/>
      <c r="K37" s="1061"/>
      <c r="L37" s="1061"/>
      <c r="M37" s="1061"/>
      <c r="N37" s="1061"/>
      <c r="O37" s="1061"/>
      <c r="P37" s="1062"/>
      <c r="Q37" s="1068"/>
      <c r="R37" s="1069"/>
      <c r="S37" s="1069"/>
      <c r="T37" s="1069"/>
      <c r="U37" s="1069"/>
      <c r="V37" s="1069"/>
      <c r="W37" s="1069"/>
      <c r="X37" s="1069"/>
      <c r="Y37" s="1069"/>
      <c r="Z37" s="1069"/>
      <c r="AA37" s="1069"/>
      <c r="AB37" s="1069"/>
      <c r="AC37" s="1069"/>
      <c r="AD37" s="1069"/>
      <c r="AE37" s="1070"/>
      <c r="AF37" s="1065"/>
      <c r="AG37" s="1066"/>
      <c r="AH37" s="1066"/>
      <c r="AI37" s="1066"/>
      <c r="AJ37" s="1067"/>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01"/>
      <c r="BF37" s="1001"/>
      <c r="BG37" s="1001"/>
      <c r="BH37" s="1001"/>
      <c r="BI37" s="1002"/>
      <c r="BJ37" s="235"/>
      <c r="BK37" s="235"/>
      <c r="BL37" s="235"/>
      <c r="BM37" s="235"/>
      <c r="BN37" s="235"/>
      <c r="BO37" s="244"/>
      <c r="BP37" s="244"/>
      <c r="BQ37" s="241">
        <v>31</v>
      </c>
      <c r="BR37" s="242"/>
      <c r="BS37" s="1022"/>
      <c r="BT37" s="1023"/>
      <c r="BU37" s="1023"/>
      <c r="BV37" s="1023"/>
      <c r="BW37" s="1023"/>
      <c r="BX37" s="1023"/>
      <c r="BY37" s="1023"/>
      <c r="BZ37" s="1023"/>
      <c r="CA37" s="1023"/>
      <c r="CB37" s="1023"/>
      <c r="CC37" s="1023"/>
      <c r="CD37" s="1023"/>
      <c r="CE37" s="1023"/>
      <c r="CF37" s="1023"/>
      <c r="CG37" s="1044"/>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233"/>
    </row>
    <row r="38" spans="1:131" ht="26.25" customHeight="1" x14ac:dyDescent="0.2">
      <c r="A38" s="245">
        <v>11</v>
      </c>
      <c r="B38" s="1060"/>
      <c r="C38" s="1061"/>
      <c r="D38" s="1061"/>
      <c r="E38" s="1061"/>
      <c r="F38" s="1061"/>
      <c r="G38" s="1061"/>
      <c r="H38" s="1061"/>
      <c r="I38" s="1061"/>
      <c r="J38" s="1061"/>
      <c r="K38" s="1061"/>
      <c r="L38" s="1061"/>
      <c r="M38" s="1061"/>
      <c r="N38" s="1061"/>
      <c r="O38" s="1061"/>
      <c r="P38" s="1062"/>
      <c r="Q38" s="1068"/>
      <c r="R38" s="1069"/>
      <c r="S38" s="1069"/>
      <c r="T38" s="1069"/>
      <c r="U38" s="1069"/>
      <c r="V38" s="1069"/>
      <c r="W38" s="1069"/>
      <c r="X38" s="1069"/>
      <c r="Y38" s="1069"/>
      <c r="Z38" s="1069"/>
      <c r="AA38" s="1069"/>
      <c r="AB38" s="1069"/>
      <c r="AC38" s="1069"/>
      <c r="AD38" s="1069"/>
      <c r="AE38" s="1070"/>
      <c r="AF38" s="1065"/>
      <c r="AG38" s="1066"/>
      <c r="AH38" s="1066"/>
      <c r="AI38" s="1066"/>
      <c r="AJ38" s="1067"/>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01"/>
      <c r="BF38" s="1001"/>
      <c r="BG38" s="1001"/>
      <c r="BH38" s="1001"/>
      <c r="BI38" s="1002"/>
      <c r="BJ38" s="235"/>
      <c r="BK38" s="235"/>
      <c r="BL38" s="235"/>
      <c r="BM38" s="235"/>
      <c r="BN38" s="235"/>
      <c r="BO38" s="244"/>
      <c r="BP38" s="244"/>
      <c r="BQ38" s="241">
        <v>32</v>
      </c>
      <c r="BR38" s="242"/>
      <c r="BS38" s="1022"/>
      <c r="BT38" s="1023"/>
      <c r="BU38" s="1023"/>
      <c r="BV38" s="1023"/>
      <c r="BW38" s="1023"/>
      <c r="BX38" s="1023"/>
      <c r="BY38" s="1023"/>
      <c r="BZ38" s="1023"/>
      <c r="CA38" s="1023"/>
      <c r="CB38" s="1023"/>
      <c r="CC38" s="1023"/>
      <c r="CD38" s="1023"/>
      <c r="CE38" s="1023"/>
      <c r="CF38" s="1023"/>
      <c r="CG38" s="1044"/>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233"/>
    </row>
    <row r="39" spans="1:131" ht="26.25" customHeight="1" x14ac:dyDescent="0.2">
      <c r="A39" s="245">
        <v>12</v>
      </c>
      <c r="B39" s="1060"/>
      <c r="C39" s="1061"/>
      <c r="D39" s="1061"/>
      <c r="E39" s="1061"/>
      <c r="F39" s="1061"/>
      <c r="G39" s="1061"/>
      <c r="H39" s="1061"/>
      <c r="I39" s="1061"/>
      <c r="J39" s="1061"/>
      <c r="K39" s="1061"/>
      <c r="L39" s="1061"/>
      <c r="M39" s="1061"/>
      <c r="N39" s="1061"/>
      <c r="O39" s="1061"/>
      <c r="P39" s="1062"/>
      <c r="Q39" s="1068"/>
      <c r="R39" s="1069"/>
      <c r="S39" s="1069"/>
      <c r="T39" s="1069"/>
      <c r="U39" s="1069"/>
      <c r="V39" s="1069"/>
      <c r="W39" s="1069"/>
      <c r="X39" s="1069"/>
      <c r="Y39" s="1069"/>
      <c r="Z39" s="1069"/>
      <c r="AA39" s="1069"/>
      <c r="AB39" s="1069"/>
      <c r="AC39" s="1069"/>
      <c r="AD39" s="1069"/>
      <c r="AE39" s="1070"/>
      <c r="AF39" s="1065"/>
      <c r="AG39" s="1066"/>
      <c r="AH39" s="1066"/>
      <c r="AI39" s="1066"/>
      <c r="AJ39" s="1067"/>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01"/>
      <c r="BF39" s="1001"/>
      <c r="BG39" s="1001"/>
      <c r="BH39" s="1001"/>
      <c r="BI39" s="1002"/>
      <c r="BJ39" s="235"/>
      <c r="BK39" s="235"/>
      <c r="BL39" s="235"/>
      <c r="BM39" s="235"/>
      <c r="BN39" s="235"/>
      <c r="BO39" s="244"/>
      <c r="BP39" s="244"/>
      <c r="BQ39" s="241">
        <v>33</v>
      </c>
      <c r="BR39" s="242"/>
      <c r="BS39" s="1022"/>
      <c r="BT39" s="1023"/>
      <c r="BU39" s="1023"/>
      <c r="BV39" s="1023"/>
      <c r="BW39" s="1023"/>
      <c r="BX39" s="1023"/>
      <c r="BY39" s="1023"/>
      <c r="BZ39" s="1023"/>
      <c r="CA39" s="1023"/>
      <c r="CB39" s="1023"/>
      <c r="CC39" s="1023"/>
      <c r="CD39" s="1023"/>
      <c r="CE39" s="1023"/>
      <c r="CF39" s="1023"/>
      <c r="CG39" s="1044"/>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233"/>
    </row>
    <row r="40" spans="1:131" ht="26.25" customHeight="1" x14ac:dyDescent="0.2">
      <c r="A40" s="241">
        <v>13</v>
      </c>
      <c r="B40" s="1060"/>
      <c r="C40" s="1061"/>
      <c r="D40" s="1061"/>
      <c r="E40" s="1061"/>
      <c r="F40" s="1061"/>
      <c r="G40" s="1061"/>
      <c r="H40" s="1061"/>
      <c r="I40" s="1061"/>
      <c r="J40" s="1061"/>
      <c r="K40" s="1061"/>
      <c r="L40" s="1061"/>
      <c r="M40" s="1061"/>
      <c r="N40" s="1061"/>
      <c r="O40" s="1061"/>
      <c r="P40" s="1062"/>
      <c r="Q40" s="1068"/>
      <c r="R40" s="1069"/>
      <c r="S40" s="1069"/>
      <c r="T40" s="1069"/>
      <c r="U40" s="1069"/>
      <c r="V40" s="1069"/>
      <c r="W40" s="1069"/>
      <c r="X40" s="1069"/>
      <c r="Y40" s="1069"/>
      <c r="Z40" s="1069"/>
      <c r="AA40" s="1069"/>
      <c r="AB40" s="1069"/>
      <c r="AC40" s="1069"/>
      <c r="AD40" s="1069"/>
      <c r="AE40" s="1070"/>
      <c r="AF40" s="1065"/>
      <c r="AG40" s="1066"/>
      <c r="AH40" s="1066"/>
      <c r="AI40" s="1066"/>
      <c r="AJ40" s="1067"/>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01"/>
      <c r="BF40" s="1001"/>
      <c r="BG40" s="1001"/>
      <c r="BH40" s="1001"/>
      <c r="BI40" s="1002"/>
      <c r="BJ40" s="235"/>
      <c r="BK40" s="235"/>
      <c r="BL40" s="235"/>
      <c r="BM40" s="235"/>
      <c r="BN40" s="235"/>
      <c r="BO40" s="244"/>
      <c r="BP40" s="244"/>
      <c r="BQ40" s="241">
        <v>34</v>
      </c>
      <c r="BR40" s="242"/>
      <c r="BS40" s="1022"/>
      <c r="BT40" s="1023"/>
      <c r="BU40" s="1023"/>
      <c r="BV40" s="1023"/>
      <c r="BW40" s="1023"/>
      <c r="BX40" s="1023"/>
      <c r="BY40" s="1023"/>
      <c r="BZ40" s="1023"/>
      <c r="CA40" s="1023"/>
      <c r="CB40" s="1023"/>
      <c r="CC40" s="1023"/>
      <c r="CD40" s="1023"/>
      <c r="CE40" s="1023"/>
      <c r="CF40" s="1023"/>
      <c r="CG40" s="1044"/>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233"/>
    </row>
    <row r="41" spans="1:131" ht="26.25" customHeight="1" x14ac:dyDescent="0.2">
      <c r="A41" s="241">
        <v>14</v>
      </c>
      <c r="B41" s="1060"/>
      <c r="C41" s="1061"/>
      <c r="D41" s="1061"/>
      <c r="E41" s="1061"/>
      <c r="F41" s="1061"/>
      <c r="G41" s="1061"/>
      <c r="H41" s="1061"/>
      <c r="I41" s="1061"/>
      <c r="J41" s="1061"/>
      <c r="K41" s="1061"/>
      <c r="L41" s="1061"/>
      <c r="M41" s="1061"/>
      <c r="N41" s="1061"/>
      <c r="O41" s="1061"/>
      <c r="P41" s="1062"/>
      <c r="Q41" s="1068"/>
      <c r="R41" s="1069"/>
      <c r="S41" s="1069"/>
      <c r="T41" s="1069"/>
      <c r="U41" s="1069"/>
      <c r="V41" s="1069"/>
      <c r="W41" s="1069"/>
      <c r="X41" s="1069"/>
      <c r="Y41" s="1069"/>
      <c r="Z41" s="1069"/>
      <c r="AA41" s="1069"/>
      <c r="AB41" s="1069"/>
      <c r="AC41" s="1069"/>
      <c r="AD41" s="1069"/>
      <c r="AE41" s="1070"/>
      <c r="AF41" s="1065"/>
      <c r="AG41" s="1066"/>
      <c r="AH41" s="1066"/>
      <c r="AI41" s="1066"/>
      <c r="AJ41" s="1067"/>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01"/>
      <c r="BF41" s="1001"/>
      <c r="BG41" s="1001"/>
      <c r="BH41" s="1001"/>
      <c r="BI41" s="1002"/>
      <c r="BJ41" s="235"/>
      <c r="BK41" s="235"/>
      <c r="BL41" s="235"/>
      <c r="BM41" s="235"/>
      <c r="BN41" s="235"/>
      <c r="BO41" s="244"/>
      <c r="BP41" s="244"/>
      <c r="BQ41" s="241">
        <v>35</v>
      </c>
      <c r="BR41" s="242"/>
      <c r="BS41" s="1022"/>
      <c r="BT41" s="1023"/>
      <c r="BU41" s="1023"/>
      <c r="BV41" s="1023"/>
      <c r="BW41" s="1023"/>
      <c r="BX41" s="1023"/>
      <c r="BY41" s="1023"/>
      <c r="BZ41" s="1023"/>
      <c r="CA41" s="1023"/>
      <c r="CB41" s="1023"/>
      <c r="CC41" s="1023"/>
      <c r="CD41" s="1023"/>
      <c r="CE41" s="1023"/>
      <c r="CF41" s="1023"/>
      <c r="CG41" s="1044"/>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233"/>
    </row>
    <row r="42" spans="1:131" ht="26.25" customHeight="1" x14ac:dyDescent="0.2">
      <c r="A42" s="241">
        <v>15</v>
      </c>
      <c r="B42" s="1060"/>
      <c r="C42" s="1061"/>
      <c r="D42" s="1061"/>
      <c r="E42" s="1061"/>
      <c r="F42" s="1061"/>
      <c r="G42" s="1061"/>
      <c r="H42" s="1061"/>
      <c r="I42" s="1061"/>
      <c r="J42" s="1061"/>
      <c r="K42" s="1061"/>
      <c r="L42" s="1061"/>
      <c r="M42" s="1061"/>
      <c r="N42" s="1061"/>
      <c r="O42" s="1061"/>
      <c r="P42" s="1062"/>
      <c r="Q42" s="1068"/>
      <c r="R42" s="1069"/>
      <c r="S42" s="1069"/>
      <c r="T42" s="1069"/>
      <c r="U42" s="1069"/>
      <c r="V42" s="1069"/>
      <c r="W42" s="1069"/>
      <c r="X42" s="1069"/>
      <c r="Y42" s="1069"/>
      <c r="Z42" s="1069"/>
      <c r="AA42" s="1069"/>
      <c r="AB42" s="1069"/>
      <c r="AC42" s="1069"/>
      <c r="AD42" s="1069"/>
      <c r="AE42" s="1070"/>
      <c r="AF42" s="1065"/>
      <c r="AG42" s="1066"/>
      <c r="AH42" s="1066"/>
      <c r="AI42" s="1066"/>
      <c r="AJ42" s="1067"/>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01"/>
      <c r="BF42" s="1001"/>
      <c r="BG42" s="1001"/>
      <c r="BH42" s="1001"/>
      <c r="BI42" s="1002"/>
      <c r="BJ42" s="235"/>
      <c r="BK42" s="235"/>
      <c r="BL42" s="235"/>
      <c r="BM42" s="235"/>
      <c r="BN42" s="235"/>
      <c r="BO42" s="244"/>
      <c r="BP42" s="244"/>
      <c r="BQ42" s="241">
        <v>36</v>
      </c>
      <c r="BR42" s="242"/>
      <c r="BS42" s="1022"/>
      <c r="BT42" s="1023"/>
      <c r="BU42" s="1023"/>
      <c r="BV42" s="1023"/>
      <c r="BW42" s="1023"/>
      <c r="BX42" s="1023"/>
      <c r="BY42" s="1023"/>
      <c r="BZ42" s="1023"/>
      <c r="CA42" s="1023"/>
      <c r="CB42" s="1023"/>
      <c r="CC42" s="1023"/>
      <c r="CD42" s="1023"/>
      <c r="CE42" s="1023"/>
      <c r="CF42" s="1023"/>
      <c r="CG42" s="1044"/>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233"/>
    </row>
    <row r="43" spans="1:131" ht="26.25" customHeight="1" x14ac:dyDescent="0.2">
      <c r="A43" s="241">
        <v>16</v>
      </c>
      <c r="B43" s="1060"/>
      <c r="C43" s="1061"/>
      <c r="D43" s="1061"/>
      <c r="E43" s="1061"/>
      <c r="F43" s="1061"/>
      <c r="G43" s="1061"/>
      <c r="H43" s="1061"/>
      <c r="I43" s="1061"/>
      <c r="J43" s="1061"/>
      <c r="K43" s="1061"/>
      <c r="L43" s="1061"/>
      <c r="M43" s="1061"/>
      <c r="N43" s="1061"/>
      <c r="O43" s="1061"/>
      <c r="P43" s="1062"/>
      <c r="Q43" s="1068"/>
      <c r="R43" s="1069"/>
      <c r="S43" s="1069"/>
      <c r="T43" s="1069"/>
      <c r="U43" s="1069"/>
      <c r="V43" s="1069"/>
      <c r="W43" s="1069"/>
      <c r="X43" s="1069"/>
      <c r="Y43" s="1069"/>
      <c r="Z43" s="1069"/>
      <c r="AA43" s="1069"/>
      <c r="AB43" s="1069"/>
      <c r="AC43" s="1069"/>
      <c r="AD43" s="1069"/>
      <c r="AE43" s="1070"/>
      <c r="AF43" s="1065"/>
      <c r="AG43" s="1066"/>
      <c r="AH43" s="1066"/>
      <c r="AI43" s="1066"/>
      <c r="AJ43" s="1067"/>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01"/>
      <c r="BF43" s="1001"/>
      <c r="BG43" s="1001"/>
      <c r="BH43" s="1001"/>
      <c r="BI43" s="1002"/>
      <c r="BJ43" s="235"/>
      <c r="BK43" s="235"/>
      <c r="BL43" s="235"/>
      <c r="BM43" s="235"/>
      <c r="BN43" s="235"/>
      <c r="BO43" s="244"/>
      <c r="BP43" s="244"/>
      <c r="BQ43" s="241">
        <v>37</v>
      </c>
      <c r="BR43" s="242"/>
      <c r="BS43" s="1022"/>
      <c r="BT43" s="1023"/>
      <c r="BU43" s="1023"/>
      <c r="BV43" s="1023"/>
      <c r="BW43" s="1023"/>
      <c r="BX43" s="1023"/>
      <c r="BY43" s="1023"/>
      <c r="BZ43" s="1023"/>
      <c r="CA43" s="1023"/>
      <c r="CB43" s="1023"/>
      <c r="CC43" s="1023"/>
      <c r="CD43" s="1023"/>
      <c r="CE43" s="1023"/>
      <c r="CF43" s="1023"/>
      <c r="CG43" s="1044"/>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233"/>
    </row>
    <row r="44" spans="1:131" ht="26.25" customHeight="1" x14ac:dyDescent="0.2">
      <c r="A44" s="241">
        <v>17</v>
      </c>
      <c r="B44" s="1060"/>
      <c r="C44" s="1061"/>
      <c r="D44" s="1061"/>
      <c r="E44" s="1061"/>
      <c r="F44" s="1061"/>
      <c r="G44" s="1061"/>
      <c r="H44" s="1061"/>
      <c r="I44" s="1061"/>
      <c r="J44" s="1061"/>
      <c r="K44" s="1061"/>
      <c r="L44" s="1061"/>
      <c r="M44" s="1061"/>
      <c r="N44" s="1061"/>
      <c r="O44" s="1061"/>
      <c r="P44" s="1062"/>
      <c r="Q44" s="1068"/>
      <c r="R44" s="1069"/>
      <c r="S44" s="1069"/>
      <c r="T44" s="1069"/>
      <c r="U44" s="1069"/>
      <c r="V44" s="1069"/>
      <c r="W44" s="1069"/>
      <c r="X44" s="1069"/>
      <c r="Y44" s="1069"/>
      <c r="Z44" s="1069"/>
      <c r="AA44" s="1069"/>
      <c r="AB44" s="1069"/>
      <c r="AC44" s="1069"/>
      <c r="AD44" s="1069"/>
      <c r="AE44" s="1070"/>
      <c r="AF44" s="1065"/>
      <c r="AG44" s="1066"/>
      <c r="AH44" s="1066"/>
      <c r="AI44" s="1066"/>
      <c r="AJ44" s="1067"/>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01"/>
      <c r="BF44" s="1001"/>
      <c r="BG44" s="1001"/>
      <c r="BH44" s="1001"/>
      <c r="BI44" s="1002"/>
      <c r="BJ44" s="235"/>
      <c r="BK44" s="235"/>
      <c r="BL44" s="235"/>
      <c r="BM44" s="235"/>
      <c r="BN44" s="235"/>
      <c r="BO44" s="244"/>
      <c r="BP44" s="244"/>
      <c r="BQ44" s="241">
        <v>38</v>
      </c>
      <c r="BR44" s="242"/>
      <c r="BS44" s="1022"/>
      <c r="BT44" s="1023"/>
      <c r="BU44" s="1023"/>
      <c r="BV44" s="1023"/>
      <c r="BW44" s="1023"/>
      <c r="BX44" s="1023"/>
      <c r="BY44" s="1023"/>
      <c r="BZ44" s="1023"/>
      <c r="CA44" s="1023"/>
      <c r="CB44" s="1023"/>
      <c r="CC44" s="1023"/>
      <c r="CD44" s="1023"/>
      <c r="CE44" s="1023"/>
      <c r="CF44" s="1023"/>
      <c r="CG44" s="1044"/>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233"/>
    </row>
    <row r="45" spans="1:131" ht="26.25" customHeight="1" x14ac:dyDescent="0.2">
      <c r="A45" s="241">
        <v>18</v>
      </c>
      <c r="B45" s="1060"/>
      <c r="C45" s="1061"/>
      <c r="D45" s="1061"/>
      <c r="E45" s="1061"/>
      <c r="F45" s="1061"/>
      <c r="G45" s="1061"/>
      <c r="H45" s="1061"/>
      <c r="I45" s="1061"/>
      <c r="J45" s="1061"/>
      <c r="K45" s="1061"/>
      <c r="L45" s="1061"/>
      <c r="M45" s="1061"/>
      <c r="N45" s="1061"/>
      <c r="O45" s="1061"/>
      <c r="P45" s="1062"/>
      <c r="Q45" s="1068"/>
      <c r="R45" s="1069"/>
      <c r="S45" s="1069"/>
      <c r="T45" s="1069"/>
      <c r="U45" s="1069"/>
      <c r="V45" s="1069"/>
      <c r="W45" s="1069"/>
      <c r="X45" s="1069"/>
      <c r="Y45" s="1069"/>
      <c r="Z45" s="1069"/>
      <c r="AA45" s="1069"/>
      <c r="AB45" s="1069"/>
      <c r="AC45" s="1069"/>
      <c r="AD45" s="1069"/>
      <c r="AE45" s="1070"/>
      <c r="AF45" s="1065"/>
      <c r="AG45" s="1066"/>
      <c r="AH45" s="1066"/>
      <c r="AI45" s="1066"/>
      <c r="AJ45" s="1067"/>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01"/>
      <c r="BF45" s="1001"/>
      <c r="BG45" s="1001"/>
      <c r="BH45" s="1001"/>
      <c r="BI45" s="1002"/>
      <c r="BJ45" s="235"/>
      <c r="BK45" s="235"/>
      <c r="BL45" s="235"/>
      <c r="BM45" s="235"/>
      <c r="BN45" s="235"/>
      <c r="BO45" s="244"/>
      <c r="BP45" s="244"/>
      <c r="BQ45" s="241">
        <v>39</v>
      </c>
      <c r="BR45" s="242"/>
      <c r="BS45" s="1022"/>
      <c r="BT45" s="1023"/>
      <c r="BU45" s="1023"/>
      <c r="BV45" s="1023"/>
      <c r="BW45" s="1023"/>
      <c r="BX45" s="1023"/>
      <c r="BY45" s="1023"/>
      <c r="BZ45" s="1023"/>
      <c r="CA45" s="1023"/>
      <c r="CB45" s="1023"/>
      <c r="CC45" s="1023"/>
      <c r="CD45" s="1023"/>
      <c r="CE45" s="1023"/>
      <c r="CF45" s="1023"/>
      <c r="CG45" s="1044"/>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233"/>
    </row>
    <row r="46" spans="1:131" ht="26.25" customHeight="1" x14ac:dyDescent="0.2">
      <c r="A46" s="241">
        <v>19</v>
      </c>
      <c r="B46" s="1060"/>
      <c r="C46" s="1061"/>
      <c r="D46" s="1061"/>
      <c r="E46" s="1061"/>
      <c r="F46" s="1061"/>
      <c r="G46" s="1061"/>
      <c r="H46" s="1061"/>
      <c r="I46" s="1061"/>
      <c r="J46" s="1061"/>
      <c r="K46" s="1061"/>
      <c r="L46" s="1061"/>
      <c r="M46" s="1061"/>
      <c r="N46" s="1061"/>
      <c r="O46" s="1061"/>
      <c r="P46" s="1062"/>
      <c r="Q46" s="1068"/>
      <c r="R46" s="1069"/>
      <c r="S46" s="1069"/>
      <c r="T46" s="1069"/>
      <c r="U46" s="1069"/>
      <c r="V46" s="1069"/>
      <c r="W46" s="1069"/>
      <c r="X46" s="1069"/>
      <c r="Y46" s="1069"/>
      <c r="Z46" s="1069"/>
      <c r="AA46" s="1069"/>
      <c r="AB46" s="1069"/>
      <c r="AC46" s="1069"/>
      <c r="AD46" s="1069"/>
      <c r="AE46" s="1070"/>
      <c r="AF46" s="1065"/>
      <c r="AG46" s="1066"/>
      <c r="AH46" s="1066"/>
      <c r="AI46" s="1066"/>
      <c r="AJ46" s="1067"/>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01"/>
      <c r="BF46" s="1001"/>
      <c r="BG46" s="1001"/>
      <c r="BH46" s="1001"/>
      <c r="BI46" s="1002"/>
      <c r="BJ46" s="235"/>
      <c r="BK46" s="235"/>
      <c r="BL46" s="235"/>
      <c r="BM46" s="235"/>
      <c r="BN46" s="235"/>
      <c r="BO46" s="244"/>
      <c r="BP46" s="244"/>
      <c r="BQ46" s="241">
        <v>40</v>
      </c>
      <c r="BR46" s="242"/>
      <c r="BS46" s="1022"/>
      <c r="BT46" s="1023"/>
      <c r="BU46" s="1023"/>
      <c r="BV46" s="1023"/>
      <c r="BW46" s="1023"/>
      <c r="BX46" s="1023"/>
      <c r="BY46" s="1023"/>
      <c r="BZ46" s="1023"/>
      <c r="CA46" s="1023"/>
      <c r="CB46" s="1023"/>
      <c r="CC46" s="1023"/>
      <c r="CD46" s="1023"/>
      <c r="CE46" s="1023"/>
      <c r="CF46" s="1023"/>
      <c r="CG46" s="1044"/>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233"/>
    </row>
    <row r="47" spans="1:131" ht="26.25" customHeight="1" x14ac:dyDescent="0.2">
      <c r="A47" s="241">
        <v>20</v>
      </c>
      <c r="B47" s="1060"/>
      <c r="C47" s="1061"/>
      <c r="D47" s="1061"/>
      <c r="E47" s="1061"/>
      <c r="F47" s="1061"/>
      <c r="G47" s="1061"/>
      <c r="H47" s="1061"/>
      <c r="I47" s="1061"/>
      <c r="J47" s="1061"/>
      <c r="K47" s="1061"/>
      <c r="L47" s="1061"/>
      <c r="M47" s="1061"/>
      <c r="N47" s="1061"/>
      <c r="O47" s="1061"/>
      <c r="P47" s="1062"/>
      <c r="Q47" s="1068"/>
      <c r="R47" s="1069"/>
      <c r="S47" s="1069"/>
      <c r="T47" s="1069"/>
      <c r="U47" s="1069"/>
      <c r="V47" s="1069"/>
      <c r="W47" s="1069"/>
      <c r="X47" s="1069"/>
      <c r="Y47" s="1069"/>
      <c r="Z47" s="1069"/>
      <c r="AA47" s="1069"/>
      <c r="AB47" s="1069"/>
      <c r="AC47" s="1069"/>
      <c r="AD47" s="1069"/>
      <c r="AE47" s="1070"/>
      <c r="AF47" s="1065"/>
      <c r="AG47" s="1066"/>
      <c r="AH47" s="1066"/>
      <c r="AI47" s="1066"/>
      <c r="AJ47" s="1067"/>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01"/>
      <c r="BF47" s="1001"/>
      <c r="BG47" s="1001"/>
      <c r="BH47" s="1001"/>
      <c r="BI47" s="1002"/>
      <c r="BJ47" s="235"/>
      <c r="BK47" s="235"/>
      <c r="BL47" s="235"/>
      <c r="BM47" s="235"/>
      <c r="BN47" s="235"/>
      <c r="BO47" s="244"/>
      <c r="BP47" s="244"/>
      <c r="BQ47" s="241">
        <v>41</v>
      </c>
      <c r="BR47" s="242"/>
      <c r="BS47" s="1022"/>
      <c r="BT47" s="1023"/>
      <c r="BU47" s="1023"/>
      <c r="BV47" s="1023"/>
      <c r="BW47" s="1023"/>
      <c r="BX47" s="1023"/>
      <c r="BY47" s="1023"/>
      <c r="BZ47" s="1023"/>
      <c r="CA47" s="1023"/>
      <c r="CB47" s="1023"/>
      <c r="CC47" s="1023"/>
      <c r="CD47" s="1023"/>
      <c r="CE47" s="1023"/>
      <c r="CF47" s="1023"/>
      <c r="CG47" s="1044"/>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233"/>
    </row>
    <row r="48" spans="1:131" ht="26.25" customHeight="1" x14ac:dyDescent="0.2">
      <c r="A48" s="241">
        <v>21</v>
      </c>
      <c r="B48" s="1060"/>
      <c r="C48" s="1061"/>
      <c r="D48" s="1061"/>
      <c r="E48" s="1061"/>
      <c r="F48" s="1061"/>
      <c r="G48" s="1061"/>
      <c r="H48" s="1061"/>
      <c r="I48" s="1061"/>
      <c r="J48" s="1061"/>
      <c r="K48" s="1061"/>
      <c r="L48" s="1061"/>
      <c r="M48" s="1061"/>
      <c r="N48" s="1061"/>
      <c r="O48" s="1061"/>
      <c r="P48" s="1062"/>
      <c r="Q48" s="1068"/>
      <c r="R48" s="1069"/>
      <c r="S48" s="1069"/>
      <c r="T48" s="1069"/>
      <c r="U48" s="1069"/>
      <c r="V48" s="1069"/>
      <c r="W48" s="1069"/>
      <c r="X48" s="1069"/>
      <c r="Y48" s="1069"/>
      <c r="Z48" s="1069"/>
      <c r="AA48" s="1069"/>
      <c r="AB48" s="1069"/>
      <c r="AC48" s="1069"/>
      <c r="AD48" s="1069"/>
      <c r="AE48" s="1070"/>
      <c r="AF48" s="1065"/>
      <c r="AG48" s="1066"/>
      <c r="AH48" s="1066"/>
      <c r="AI48" s="1066"/>
      <c r="AJ48" s="1067"/>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01"/>
      <c r="BF48" s="1001"/>
      <c r="BG48" s="1001"/>
      <c r="BH48" s="1001"/>
      <c r="BI48" s="1002"/>
      <c r="BJ48" s="235"/>
      <c r="BK48" s="235"/>
      <c r="BL48" s="235"/>
      <c r="BM48" s="235"/>
      <c r="BN48" s="235"/>
      <c r="BO48" s="244"/>
      <c r="BP48" s="244"/>
      <c r="BQ48" s="241">
        <v>42</v>
      </c>
      <c r="BR48" s="242"/>
      <c r="BS48" s="1022"/>
      <c r="BT48" s="1023"/>
      <c r="BU48" s="1023"/>
      <c r="BV48" s="1023"/>
      <c r="BW48" s="1023"/>
      <c r="BX48" s="1023"/>
      <c r="BY48" s="1023"/>
      <c r="BZ48" s="1023"/>
      <c r="CA48" s="1023"/>
      <c r="CB48" s="1023"/>
      <c r="CC48" s="1023"/>
      <c r="CD48" s="1023"/>
      <c r="CE48" s="1023"/>
      <c r="CF48" s="1023"/>
      <c r="CG48" s="1044"/>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233"/>
    </row>
    <row r="49" spans="1:131" ht="26.25" customHeight="1" x14ac:dyDescent="0.2">
      <c r="A49" s="241">
        <v>22</v>
      </c>
      <c r="B49" s="1060"/>
      <c r="C49" s="1061"/>
      <c r="D49" s="1061"/>
      <c r="E49" s="1061"/>
      <c r="F49" s="1061"/>
      <c r="G49" s="1061"/>
      <c r="H49" s="1061"/>
      <c r="I49" s="1061"/>
      <c r="J49" s="1061"/>
      <c r="K49" s="1061"/>
      <c r="L49" s="1061"/>
      <c r="M49" s="1061"/>
      <c r="N49" s="1061"/>
      <c r="O49" s="1061"/>
      <c r="P49" s="1062"/>
      <c r="Q49" s="1068"/>
      <c r="R49" s="1069"/>
      <c r="S49" s="1069"/>
      <c r="T49" s="1069"/>
      <c r="U49" s="1069"/>
      <c r="V49" s="1069"/>
      <c r="W49" s="1069"/>
      <c r="X49" s="1069"/>
      <c r="Y49" s="1069"/>
      <c r="Z49" s="1069"/>
      <c r="AA49" s="1069"/>
      <c r="AB49" s="1069"/>
      <c r="AC49" s="1069"/>
      <c r="AD49" s="1069"/>
      <c r="AE49" s="1070"/>
      <c r="AF49" s="1065"/>
      <c r="AG49" s="1066"/>
      <c r="AH49" s="1066"/>
      <c r="AI49" s="1066"/>
      <c r="AJ49" s="1067"/>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01"/>
      <c r="BF49" s="1001"/>
      <c r="BG49" s="1001"/>
      <c r="BH49" s="1001"/>
      <c r="BI49" s="1002"/>
      <c r="BJ49" s="235"/>
      <c r="BK49" s="235"/>
      <c r="BL49" s="235"/>
      <c r="BM49" s="235"/>
      <c r="BN49" s="235"/>
      <c r="BO49" s="244"/>
      <c r="BP49" s="244"/>
      <c r="BQ49" s="241">
        <v>43</v>
      </c>
      <c r="BR49" s="242"/>
      <c r="BS49" s="1022"/>
      <c r="BT49" s="1023"/>
      <c r="BU49" s="1023"/>
      <c r="BV49" s="1023"/>
      <c r="BW49" s="1023"/>
      <c r="BX49" s="1023"/>
      <c r="BY49" s="1023"/>
      <c r="BZ49" s="1023"/>
      <c r="CA49" s="1023"/>
      <c r="CB49" s="1023"/>
      <c r="CC49" s="1023"/>
      <c r="CD49" s="1023"/>
      <c r="CE49" s="1023"/>
      <c r="CF49" s="1023"/>
      <c r="CG49" s="1044"/>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233"/>
    </row>
    <row r="50" spans="1:131" ht="26.25" customHeight="1" x14ac:dyDescent="0.2">
      <c r="A50" s="241">
        <v>23</v>
      </c>
      <c r="B50" s="1060"/>
      <c r="C50" s="1061"/>
      <c r="D50" s="1061"/>
      <c r="E50" s="1061"/>
      <c r="F50" s="1061"/>
      <c r="G50" s="1061"/>
      <c r="H50" s="1061"/>
      <c r="I50" s="1061"/>
      <c r="J50" s="1061"/>
      <c r="K50" s="1061"/>
      <c r="L50" s="1061"/>
      <c r="M50" s="1061"/>
      <c r="N50" s="1061"/>
      <c r="O50" s="1061"/>
      <c r="P50" s="1062"/>
      <c r="Q50" s="1063"/>
      <c r="R50" s="1055"/>
      <c r="S50" s="1055"/>
      <c r="T50" s="1055"/>
      <c r="U50" s="1055"/>
      <c r="V50" s="1055"/>
      <c r="W50" s="1055"/>
      <c r="X50" s="1055"/>
      <c r="Y50" s="1055"/>
      <c r="Z50" s="1055"/>
      <c r="AA50" s="1055"/>
      <c r="AB50" s="1055"/>
      <c r="AC50" s="1055"/>
      <c r="AD50" s="1055"/>
      <c r="AE50" s="1064"/>
      <c r="AF50" s="1065"/>
      <c r="AG50" s="1066"/>
      <c r="AH50" s="1066"/>
      <c r="AI50" s="1066"/>
      <c r="AJ50" s="1067"/>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01"/>
      <c r="BF50" s="1001"/>
      <c r="BG50" s="1001"/>
      <c r="BH50" s="1001"/>
      <c r="BI50" s="1002"/>
      <c r="BJ50" s="235"/>
      <c r="BK50" s="235"/>
      <c r="BL50" s="235"/>
      <c r="BM50" s="235"/>
      <c r="BN50" s="235"/>
      <c r="BO50" s="244"/>
      <c r="BP50" s="244"/>
      <c r="BQ50" s="241">
        <v>44</v>
      </c>
      <c r="BR50" s="242"/>
      <c r="BS50" s="1022"/>
      <c r="BT50" s="1023"/>
      <c r="BU50" s="1023"/>
      <c r="BV50" s="1023"/>
      <c r="BW50" s="1023"/>
      <c r="BX50" s="1023"/>
      <c r="BY50" s="1023"/>
      <c r="BZ50" s="1023"/>
      <c r="CA50" s="1023"/>
      <c r="CB50" s="1023"/>
      <c r="CC50" s="1023"/>
      <c r="CD50" s="1023"/>
      <c r="CE50" s="1023"/>
      <c r="CF50" s="1023"/>
      <c r="CG50" s="1044"/>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233"/>
    </row>
    <row r="51" spans="1:131" ht="26.25" customHeight="1" x14ac:dyDescent="0.2">
      <c r="A51" s="241">
        <v>24</v>
      </c>
      <c r="B51" s="1060"/>
      <c r="C51" s="1061"/>
      <c r="D51" s="1061"/>
      <c r="E51" s="1061"/>
      <c r="F51" s="1061"/>
      <c r="G51" s="1061"/>
      <c r="H51" s="1061"/>
      <c r="I51" s="1061"/>
      <c r="J51" s="1061"/>
      <c r="K51" s="1061"/>
      <c r="L51" s="1061"/>
      <c r="M51" s="1061"/>
      <c r="N51" s="1061"/>
      <c r="O51" s="1061"/>
      <c r="P51" s="1062"/>
      <c r="Q51" s="1063"/>
      <c r="R51" s="1055"/>
      <c r="S51" s="1055"/>
      <c r="T51" s="1055"/>
      <c r="U51" s="1055"/>
      <c r="V51" s="1055"/>
      <c r="W51" s="1055"/>
      <c r="X51" s="1055"/>
      <c r="Y51" s="1055"/>
      <c r="Z51" s="1055"/>
      <c r="AA51" s="1055"/>
      <c r="AB51" s="1055"/>
      <c r="AC51" s="1055"/>
      <c r="AD51" s="1055"/>
      <c r="AE51" s="1064"/>
      <c r="AF51" s="1065"/>
      <c r="AG51" s="1066"/>
      <c r="AH51" s="1066"/>
      <c r="AI51" s="1066"/>
      <c r="AJ51" s="1067"/>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01"/>
      <c r="BF51" s="1001"/>
      <c r="BG51" s="1001"/>
      <c r="BH51" s="1001"/>
      <c r="BI51" s="1002"/>
      <c r="BJ51" s="235"/>
      <c r="BK51" s="235"/>
      <c r="BL51" s="235"/>
      <c r="BM51" s="235"/>
      <c r="BN51" s="235"/>
      <c r="BO51" s="244"/>
      <c r="BP51" s="244"/>
      <c r="BQ51" s="241">
        <v>45</v>
      </c>
      <c r="BR51" s="242"/>
      <c r="BS51" s="1022"/>
      <c r="BT51" s="1023"/>
      <c r="BU51" s="1023"/>
      <c r="BV51" s="1023"/>
      <c r="BW51" s="1023"/>
      <c r="BX51" s="1023"/>
      <c r="BY51" s="1023"/>
      <c r="BZ51" s="1023"/>
      <c r="CA51" s="1023"/>
      <c r="CB51" s="1023"/>
      <c r="CC51" s="1023"/>
      <c r="CD51" s="1023"/>
      <c r="CE51" s="1023"/>
      <c r="CF51" s="1023"/>
      <c r="CG51" s="1044"/>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233"/>
    </row>
    <row r="52" spans="1:131" ht="26.25" customHeight="1" x14ac:dyDescent="0.2">
      <c r="A52" s="241">
        <v>25</v>
      </c>
      <c r="B52" s="1060"/>
      <c r="C52" s="1061"/>
      <c r="D52" s="1061"/>
      <c r="E52" s="1061"/>
      <c r="F52" s="1061"/>
      <c r="G52" s="1061"/>
      <c r="H52" s="1061"/>
      <c r="I52" s="1061"/>
      <c r="J52" s="1061"/>
      <c r="K52" s="1061"/>
      <c r="L52" s="1061"/>
      <c r="M52" s="1061"/>
      <c r="N52" s="1061"/>
      <c r="O52" s="1061"/>
      <c r="P52" s="1062"/>
      <c r="Q52" s="1063"/>
      <c r="R52" s="1055"/>
      <c r="S52" s="1055"/>
      <c r="T52" s="1055"/>
      <c r="U52" s="1055"/>
      <c r="V52" s="1055"/>
      <c r="W52" s="1055"/>
      <c r="X52" s="1055"/>
      <c r="Y52" s="1055"/>
      <c r="Z52" s="1055"/>
      <c r="AA52" s="1055"/>
      <c r="AB52" s="1055"/>
      <c r="AC52" s="1055"/>
      <c r="AD52" s="1055"/>
      <c r="AE52" s="1064"/>
      <c r="AF52" s="1065"/>
      <c r="AG52" s="1066"/>
      <c r="AH52" s="1066"/>
      <c r="AI52" s="1066"/>
      <c r="AJ52" s="1067"/>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01"/>
      <c r="BF52" s="1001"/>
      <c r="BG52" s="1001"/>
      <c r="BH52" s="1001"/>
      <c r="BI52" s="1002"/>
      <c r="BJ52" s="235"/>
      <c r="BK52" s="235"/>
      <c r="BL52" s="235"/>
      <c r="BM52" s="235"/>
      <c r="BN52" s="235"/>
      <c r="BO52" s="244"/>
      <c r="BP52" s="244"/>
      <c r="BQ52" s="241">
        <v>46</v>
      </c>
      <c r="BR52" s="242"/>
      <c r="BS52" s="1022"/>
      <c r="BT52" s="1023"/>
      <c r="BU52" s="1023"/>
      <c r="BV52" s="1023"/>
      <c r="BW52" s="1023"/>
      <c r="BX52" s="1023"/>
      <c r="BY52" s="1023"/>
      <c r="BZ52" s="1023"/>
      <c r="CA52" s="1023"/>
      <c r="CB52" s="1023"/>
      <c r="CC52" s="1023"/>
      <c r="CD52" s="1023"/>
      <c r="CE52" s="1023"/>
      <c r="CF52" s="1023"/>
      <c r="CG52" s="1044"/>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233"/>
    </row>
    <row r="53" spans="1:131" ht="26.25" customHeight="1" x14ac:dyDescent="0.2">
      <c r="A53" s="241">
        <v>26</v>
      </c>
      <c r="B53" s="1060"/>
      <c r="C53" s="1061"/>
      <c r="D53" s="1061"/>
      <c r="E53" s="1061"/>
      <c r="F53" s="1061"/>
      <c r="G53" s="1061"/>
      <c r="H53" s="1061"/>
      <c r="I53" s="1061"/>
      <c r="J53" s="1061"/>
      <c r="K53" s="1061"/>
      <c r="L53" s="1061"/>
      <c r="M53" s="1061"/>
      <c r="N53" s="1061"/>
      <c r="O53" s="1061"/>
      <c r="P53" s="1062"/>
      <c r="Q53" s="1063"/>
      <c r="R53" s="1055"/>
      <c r="S53" s="1055"/>
      <c r="T53" s="1055"/>
      <c r="U53" s="1055"/>
      <c r="V53" s="1055"/>
      <c r="W53" s="1055"/>
      <c r="X53" s="1055"/>
      <c r="Y53" s="1055"/>
      <c r="Z53" s="1055"/>
      <c r="AA53" s="1055"/>
      <c r="AB53" s="1055"/>
      <c r="AC53" s="1055"/>
      <c r="AD53" s="1055"/>
      <c r="AE53" s="1064"/>
      <c r="AF53" s="1065"/>
      <c r="AG53" s="1066"/>
      <c r="AH53" s="1066"/>
      <c r="AI53" s="1066"/>
      <c r="AJ53" s="1067"/>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01"/>
      <c r="BF53" s="1001"/>
      <c r="BG53" s="1001"/>
      <c r="BH53" s="1001"/>
      <c r="BI53" s="1002"/>
      <c r="BJ53" s="235"/>
      <c r="BK53" s="235"/>
      <c r="BL53" s="235"/>
      <c r="BM53" s="235"/>
      <c r="BN53" s="235"/>
      <c r="BO53" s="244"/>
      <c r="BP53" s="244"/>
      <c r="BQ53" s="241">
        <v>47</v>
      </c>
      <c r="BR53" s="242"/>
      <c r="BS53" s="1022"/>
      <c r="BT53" s="1023"/>
      <c r="BU53" s="1023"/>
      <c r="BV53" s="1023"/>
      <c r="BW53" s="1023"/>
      <c r="BX53" s="1023"/>
      <c r="BY53" s="1023"/>
      <c r="BZ53" s="1023"/>
      <c r="CA53" s="1023"/>
      <c r="CB53" s="1023"/>
      <c r="CC53" s="1023"/>
      <c r="CD53" s="1023"/>
      <c r="CE53" s="1023"/>
      <c r="CF53" s="1023"/>
      <c r="CG53" s="1044"/>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233"/>
    </row>
    <row r="54" spans="1:131" ht="26.25" customHeight="1" x14ac:dyDescent="0.2">
      <c r="A54" s="241">
        <v>27</v>
      </c>
      <c r="B54" s="1060"/>
      <c r="C54" s="1061"/>
      <c r="D54" s="1061"/>
      <c r="E54" s="1061"/>
      <c r="F54" s="1061"/>
      <c r="G54" s="1061"/>
      <c r="H54" s="1061"/>
      <c r="I54" s="1061"/>
      <c r="J54" s="1061"/>
      <c r="K54" s="1061"/>
      <c r="L54" s="1061"/>
      <c r="M54" s="1061"/>
      <c r="N54" s="1061"/>
      <c r="O54" s="1061"/>
      <c r="P54" s="1062"/>
      <c r="Q54" s="1063"/>
      <c r="R54" s="1055"/>
      <c r="S54" s="1055"/>
      <c r="T54" s="1055"/>
      <c r="U54" s="1055"/>
      <c r="V54" s="1055"/>
      <c r="W54" s="1055"/>
      <c r="X54" s="1055"/>
      <c r="Y54" s="1055"/>
      <c r="Z54" s="1055"/>
      <c r="AA54" s="1055"/>
      <c r="AB54" s="1055"/>
      <c r="AC54" s="1055"/>
      <c r="AD54" s="1055"/>
      <c r="AE54" s="1064"/>
      <c r="AF54" s="1065"/>
      <c r="AG54" s="1066"/>
      <c r="AH54" s="1066"/>
      <c r="AI54" s="1066"/>
      <c r="AJ54" s="1067"/>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01"/>
      <c r="BF54" s="1001"/>
      <c r="BG54" s="1001"/>
      <c r="BH54" s="1001"/>
      <c r="BI54" s="1002"/>
      <c r="BJ54" s="235"/>
      <c r="BK54" s="235"/>
      <c r="BL54" s="235"/>
      <c r="BM54" s="235"/>
      <c r="BN54" s="235"/>
      <c r="BO54" s="244"/>
      <c r="BP54" s="244"/>
      <c r="BQ54" s="241">
        <v>48</v>
      </c>
      <c r="BR54" s="242"/>
      <c r="BS54" s="1022"/>
      <c r="BT54" s="1023"/>
      <c r="BU54" s="1023"/>
      <c r="BV54" s="1023"/>
      <c r="BW54" s="1023"/>
      <c r="BX54" s="1023"/>
      <c r="BY54" s="1023"/>
      <c r="BZ54" s="1023"/>
      <c r="CA54" s="1023"/>
      <c r="CB54" s="1023"/>
      <c r="CC54" s="1023"/>
      <c r="CD54" s="1023"/>
      <c r="CE54" s="1023"/>
      <c r="CF54" s="1023"/>
      <c r="CG54" s="1044"/>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233"/>
    </row>
    <row r="55" spans="1:131" ht="26.25" customHeight="1" x14ac:dyDescent="0.2">
      <c r="A55" s="241">
        <v>28</v>
      </c>
      <c r="B55" s="1060"/>
      <c r="C55" s="1061"/>
      <c r="D55" s="1061"/>
      <c r="E55" s="1061"/>
      <c r="F55" s="1061"/>
      <c r="G55" s="1061"/>
      <c r="H55" s="1061"/>
      <c r="I55" s="1061"/>
      <c r="J55" s="1061"/>
      <c r="K55" s="1061"/>
      <c r="L55" s="1061"/>
      <c r="M55" s="1061"/>
      <c r="N55" s="1061"/>
      <c r="O55" s="1061"/>
      <c r="P55" s="1062"/>
      <c r="Q55" s="1063"/>
      <c r="R55" s="1055"/>
      <c r="S55" s="1055"/>
      <c r="T55" s="1055"/>
      <c r="U55" s="1055"/>
      <c r="V55" s="1055"/>
      <c r="W55" s="1055"/>
      <c r="X55" s="1055"/>
      <c r="Y55" s="1055"/>
      <c r="Z55" s="1055"/>
      <c r="AA55" s="1055"/>
      <c r="AB55" s="1055"/>
      <c r="AC55" s="1055"/>
      <c r="AD55" s="1055"/>
      <c r="AE55" s="1064"/>
      <c r="AF55" s="1065"/>
      <c r="AG55" s="1066"/>
      <c r="AH55" s="1066"/>
      <c r="AI55" s="1066"/>
      <c r="AJ55" s="1067"/>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01"/>
      <c r="BF55" s="1001"/>
      <c r="BG55" s="1001"/>
      <c r="BH55" s="1001"/>
      <c r="BI55" s="1002"/>
      <c r="BJ55" s="235"/>
      <c r="BK55" s="235"/>
      <c r="BL55" s="235"/>
      <c r="BM55" s="235"/>
      <c r="BN55" s="235"/>
      <c r="BO55" s="244"/>
      <c r="BP55" s="244"/>
      <c r="BQ55" s="241">
        <v>49</v>
      </c>
      <c r="BR55" s="242"/>
      <c r="BS55" s="1022"/>
      <c r="BT55" s="1023"/>
      <c r="BU55" s="1023"/>
      <c r="BV55" s="1023"/>
      <c r="BW55" s="1023"/>
      <c r="BX55" s="1023"/>
      <c r="BY55" s="1023"/>
      <c r="BZ55" s="1023"/>
      <c r="CA55" s="1023"/>
      <c r="CB55" s="1023"/>
      <c r="CC55" s="1023"/>
      <c r="CD55" s="1023"/>
      <c r="CE55" s="1023"/>
      <c r="CF55" s="1023"/>
      <c r="CG55" s="1044"/>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233"/>
    </row>
    <row r="56" spans="1:131" ht="26.25" customHeight="1" x14ac:dyDescent="0.2">
      <c r="A56" s="241">
        <v>29</v>
      </c>
      <c r="B56" s="1060"/>
      <c r="C56" s="1061"/>
      <c r="D56" s="1061"/>
      <c r="E56" s="1061"/>
      <c r="F56" s="1061"/>
      <c r="G56" s="1061"/>
      <c r="H56" s="1061"/>
      <c r="I56" s="1061"/>
      <c r="J56" s="1061"/>
      <c r="K56" s="1061"/>
      <c r="L56" s="1061"/>
      <c r="M56" s="1061"/>
      <c r="N56" s="1061"/>
      <c r="O56" s="1061"/>
      <c r="P56" s="1062"/>
      <c r="Q56" s="1063"/>
      <c r="R56" s="1055"/>
      <c r="S56" s="1055"/>
      <c r="T56" s="1055"/>
      <c r="U56" s="1055"/>
      <c r="V56" s="1055"/>
      <c r="W56" s="1055"/>
      <c r="X56" s="1055"/>
      <c r="Y56" s="1055"/>
      <c r="Z56" s="1055"/>
      <c r="AA56" s="1055"/>
      <c r="AB56" s="1055"/>
      <c r="AC56" s="1055"/>
      <c r="AD56" s="1055"/>
      <c r="AE56" s="1064"/>
      <c r="AF56" s="1065"/>
      <c r="AG56" s="1066"/>
      <c r="AH56" s="1066"/>
      <c r="AI56" s="1066"/>
      <c r="AJ56" s="1067"/>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01"/>
      <c r="BF56" s="1001"/>
      <c r="BG56" s="1001"/>
      <c r="BH56" s="1001"/>
      <c r="BI56" s="1002"/>
      <c r="BJ56" s="235"/>
      <c r="BK56" s="235"/>
      <c r="BL56" s="235"/>
      <c r="BM56" s="235"/>
      <c r="BN56" s="235"/>
      <c r="BO56" s="244"/>
      <c r="BP56" s="244"/>
      <c r="BQ56" s="241">
        <v>50</v>
      </c>
      <c r="BR56" s="242"/>
      <c r="BS56" s="1022"/>
      <c r="BT56" s="1023"/>
      <c r="BU56" s="1023"/>
      <c r="BV56" s="1023"/>
      <c r="BW56" s="1023"/>
      <c r="BX56" s="1023"/>
      <c r="BY56" s="1023"/>
      <c r="BZ56" s="1023"/>
      <c r="CA56" s="1023"/>
      <c r="CB56" s="1023"/>
      <c r="CC56" s="1023"/>
      <c r="CD56" s="1023"/>
      <c r="CE56" s="1023"/>
      <c r="CF56" s="1023"/>
      <c r="CG56" s="1044"/>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233"/>
    </row>
    <row r="57" spans="1:131" ht="26.25" customHeight="1" x14ac:dyDescent="0.2">
      <c r="A57" s="241">
        <v>30</v>
      </c>
      <c r="B57" s="1060"/>
      <c r="C57" s="1061"/>
      <c r="D57" s="1061"/>
      <c r="E57" s="1061"/>
      <c r="F57" s="1061"/>
      <c r="G57" s="1061"/>
      <c r="H57" s="1061"/>
      <c r="I57" s="1061"/>
      <c r="J57" s="1061"/>
      <c r="K57" s="1061"/>
      <c r="L57" s="1061"/>
      <c r="M57" s="1061"/>
      <c r="N57" s="1061"/>
      <c r="O57" s="1061"/>
      <c r="P57" s="1062"/>
      <c r="Q57" s="1063"/>
      <c r="R57" s="1055"/>
      <c r="S57" s="1055"/>
      <c r="T57" s="1055"/>
      <c r="U57" s="1055"/>
      <c r="V57" s="1055"/>
      <c r="W57" s="1055"/>
      <c r="X57" s="1055"/>
      <c r="Y57" s="1055"/>
      <c r="Z57" s="1055"/>
      <c r="AA57" s="1055"/>
      <c r="AB57" s="1055"/>
      <c r="AC57" s="1055"/>
      <c r="AD57" s="1055"/>
      <c r="AE57" s="1064"/>
      <c r="AF57" s="1065"/>
      <c r="AG57" s="1066"/>
      <c r="AH57" s="1066"/>
      <c r="AI57" s="1066"/>
      <c r="AJ57" s="1067"/>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01"/>
      <c r="BF57" s="1001"/>
      <c r="BG57" s="1001"/>
      <c r="BH57" s="1001"/>
      <c r="BI57" s="1002"/>
      <c r="BJ57" s="235"/>
      <c r="BK57" s="235"/>
      <c r="BL57" s="235"/>
      <c r="BM57" s="235"/>
      <c r="BN57" s="235"/>
      <c r="BO57" s="244"/>
      <c r="BP57" s="244"/>
      <c r="BQ57" s="241">
        <v>51</v>
      </c>
      <c r="BR57" s="242"/>
      <c r="BS57" s="1022"/>
      <c r="BT57" s="1023"/>
      <c r="BU57" s="1023"/>
      <c r="BV57" s="1023"/>
      <c r="BW57" s="1023"/>
      <c r="BX57" s="1023"/>
      <c r="BY57" s="1023"/>
      <c r="BZ57" s="1023"/>
      <c r="CA57" s="1023"/>
      <c r="CB57" s="1023"/>
      <c r="CC57" s="1023"/>
      <c r="CD57" s="1023"/>
      <c r="CE57" s="1023"/>
      <c r="CF57" s="1023"/>
      <c r="CG57" s="1044"/>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233"/>
    </row>
    <row r="58" spans="1:131" ht="26.25" customHeight="1" x14ac:dyDescent="0.2">
      <c r="A58" s="241">
        <v>31</v>
      </c>
      <c r="B58" s="1060"/>
      <c r="C58" s="1061"/>
      <c r="D58" s="1061"/>
      <c r="E58" s="1061"/>
      <c r="F58" s="1061"/>
      <c r="G58" s="1061"/>
      <c r="H58" s="1061"/>
      <c r="I58" s="1061"/>
      <c r="J58" s="1061"/>
      <c r="K58" s="1061"/>
      <c r="L58" s="1061"/>
      <c r="M58" s="1061"/>
      <c r="N58" s="1061"/>
      <c r="O58" s="1061"/>
      <c r="P58" s="1062"/>
      <c r="Q58" s="1063"/>
      <c r="R58" s="1055"/>
      <c r="S58" s="1055"/>
      <c r="T58" s="1055"/>
      <c r="U58" s="1055"/>
      <c r="V58" s="1055"/>
      <c r="W58" s="1055"/>
      <c r="X58" s="1055"/>
      <c r="Y58" s="1055"/>
      <c r="Z58" s="1055"/>
      <c r="AA58" s="1055"/>
      <c r="AB58" s="1055"/>
      <c r="AC58" s="1055"/>
      <c r="AD58" s="1055"/>
      <c r="AE58" s="1064"/>
      <c r="AF58" s="1065"/>
      <c r="AG58" s="1066"/>
      <c r="AH58" s="1066"/>
      <c r="AI58" s="1066"/>
      <c r="AJ58" s="1067"/>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01"/>
      <c r="BF58" s="1001"/>
      <c r="BG58" s="1001"/>
      <c r="BH58" s="1001"/>
      <c r="BI58" s="1002"/>
      <c r="BJ58" s="235"/>
      <c r="BK58" s="235"/>
      <c r="BL58" s="235"/>
      <c r="BM58" s="235"/>
      <c r="BN58" s="235"/>
      <c r="BO58" s="244"/>
      <c r="BP58" s="244"/>
      <c r="BQ58" s="241">
        <v>52</v>
      </c>
      <c r="BR58" s="242"/>
      <c r="BS58" s="1022"/>
      <c r="BT58" s="1023"/>
      <c r="BU58" s="1023"/>
      <c r="BV58" s="1023"/>
      <c r="BW58" s="1023"/>
      <c r="BX58" s="1023"/>
      <c r="BY58" s="1023"/>
      <c r="BZ58" s="1023"/>
      <c r="CA58" s="1023"/>
      <c r="CB58" s="1023"/>
      <c r="CC58" s="1023"/>
      <c r="CD58" s="1023"/>
      <c r="CE58" s="1023"/>
      <c r="CF58" s="1023"/>
      <c r="CG58" s="1044"/>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233"/>
    </row>
    <row r="59" spans="1:131" ht="26.25" customHeight="1" x14ac:dyDescent="0.2">
      <c r="A59" s="241">
        <v>32</v>
      </c>
      <c r="B59" s="1060"/>
      <c r="C59" s="1061"/>
      <c r="D59" s="1061"/>
      <c r="E59" s="1061"/>
      <c r="F59" s="1061"/>
      <c r="G59" s="1061"/>
      <c r="H59" s="1061"/>
      <c r="I59" s="1061"/>
      <c r="J59" s="1061"/>
      <c r="K59" s="1061"/>
      <c r="L59" s="1061"/>
      <c r="M59" s="1061"/>
      <c r="N59" s="1061"/>
      <c r="O59" s="1061"/>
      <c r="P59" s="1062"/>
      <c r="Q59" s="1063"/>
      <c r="R59" s="1055"/>
      <c r="S59" s="1055"/>
      <c r="T59" s="1055"/>
      <c r="U59" s="1055"/>
      <c r="V59" s="1055"/>
      <c r="W59" s="1055"/>
      <c r="X59" s="1055"/>
      <c r="Y59" s="1055"/>
      <c r="Z59" s="1055"/>
      <c r="AA59" s="1055"/>
      <c r="AB59" s="1055"/>
      <c r="AC59" s="1055"/>
      <c r="AD59" s="1055"/>
      <c r="AE59" s="1064"/>
      <c r="AF59" s="1065"/>
      <c r="AG59" s="1066"/>
      <c r="AH59" s="1066"/>
      <c r="AI59" s="1066"/>
      <c r="AJ59" s="1067"/>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01"/>
      <c r="BF59" s="1001"/>
      <c r="BG59" s="1001"/>
      <c r="BH59" s="1001"/>
      <c r="BI59" s="1002"/>
      <c r="BJ59" s="235"/>
      <c r="BK59" s="235"/>
      <c r="BL59" s="235"/>
      <c r="BM59" s="235"/>
      <c r="BN59" s="235"/>
      <c r="BO59" s="244"/>
      <c r="BP59" s="244"/>
      <c r="BQ59" s="241">
        <v>53</v>
      </c>
      <c r="BR59" s="242"/>
      <c r="BS59" s="1022"/>
      <c r="BT59" s="1023"/>
      <c r="BU59" s="1023"/>
      <c r="BV59" s="1023"/>
      <c r="BW59" s="1023"/>
      <c r="BX59" s="1023"/>
      <c r="BY59" s="1023"/>
      <c r="BZ59" s="1023"/>
      <c r="CA59" s="1023"/>
      <c r="CB59" s="1023"/>
      <c r="CC59" s="1023"/>
      <c r="CD59" s="1023"/>
      <c r="CE59" s="1023"/>
      <c r="CF59" s="1023"/>
      <c r="CG59" s="1044"/>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233"/>
    </row>
    <row r="60" spans="1:131" ht="26.25" customHeight="1" x14ac:dyDescent="0.2">
      <c r="A60" s="241">
        <v>33</v>
      </c>
      <c r="B60" s="1060"/>
      <c r="C60" s="1061"/>
      <c r="D60" s="1061"/>
      <c r="E60" s="1061"/>
      <c r="F60" s="1061"/>
      <c r="G60" s="1061"/>
      <c r="H60" s="1061"/>
      <c r="I60" s="1061"/>
      <c r="J60" s="1061"/>
      <c r="K60" s="1061"/>
      <c r="L60" s="1061"/>
      <c r="M60" s="1061"/>
      <c r="N60" s="1061"/>
      <c r="O60" s="1061"/>
      <c r="P60" s="1062"/>
      <c r="Q60" s="1063"/>
      <c r="R60" s="1055"/>
      <c r="S60" s="1055"/>
      <c r="T60" s="1055"/>
      <c r="U60" s="1055"/>
      <c r="V60" s="1055"/>
      <c r="W60" s="1055"/>
      <c r="X60" s="1055"/>
      <c r="Y60" s="1055"/>
      <c r="Z60" s="1055"/>
      <c r="AA60" s="1055"/>
      <c r="AB60" s="1055"/>
      <c r="AC60" s="1055"/>
      <c r="AD60" s="1055"/>
      <c r="AE60" s="1064"/>
      <c r="AF60" s="1065"/>
      <c r="AG60" s="1066"/>
      <c r="AH60" s="1066"/>
      <c r="AI60" s="1066"/>
      <c r="AJ60" s="1067"/>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01"/>
      <c r="BF60" s="1001"/>
      <c r="BG60" s="1001"/>
      <c r="BH60" s="1001"/>
      <c r="BI60" s="1002"/>
      <c r="BJ60" s="235"/>
      <c r="BK60" s="235"/>
      <c r="BL60" s="235"/>
      <c r="BM60" s="235"/>
      <c r="BN60" s="235"/>
      <c r="BO60" s="244"/>
      <c r="BP60" s="244"/>
      <c r="BQ60" s="241">
        <v>54</v>
      </c>
      <c r="BR60" s="242"/>
      <c r="BS60" s="1022"/>
      <c r="BT60" s="1023"/>
      <c r="BU60" s="1023"/>
      <c r="BV60" s="1023"/>
      <c r="BW60" s="1023"/>
      <c r="BX60" s="1023"/>
      <c r="BY60" s="1023"/>
      <c r="BZ60" s="1023"/>
      <c r="CA60" s="1023"/>
      <c r="CB60" s="1023"/>
      <c r="CC60" s="1023"/>
      <c r="CD60" s="1023"/>
      <c r="CE60" s="1023"/>
      <c r="CF60" s="1023"/>
      <c r="CG60" s="1044"/>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233"/>
    </row>
    <row r="61" spans="1:131" ht="26.25" customHeight="1" thickBot="1" x14ac:dyDescent="0.25">
      <c r="A61" s="241">
        <v>34</v>
      </c>
      <c r="B61" s="1060"/>
      <c r="C61" s="1061"/>
      <c r="D61" s="1061"/>
      <c r="E61" s="1061"/>
      <c r="F61" s="1061"/>
      <c r="G61" s="1061"/>
      <c r="H61" s="1061"/>
      <c r="I61" s="1061"/>
      <c r="J61" s="1061"/>
      <c r="K61" s="1061"/>
      <c r="L61" s="1061"/>
      <c r="M61" s="1061"/>
      <c r="N61" s="1061"/>
      <c r="O61" s="1061"/>
      <c r="P61" s="1062"/>
      <c r="Q61" s="1063"/>
      <c r="R61" s="1055"/>
      <c r="S61" s="1055"/>
      <c r="T61" s="1055"/>
      <c r="U61" s="1055"/>
      <c r="V61" s="1055"/>
      <c r="W61" s="1055"/>
      <c r="X61" s="1055"/>
      <c r="Y61" s="1055"/>
      <c r="Z61" s="1055"/>
      <c r="AA61" s="1055"/>
      <c r="AB61" s="1055"/>
      <c r="AC61" s="1055"/>
      <c r="AD61" s="1055"/>
      <c r="AE61" s="1064"/>
      <c r="AF61" s="1065"/>
      <c r="AG61" s="1066"/>
      <c r="AH61" s="1066"/>
      <c r="AI61" s="1066"/>
      <c r="AJ61" s="1067"/>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01"/>
      <c r="BF61" s="1001"/>
      <c r="BG61" s="1001"/>
      <c r="BH61" s="1001"/>
      <c r="BI61" s="1002"/>
      <c r="BJ61" s="235"/>
      <c r="BK61" s="235"/>
      <c r="BL61" s="235"/>
      <c r="BM61" s="235"/>
      <c r="BN61" s="235"/>
      <c r="BO61" s="244"/>
      <c r="BP61" s="244"/>
      <c r="BQ61" s="241">
        <v>55</v>
      </c>
      <c r="BR61" s="242"/>
      <c r="BS61" s="1022"/>
      <c r="BT61" s="1023"/>
      <c r="BU61" s="1023"/>
      <c r="BV61" s="1023"/>
      <c r="BW61" s="1023"/>
      <c r="BX61" s="1023"/>
      <c r="BY61" s="1023"/>
      <c r="BZ61" s="1023"/>
      <c r="CA61" s="1023"/>
      <c r="CB61" s="1023"/>
      <c r="CC61" s="1023"/>
      <c r="CD61" s="1023"/>
      <c r="CE61" s="1023"/>
      <c r="CF61" s="1023"/>
      <c r="CG61" s="1044"/>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233"/>
    </row>
    <row r="62" spans="1:131" ht="26.25" customHeight="1" x14ac:dyDescent="0.2">
      <c r="A62" s="241">
        <v>35</v>
      </c>
      <c r="B62" s="1060"/>
      <c r="C62" s="1061"/>
      <c r="D62" s="1061"/>
      <c r="E62" s="1061"/>
      <c r="F62" s="1061"/>
      <c r="G62" s="1061"/>
      <c r="H62" s="1061"/>
      <c r="I62" s="1061"/>
      <c r="J62" s="1061"/>
      <c r="K62" s="1061"/>
      <c r="L62" s="1061"/>
      <c r="M62" s="1061"/>
      <c r="N62" s="1061"/>
      <c r="O62" s="1061"/>
      <c r="P62" s="1062"/>
      <c r="Q62" s="1063"/>
      <c r="R62" s="1055"/>
      <c r="S62" s="1055"/>
      <c r="T62" s="1055"/>
      <c r="U62" s="1055"/>
      <c r="V62" s="1055"/>
      <c r="W62" s="1055"/>
      <c r="X62" s="1055"/>
      <c r="Y62" s="1055"/>
      <c r="Z62" s="1055"/>
      <c r="AA62" s="1055"/>
      <c r="AB62" s="1055"/>
      <c r="AC62" s="1055"/>
      <c r="AD62" s="1055"/>
      <c r="AE62" s="1064"/>
      <c r="AF62" s="1065"/>
      <c r="AG62" s="1066"/>
      <c r="AH62" s="1066"/>
      <c r="AI62" s="1066"/>
      <c r="AJ62" s="1067"/>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01"/>
      <c r="BF62" s="1001"/>
      <c r="BG62" s="1001"/>
      <c r="BH62" s="1001"/>
      <c r="BI62" s="1002"/>
      <c r="BJ62" s="1057" t="s">
        <v>412</v>
      </c>
      <c r="BK62" s="1058"/>
      <c r="BL62" s="1058"/>
      <c r="BM62" s="1058"/>
      <c r="BN62" s="1059"/>
      <c r="BO62" s="244"/>
      <c r="BP62" s="244"/>
      <c r="BQ62" s="241">
        <v>56</v>
      </c>
      <c r="BR62" s="242"/>
      <c r="BS62" s="1022"/>
      <c r="BT62" s="1023"/>
      <c r="BU62" s="1023"/>
      <c r="BV62" s="1023"/>
      <c r="BW62" s="1023"/>
      <c r="BX62" s="1023"/>
      <c r="BY62" s="1023"/>
      <c r="BZ62" s="1023"/>
      <c r="CA62" s="1023"/>
      <c r="CB62" s="1023"/>
      <c r="CC62" s="1023"/>
      <c r="CD62" s="1023"/>
      <c r="CE62" s="1023"/>
      <c r="CF62" s="1023"/>
      <c r="CG62" s="1044"/>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233"/>
    </row>
    <row r="63" spans="1:131" ht="26.25" customHeight="1" thickBot="1" x14ac:dyDescent="0.25">
      <c r="A63" s="243" t="s">
        <v>392</v>
      </c>
      <c r="B63" s="966" t="s">
        <v>413</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50"/>
      <c r="AF63" s="1051">
        <v>511</v>
      </c>
      <c r="AG63" s="988"/>
      <c r="AH63" s="988"/>
      <c r="AI63" s="988"/>
      <c r="AJ63" s="1052"/>
      <c r="AK63" s="1053"/>
      <c r="AL63" s="992"/>
      <c r="AM63" s="992"/>
      <c r="AN63" s="992"/>
      <c r="AO63" s="992"/>
      <c r="AP63" s="988">
        <v>5237</v>
      </c>
      <c r="AQ63" s="988"/>
      <c r="AR63" s="988"/>
      <c r="AS63" s="988"/>
      <c r="AT63" s="988"/>
      <c r="AU63" s="988">
        <v>3260</v>
      </c>
      <c r="AV63" s="988"/>
      <c r="AW63" s="988"/>
      <c r="AX63" s="988"/>
      <c r="AY63" s="988"/>
      <c r="AZ63" s="1047"/>
      <c r="BA63" s="1047"/>
      <c r="BB63" s="1047"/>
      <c r="BC63" s="1047"/>
      <c r="BD63" s="1047"/>
      <c r="BE63" s="989"/>
      <c r="BF63" s="989"/>
      <c r="BG63" s="989"/>
      <c r="BH63" s="989"/>
      <c r="BI63" s="990"/>
      <c r="BJ63" s="1048" t="s">
        <v>414</v>
      </c>
      <c r="BK63" s="982"/>
      <c r="BL63" s="982"/>
      <c r="BM63" s="982"/>
      <c r="BN63" s="1049"/>
      <c r="BO63" s="244"/>
      <c r="BP63" s="244"/>
      <c r="BQ63" s="241">
        <v>57</v>
      </c>
      <c r="BR63" s="242"/>
      <c r="BS63" s="1022"/>
      <c r="BT63" s="1023"/>
      <c r="BU63" s="1023"/>
      <c r="BV63" s="1023"/>
      <c r="BW63" s="1023"/>
      <c r="BX63" s="1023"/>
      <c r="BY63" s="1023"/>
      <c r="BZ63" s="1023"/>
      <c r="CA63" s="1023"/>
      <c r="CB63" s="1023"/>
      <c r="CC63" s="1023"/>
      <c r="CD63" s="1023"/>
      <c r="CE63" s="1023"/>
      <c r="CF63" s="1023"/>
      <c r="CG63" s="1044"/>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2"/>
      <c r="BT64" s="1023"/>
      <c r="BU64" s="1023"/>
      <c r="BV64" s="1023"/>
      <c r="BW64" s="1023"/>
      <c r="BX64" s="1023"/>
      <c r="BY64" s="1023"/>
      <c r="BZ64" s="1023"/>
      <c r="CA64" s="1023"/>
      <c r="CB64" s="1023"/>
      <c r="CC64" s="1023"/>
      <c r="CD64" s="1023"/>
      <c r="CE64" s="1023"/>
      <c r="CF64" s="1023"/>
      <c r="CG64" s="1044"/>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233"/>
    </row>
    <row r="65" spans="1:131" ht="26.25" customHeight="1" thickBot="1" x14ac:dyDescent="0.25">
      <c r="A65" s="235" t="s">
        <v>415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2"/>
      <c r="BT65" s="1023"/>
      <c r="BU65" s="1023"/>
      <c r="BV65" s="1023"/>
      <c r="BW65" s="1023"/>
      <c r="BX65" s="1023"/>
      <c r="BY65" s="1023"/>
      <c r="BZ65" s="1023"/>
      <c r="CA65" s="1023"/>
      <c r="CB65" s="1023"/>
      <c r="CC65" s="1023"/>
      <c r="CD65" s="1023"/>
      <c r="CE65" s="1023"/>
      <c r="CF65" s="1023"/>
      <c r="CG65" s="1044"/>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233"/>
    </row>
    <row r="66" spans="1:131" ht="26.25" customHeight="1" x14ac:dyDescent="0.2">
      <c r="A66" s="1025" t="s">
        <v>416</v>
      </c>
      <c r="B66" s="1026"/>
      <c r="C66" s="1026"/>
      <c r="D66" s="1026"/>
      <c r="E66" s="1026"/>
      <c r="F66" s="1026"/>
      <c r="G66" s="1026"/>
      <c r="H66" s="1026"/>
      <c r="I66" s="1026"/>
      <c r="J66" s="1026"/>
      <c r="K66" s="1026"/>
      <c r="L66" s="1026"/>
      <c r="M66" s="1026"/>
      <c r="N66" s="1026"/>
      <c r="O66" s="1026"/>
      <c r="P66" s="1027"/>
      <c r="Q66" s="1031" t="s">
        <v>417</v>
      </c>
      <c r="R66" s="1032"/>
      <c r="S66" s="1032"/>
      <c r="T66" s="1032"/>
      <c r="U66" s="1033"/>
      <c r="V66" s="1031" t="s">
        <v>418</v>
      </c>
      <c r="W66" s="1032"/>
      <c r="X66" s="1032"/>
      <c r="Y66" s="1032"/>
      <c r="Z66" s="1033"/>
      <c r="AA66" s="1031" t="s">
        <v>419</v>
      </c>
      <c r="AB66" s="1032"/>
      <c r="AC66" s="1032"/>
      <c r="AD66" s="1032"/>
      <c r="AE66" s="1033"/>
      <c r="AF66" s="1037" t="s">
        <v>420</v>
      </c>
      <c r="AG66" s="1038"/>
      <c r="AH66" s="1038"/>
      <c r="AI66" s="1038"/>
      <c r="AJ66" s="1039"/>
      <c r="AK66" s="1031" t="s">
        <v>421</v>
      </c>
      <c r="AL66" s="1026"/>
      <c r="AM66" s="1026"/>
      <c r="AN66" s="1026"/>
      <c r="AO66" s="1027"/>
      <c r="AP66" s="1031" t="s">
        <v>422</v>
      </c>
      <c r="AQ66" s="1032"/>
      <c r="AR66" s="1032"/>
      <c r="AS66" s="1032"/>
      <c r="AT66" s="1033"/>
      <c r="AU66" s="1031" t="s">
        <v>423</v>
      </c>
      <c r="AV66" s="1032"/>
      <c r="AW66" s="1032"/>
      <c r="AX66" s="1032"/>
      <c r="AY66" s="1033"/>
      <c r="AZ66" s="1031" t="s">
        <v>380</v>
      </c>
      <c r="BA66" s="1032"/>
      <c r="BB66" s="1032"/>
      <c r="BC66" s="1032"/>
      <c r="BD66" s="1045"/>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6"/>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5" t="s">
        <v>586</v>
      </c>
      <c r="C68" s="1016"/>
      <c r="D68" s="1016"/>
      <c r="E68" s="1016"/>
      <c r="F68" s="1016"/>
      <c r="G68" s="1016"/>
      <c r="H68" s="1016"/>
      <c r="I68" s="1016"/>
      <c r="J68" s="1016"/>
      <c r="K68" s="1016"/>
      <c r="L68" s="1016"/>
      <c r="M68" s="1016"/>
      <c r="N68" s="1016"/>
      <c r="O68" s="1016"/>
      <c r="P68" s="1017"/>
      <c r="Q68" s="1018">
        <v>1019</v>
      </c>
      <c r="R68" s="1012"/>
      <c r="S68" s="1012"/>
      <c r="T68" s="1012"/>
      <c r="U68" s="1012"/>
      <c r="V68" s="1012">
        <v>820</v>
      </c>
      <c r="W68" s="1012"/>
      <c r="X68" s="1012"/>
      <c r="Y68" s="1012"/>
      <c r="Z68" s="1012"/>
      <c r="AA68" s="1012">
        <v>199</v>
      </c>
      <c r="AB68" s="1012"/>
      <c r="AC68" s="1012"/>
      <c r="AD68" s="1012"/>
      <c r="AE68" s="1012"/>
      <c r="AF68" s="1012">
        <v>198</v>
      </c>
      <c r="AG68" s="1012"/>
      <c r="AH68" s="1012"/>
      <c r="AI68" s="1012"/>
      <c r="AJ68" s="1012"/>
      <c r="AK68" s="1012" t="s">
        <v>585</v>
      </c>
      <c r="AL68" s="1012"/>
      <c r="AM68" s="1012"/>
      <c r="AN68" s="1012"/>
      <c r="AO68" s="1012"/>
      <c r="AP68" s="1012">
        <v>2003</v>
      </c>
      <c r="AQ68" s="1012"/>
      <c r="AR68" s="1012"/>
      <c r="AS68" s="1012"/>
      <c r="AT68" s="1012"/>
      <c r="AU68" s="1012">
        <v>391</v>
      </c>
      <c r="AV68" s="1012"/>
      <c r="AW68" s="1012"/>
      <c r="AX68" s="1012"/>
      <c r="AY68" s="1012"/>
      <c r="AZ68" s="1013"/>
      <c r="BA68" s="1013"/>
      <c r="BB68" s="1013"/>
      <c r="BC68" s="1013"/>
      <c r="BD68" s="1014"/>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587</v>
      </c>
      <c r="C69" s="1004"/>
      <c r="D69" s="1004"/>
      <c r="E69" s="1004"/>
      <c r="F69" s="1004"/>
      <c r="G69" s="1004"/>
      <c r="H69" s="1004"/>
      <c r="I69" s="1004"/>
      <c r="J69" s="1004"/>
      <c r="K69" s="1004"/>
      <c r="L69" s="1004"/>
      <c r="M69" s="1004"/>
      <c r="N69" s="1004"/>
      <c r="O69" s="1004"/>
      <c r="P69" s="1005"/>
      <c r="Q69" s="1006">
        <v>37</v>
      </c>
      <c r="R69" s="1000"/>
      <c r="S69" s="1000"/>
      <c r="T69" s="1000"/>
      <c r="U69" s="1000"/>
      <c r="V69" s="1000">
        <v>26</v>
      </c>
      <c r="W69" s="1000"/>
      <c r="X69" s="1000"/>
      <c r="Y69" s="1000"/>
      <c r="Z69" s="1000"/>
      <c r="AA69" s="1000">
        <v>11</v>
      </c>
      <c r="AB69" s="1000"/>
      <c r="AC69" s="1000"/>
      <c r="AD69" s="1000"/>
      <c r="AE69" s="1000"/>
      <c r="AF69" s="1000">
        <v>11</v>
      </c>
      <c r="AG69" s="1000"/>
      <c r="AH69" s="1000"/>
      <c r="AI69" s="1000"/>
      <c r="AJ69" s="1000"/>
      <c r="AK69" s="1000" t="s">
        <v>585</v>
      </c>
      <c r="AL69" s="1000"/>
      <c r="AM69" s="1000"/>
      <c r="AN69" s="1000"/>
      <c r="AO69" s="1000"/>
      <c r="AP69" s="1000" t="s">
        <v>585</v>
      </c>
      <c r="AQ69" s="1000"/>
      <c r="AR69" s="1000"/>
      <c r="AS69" s="1000"/>
      <c r="AT69" s="1000"/>
      <c r="AU69" s="1000" t="s">
        <v>585</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588</v>
      </c>
      <c r="C70" s="1004"/>
      <c r="D70" s="1004"/>
      <c r="E70" s="1004"/>
      <c r="F70" s="1004"/>
      <c r="G70" s="1004"/>
      <c r="H70" s="1004"/>
      <c r="I70" s="1004"/>
      <c r="J70" s="1004"/>
      <c r="K70" s="1004"/>
      <c r="L70" s="1004"/>
      <c r="M70" s="1004"/>
      <c r="N70" s="1004"/>
      <c r="O70" s="1004"/>
      <c r="P70" s="1005"/>
      <c r="Q70" s="1006">
        <v>71</v>
      </c>
      <c r="R70" s="1000"/>
      <c r="S70" s="1000"/>
      <c r="T70" s="1000"/>
      <c r="U70" s="1000"/>
      <c r="V70" s="1000">
        <v>67</v>
      </c>
      <c r="W70" s="1000"/>
      <c r="X70" s="1000"/>
      <c r="Y70" s="1000"/>
      <c r="Z70" s="1000"/>
      <c r="AA70" s="1000">
        <v>4</v>
      </c>
      <c r="AB70" s="1000"/>
      <c r="AC70" s="1000"/>
      <c r="AD70" s="1000"/>
      <c r="AE70" s="1000"/>
      <c r="AF70" s="1000">
        <v>4</v>
      </c>
      <c r="AG70" s="1000"/>
      <c r="AH70" s="1000"/>
      <c r="AI70" s="1000"/>
      <c r="AJ70" s="1000"/>
      <c r="AK70" s="1000" t="s">
        <v>585</v>
      </c>
      <c r="AL70" s="1000"/>
      <c r="AM70" s="1000"/>
      <c r="AN70" s="1000"/>
      <c r="AO70" s="1000"/>
      <c r="AP70" s="1000" t="s">
        <v>585</v>
      </c>
      <c r="AQ70" s="1000"/>
      <c r="AR70" s="1000"/>
      <c r="AS70" s="1000"/>
      <c r="AT70" s="1000"/>
      <c r="AU70" s="1000" t="s">
        <v>585</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589</v>
      </c>
      <c r="C71" s="1004"/>
      <c r="D71" s="1004"/>
      <c r="E71" s="1004"/>
      <c r="F71" s="1004"/>
      <c r="G71" s="1004"/>
      <c r="H71" s="1004"/>
      <c r="I71" s="1004"/>
      <c r="J71" s="1004"/>
      <c r="K71" s="1004"/>
      <c r="L71" s="1004"/>
      <c r="M71" s="1004"/>
      <c r="N71" s="1004"/>
      <c r="O71" s="1004"/>
      <c r="P71" s="1005"/>
      <c r="Q71" s="1006">
        <v>6748</v>
      </c>
      <c r="R71" s="1000"/>
      <c r="S71" s="1000"/>
      <c r="T71" s="1000"/>
      <c r="U71" s="1000"/>
      <c r="V71" s="1000">
        <v>6364</v>
      </c>
      <c r="W71" s="1000"/>
      <c r="X71" s="1000"/>
      <c r="Y71" s="1000"/>
      <c r="Z71" s="1000"/>
      <c r="AA71" s="1000">
        <v>384</v>
      </c>
      <c r="AB71" s="1000"/>
      <c r="AC71" s="1000"/>
      <c r="AD71" s="1000"/>
      <c r="AE71" s="1000"/>
      <c r="AF71" s="1000">
        <v>384</v>
      </c>
      <c r="AG71" s="1000"/>
      <c r="AH71" s="1000"/>
      <c r="AI71" s="1000"/>
      <c r="AJ71" s="1000"/>
      <c r="AK71" s="1000" t="s">
        <v>585</v>
      </c>
      <c r="AL71" s="1000"/>
      <c r="AM71" s="1000"/>
      <c r="AN71" s="1000"/>
      <c r="AO71" s="1000"/>
      <c r="AP71" s="1000" t="s">
        <v>585</v>
      </c>
      <c r="AQ71" s="1000"/>
      <c r="AR71" s="1000"/>
      <c r="AS71" s="1000"/>
      <c r="AT71" s="1000"/>
      <c r="AU71" s="1000" t="s">
        <v>585</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590</v>
      </c>
      <c r="C72" s="1004"/>
      <c r="D72" s="1004"/>
      <c r="E72" s="1004"/>
      <c r="F72" s="1004"/>
      <c r="G72" s="1004"/>
      <c r="H72" s="1004"/>
      <c r="I72" s="1004"/>
      <c r="J72" s="1004"/>
      <c r="K72" s="1004"/>
      <c r="L72" s="1004"/>
      <c r="M72" s="1004"/>
      <c r="N72" s="1004"/>
      <c r="O72" s="1004"/>
      <c r="P72" s="1005"/>
      <c r="Q72" s="1006">
        <v>186</v>
      </c>
      <c r="R72" s="1000"/>
      <c r="S72" s="1000"/>
      <c r="T72" s="1000"/>
      <c r="U72" s="1000"/>
      <c r="V72" s="1000">
        <v>178</v>
      </c>
      <c r="W72" s="1000"/>
      <c r="X72" s="1000"/>
      <c r="Y72" s="1000"/>
      <c r="Z72" s="1000"/>
      <c r="AA72" s="1000">
        <v>8</v>
      </c>
      <c r="AB72" s="1000"/>
      <c r="AC72" s="1000"/>
      <c r="AD72" s="1000"/>
      <c r="AE72" s="1000"/>
      <c r="AF72" s="1000">
        <v>8</v>
      </c>
      <c r="AG72" s="1000"/>
      <c r="AH72" s="1000"/>
      <c r="AI72" s="1000"/>
      <c r="AJ72" s="1000"/>
      <c r="AK72" s="1000" t="s">
        <v>585</v>
      </c>
      <c r="AL72" s="1000"/>
      <c r="AM72" s="1000"/>
      <c r="AN72" s="1000"/>
      <c r="AO72" s="1000"/>
      <c r="AP72" s="1000">
        <v>77</v>
      </c>
      <c r="AQ72" s="1000"/>
      <c r="AR72" s="1000"/>
      <c r="AS72" s="1000"/>
      <c r="AT72" s="1000"/>
      <c r="AU72" s="1000" t="s">
        <v>585</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t="s">
        <v>591</v>
      </c>
      <c r="C73" s="1004"/>
      <c r="D73" s="1004"/>
      <c r="E73" s="1004"/>
      <c r="F73" s="1004"/>
      <c r="G73" s="1004"/>
      <c r="H73" s="1004"/>
      <c r="I73" s="1004"/>
      <c r="J73" s="1004"/>
      <c r="K73" s="1004"/>
      <c r="L73" s="1004"/>
      <c r="M73" s="1004"/>
      <c r="N73" s="1004"/>
      <c r="O73" s="1004"/>
      <c r="P73" s="1005"/>
      <c r="Q73" s="1006">
        <v>810</v>
      </c>
      <c r="R73" s="1000"/>
      <c r="S73" s="1000"/>
      <c r="T73" s="1000"/>
      <c r="U73" s="1000"/>
      <c r="V73" s="1000">
        <v>765</v>
      </c>
      <c r="W73" s="1000"/>
      <c r="X73" s="1000"/>
      <c r="Y73" s="1000"/>
      <c r="Z73" s="1000"/>
      <c r="AA73" s="1000">
        <v>45</v>
      </c>
      <c r="AB73" s="1000"/>
      <c r="AC73" s="1000"/>
      <c r="AD73" s="1000"/>
      <c r="AE73" s="1000"/>
      <c r="AF73" s="1000">
        <v>45</v>
      </c>
      <c r="AG73" s="1000"/>
      <c r="AH73" s="1000"/>
      <c r="AI73" s="1000"/>
      <c r="AJ73" s="1000"/>
      <c r="AK73" s="1011" t="s">
        <v>585</v>
      </c>
      <c r="AL73" s="1000"/>
      <c r="AM73" s="1000"/>
      <c r="AN73" s="1000"/>
      <c r="AO73" s="1000"/>
      <c r="AP73" s="1000">
        <v>68</v>
      </c>
      <c r="AQ73" s="1000"/>
      <c r="AR73" s="1000"/>
      <c r="AS73" s="1000"/>
      <c r="AT73" s="1000"/>
      <c r="AU73" s="1000">
        <v>33</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t="s">
        <v>592</v>
      </c>
      <c r="C74" s="1004"/>
      <c r="D74" s="1004"/>
      <c r="E74" s="1004"/>
      <c r="F74" s="1004"/>
      <c r="G74" s="1004"/>
      <c r="H74" s="1004"/>
      <c r="I74" s="1004"/>
      <c r="J74" s="1004"/>
      <c r="K74" s="1004"/>
      <c r="L74" s="1004"/>
      <c r="M74" s="1004"/>
      <c r="N74" s="1004"/>
      <c r="O74" s="1004"/>
      <c r="P74" s="1005"/>
      <c r="Q74" s="1006">
        <v>258</v>
      </c>
      <c r="R74" s="1000"/>
      <c r="S74" s="1000"/>
      <c r="T74" s="1000"/>
      <c r="U74" s="1000"/>
      <c r="V74" s="1000">
        <v>239</v>
      </c>
      <c r="W74" s="1000"/>
      <c r="X74" s="1000"/>
      <c r="Y74" s="1000"/>
      <c r="Z74" s="1000"/>
      <c r="AA74" s="1000">
        <v>19</v>
      </c>
      <c r="AB74" s="1000"/>
      <c r="AC74" s="1000"/>
      <c r="AD74" s="1000"/>
      <c r="AE74" s="1000"/>
      <c r="AF74" s="1000">
        <v>19</v>
      </c>
      <c r="AG74" s="1000"/>
      <c r="AH74" s="1000"/>
      <c r="AI74" s="1000"/>
      <c r="AJ74" s="1000"/>
      <c r="AK74" s="1000" t="s">
        <v>585</v>
      </c>
      <c r="AL74" s="1000"/>
      <c r="AM74" s="1000"/>
      <c r="AN74" s="1000"/>
      <c r="AO74" s="1000"/>
      <c r="AP74" s="1000" t="s">
        <v>585</v>
      </c>
      <c r="AQ74" s="1000"/>
      <c r="AR74" s="1000"/>
      <c r="AS74" s="1000"/>
      <c r="AT74" s="1000"/>
      <c r="AU74" s="1000" t="s">
        <v>585</v>
      </c>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t="s">
        <v>593</v>
      </c>
      <c r="C75" s="1004"/>
      <c r="D75" s="1004"/>
      <c r="E75" s="1004"/>
      <c r="F75" s="1004"/>
      <c r="G75" s="1004"/>
      <c r="H75" s="1004"/>
      <c r="I75" s="1004"/>
      <c r="J75" s="1004"/>
      <c r="K75" s="1004"/>
      <c r="L75" s="1004"/>
      <c r="M75" s="1004"/>
      <c r="N75" s="1004"/>
      <c r="O75" s="1004"/>
      <c r="P75" s="1005"/>
      <c r="Q75" s="1007">
        <v>272654</v>
      </c>
      <c r="R75" s="1008"/>
      <c r="S75" s="1008"/>
      <c r="T75" s="1008"/>
      <c r="U75" s="1009"/>
      <c r="V75" s="1010">
        <v>260337</v>
      </c>
      <c r="W75" s="1008"/>
      <c r="X75" s="1008"/>
      <c r="Y75" s="1008"/>
      <c r="Z75" s="1009"/>
      <c r="AA75" s="1010">
        <v>12317</v>
      </c>
      <c r="AB75" s="1008"/>
      <c r="AC75" s="1008"/>
      <c r="AD75" s="1008"/>
      <c r="AE75" s="1009"/>
      <c r="AF75" s="1010">
        <v>12317</v>
      </c>
      <c r="AG75" s="1008"/>
      <c r="AH75" s="1008"/>
      <c r="AI75" s="1008"/>
      <c r="AJ75" s="1009"/>
      <c r="AK75" s="1010" t="s">
        <v>585</v>
      </c>
      <c r="AL75" s="1008"/>
      <c r="AM75" s="1008"/>
      <c r="AN75" s="1008"/>
      <c r="AO75" s="1009"/>
      <c r="AP75" s="1010" t="s">
        <v>585</v>
      </c>
      <c r="AQ75" s="1008"/>
      <c r="AR75" s="1008"/>
      <c r="AS75" s="1008"/>
      <c r="AT75" s="1009"/>
      <c r="AU75" s="1010" t="s">
        <v>585</v>
      </c>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t="s">
        <v>594</v>
      </c>
      <c r="C76" s="1004"/>
      <c r="D76" s="1004"/>
      <c r="E76" s="1004"/>
      <c r="F76" s="1004"/>
      <c r="G76" s="1004"/>
      <c r="H76" s="1004"/>
      <c r="I76" s="1004"/>
      <c r="J76" s="1004"/>
      <c r="K76" s="1004"/>
      <c r="L76" s="1004"/>
      <c r="M76" s="1004"/>
      <c r="N76" s="1004"/>
      <c r="O76" s="1004"/>
      <c r="P76" s="1005"/>
      <c r="Q76" s="1007">
        <v>22449</v>
      </c>
      <c r="R76" s="1008"/>
      <c r="S76" s="1008"/>
      <c r="T76" s="1008"/>
      <c r="U76" s="1009"/>
      <c r="V76" s="1010">
        <v>22362</v>
      </c>
      <c r="W76" s="1008"/>
      <c r="X76" s="1008"/>
      <c r="Y76" s="1008"/>
      <c r="Z76" s="1009"/>
      <c r="AA76" s="1010">
        <v>88</v>
      </c>
      <c r="AB76" s="1008"/>
      <c r="AC76" s="1008"/>
      <c r="AD76" s="1008"/>
      <c r="AE76" s="1009"/>
      <c r="AF76" s="1010">
        <v>88</v>
      </c>
      <c r="AG76" s="1008"/>
      <c r="AH76" s="1008"/>
      <c r="AI76" s="1008"/>
      <c r="AJ76" s="1009"/>
      <c r="AK76" s="1010" t="s">
        <v>585</v>
      </c>
      <c r="AL76" s="1008"/>
      <c r="AM76" s="1008"/>
      <c r="AN76" s="1008"/>
      <c r="AO76" s="1009"/>
      <c r="AP76" s="1010" t="s">
        <v>585</v>
      </c>
      <c r="AQ76" s="1008"/>
      <c r="AR76" s="1008"/>
      <c r="AS76" s="1008"/>
      <c r="AT76" s="1009"/>
      <c r="AU76" s="1010" t="s">
        <v>585</v>
      </c>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392</v>
      </c>
      <c r="B88" s="966" t="s">
        <v>424</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13074</v>
      </c>
      <c r="AG88" s="988"/>
      <c r="AH88" s="988"/>
      <c r="AI88" s="988"/>
      <c r="AJ88" s="988"/>
      <c r="AK88" s="992"/>
      <c r="AL88" s="992"/>
      <c r="AM88" s="992"/>
      <c r="AN88" s="992"/>
      <c r="AO88" s="992"/>
      <c r="AP88" s="988">
        <v>2148</v>
      </c>
      <c r="AQ88" s="988"/>
      <c r="AR88" s="988"/>
      <c r="AS88" s="988"/>
      <c r="AT88" s="988"/>
      <c r="AU88" s="988">
        <v>424</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966" t="s">
        <v>425</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426</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427</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430</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431</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432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433</v>
      </c>
      <c r="AB109" s="925"/>
      <c r="AC109" s="925"/>
      <c r="AD109" s="925"/>
      <c r="AE109" s="926"/>
      <c r="AF109" s="927" t="s">
        <v>434</v>
      </c>
      <c r="AG109" s="925"/>
      <c r="AH109" s="925"/>
      <c r="AI109" s="925"/>
      <c r="AJ109" s="926"/>
      <c r="AK109" s="927" t="s">
        <v>307</v>
      </c>
      <c r="AL109" s="925"/>
      <c r="AM109" s="925"/>
      <c r="AN109" s="925"/>
      <c r="AO109" s="926"/>
      <c r="AP109" s="927" t="s">
        <v>435</v>
      </c>
      <c r="AQ109" s="925"/>
      <c r="AR109" s="925"/>
      <c r="AS109" s="925"/>
      <c r="AT109" s="958"/>
      <c r="AU109" s="924" t="s">
        <v>432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433</v>
      </c>
      <c r="BR109" s="925"/>
      <c r="BS109" s="925"/>
      <c r="BT109" s="925"/>
      <c r="BU109" s="926"/>
      <c r="BV109" s="927" t="s">
        <v>434</v>
      </c>
      <c r="BW109" s="925"/>
      <c r="BX109" s="925"/>
      <c r="BY109" s="925"/>
      <c r="BZ109" s="926"/>
      <c r="CA109" s="927" t="s">
        <v>307</v>
      </c>
      <c r="CB109" s="925"/>
      <c r="CC109" s="925"/>
      <c r="CD109" s="925"/>
      <c r="CE109" s="926"/>
      <c r="CF109" s="965" t="s">
        <v>435</v>
      </c>
      <c r="CG109" s="965"/>
      <c r="CH109" s="965"/>
      <c r="CI109" s="965"/>
      <c r="CJ109" s="965"/>
      <c r="CK109" s="927" t="s">
        <v>436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433</v>
      </c>
      <c r="DH109" s="925"/>
      <c r="DI109" s="925"/>
      <c r="DJ109" s="925"/>
      <c r="DK109" s="926"/>
      <c r="DL109" s="927" t="s">
        <v>434</v>
      </c>
      <c r="DM109" s="925"/>
      <c r="DN109" s="925"/>
      <c r="DO109" s="925"/>
      <c r="DP109" s="926"/>
      <c r="DQ109" s="927" t="s">
        <v>307</v>
      </c>
      <c r="DR109" s="925"/>
      <c r="DS109" s="925"/>
      <c r="DT109" s="925"/>
      <c r="DU109" s="926"/>
      <c r="DV109" s="927" t="s">
        <v>435</v>
      </c>
      <c r="DW109" s="925"/>
      <c r="DX109" s="925"/>
      <c r="DY109" s="925"/>
      <c r="DZ109" s="958"/>
    </row>
    <row r="110" spans="1:131" s="233" customFormat="1" ht="26.25" customHeight="1" x14ac:dyDescent="0.2">
      <c r="A110" s="836" t="s">
        <v>437</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530794</v>
      </c>
      <c r="AB110" s="918"/>
      <c r="AC110" s="918"/>
      <c r="AD110" s="918"/>
      <c r="AE110" s="919"/>
      <c r="AF110" s="920">
        <v>536576</v>
      </c>
      <c r="AG110" s="918"/>
      <c r="AH110" s="918"/>
      <c r="AI110" s="918"/>
      <c r="AJ110" s="919"/>
      <c r="AK110" s="920">
        <v>590624</v>
      </c>
      <c r="AL110" s="918"/>
      <c r="AM110" s="918"/>
      <c r="AN110" s="918"/>
      <c r="AO110" s="919"/>
      <c r="AP110" s="921">
        <v>13.1</v>
      </c>
      <c r="AQ110" s="922"/>
      <c r="AR110" s="922"/>
      <c r="AS110" s="922"/>
      <c r="AT110" s="923"/>
      <c r="AU110" s="959" t="s">
        <v>73</v>
      </c>
      <c r="AV110" s="960"/>
      <c r="AW110" s="960"/>
      <c r="AX110" s="960"/>
      <c r="AY110" s="960"/>
      <c r="AZ110" s="889" t="s">
        <v>438</v>
      </c>
      <c r="BA110" s="837"/>
      <c r="BB110" s="837"/>
      <c r="BC110" s="837"/>
      <c r="BD110" s="837"/>
      <c r="BE110" s="837"/>
      <c r="BF110" s="837"/>
      <c r="BG110" s="837"/>
      <c r="BH110" s="837"/>
      <c r="BI110" s="837"/>
      <c r="BJ110" s="837"/>
      <c r="BK110" s="837"/>
      <c r="BL110" s="837"/>
      <c r="BM110" s="837"/>
      <c r="BN110" s="837"/>
      <c r="BO110" s="837"/>
      <c r="BP110" s="838"/>
      <c r="BQ110" s="890">
        <v>6945915</v>
      </c>
      <c r="BR110" s="871"/>
      <c r="BS110" s="871"/>
      <c r="BT110" s="871"/>
      <c r="BU110" s="871"/>
      <c r="BV110" s="871">
        <v>6774592</v>
      </c>
      <c r="BW110" s="871"/>
      <c r="BX110" s="871"/>
      <c r="BY110" s="871"/>
      <c r="BZ110" s="871"/>
      <c r="CA110" s="871">
        <v>6741838</v>
      </c>
      <c r="CB110" s="871"/>
      <c r="CC110" s="871"/>
      <c r="CD110" s="871"/>
      <c r="CE110" s="871"/>
      <c r="CF110" s="895">
        <v>149.9</v>
      </c>
      <c r="CG110" s="896"/>
      <c r="CH110" s="896"/>
      <c r="CI110" s="896"/>
      <c r="CJ110" s="896"/>
      <c r="CK110" s="955" t="s">
        <v>439</v>
      </c>
      <c r="CL110" s="848"/>
      <c r="CM110" s="889" t="s">
        <v>440</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441</v>
      </c>
      <c r="DH110" s="871"/>
      <c r="DI110" s="871"/>
      <c r="DJ110" s="871"/>
      <c r="DK110" s="871"/>
      <c r="DL110" s="871" t="s">
        <v>442</v>
      </c>
      <c r="DM110" s="871"/>
      <c r="DN110" s="871"/>
      <c r="DO110" s="871"/>
      <c r="DP110" s="871"/>
      <c r="DQ110" s="871" t="s">
        <v>443</v>
      </c>
      <c r="DR110" s="871"/>
      <c r="DS110" s="871"/>
      <c r="DT110" s="871"/>
      <c r="DU110" s="871"/>
      <c r="DV110" s="872" t="s">
        <v>444</v>
      </c>
      <c r="DW110" s="872"/>
      <c r="DX110" s="872"/>
      <c r="DY110" s="872"/>
      <c r="DZ110" s="873"/>
    </row>
    <row r="111" spans="1:131" s="233" customFormat="1" ht="26.25" customHeight="1" x14ac:dyDescent="0.2">
      <c r="A111" s="803" t="s">
        <v>445</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245</v>
      </c>
      <c r="AB111" s="948"/>
      <c r="AC111" s="948"/>
      <c r="AD111" s="948"/>
      <c r="AE111" s="949"/>
      <c r="AF111" s="950" t="s">
        <v>446</v>
      </c>
      <c r="AG111" s="948"/>
      <c r="AH111" s="948"/>
      <c r="AI111" s="948"/>
      <c r="AJ111" s="949"/>
      <c r="AK111" s="950" t="s">
        <v>444</v>
      </c>
      <c r="AL111" s="948"/>
      <c r="AM111" s="948"/>
      <c r="AN111" s="948"/>
      <c r="AO111" s="949"/>
      <c r="AP111" s="951" t="s">
        <v>444</v>
      </c>
      <c r="AQ111" s="952"/>
      <c r="AR111" s="952"/>
      <c r="AS111" s="952"/>
      <c r="AT111" s="953"/>
      <c r="AU111" s="961"/>
      <c r="AV111" s="962"/>
      <c r="AW111" s="962"/>
      <c r="AX111" s="962"/>
      <c r="AY111" s="962"/>
      <c r="AZ111" s="844" t="s">
        <v>447</v>
      </c>
      <c r="BA111" s="781"/>
      <c r="BB111" s="781"/>
      <c r="BC111" s="781"/>
      <c r="BD111" s="781"/>
      <c r="BE111" s="781"/>
      <c r="BF111" s="781"/>
      <c r="BG111" s="781"/>
      <c r="BH111" s="781"/>
      <c r="BI111" s="781"/>
      <c r="BJ111" s="781"/>
      <c r="BK111" s="781"/>
      <c r="BL111" s="781"/>
      <c r="BM111" s="781"/>
      <c r="BN111" s="781"/>
      <c r="BO111" s="781"/>
      <c r="BP111" s="782"/>
      <c r="BQ111" s="845" t="s">
        <v>444</v>
      </c>
      <c r="BR111" s="846"/>
      <c r="BS111" s="846"/>
      <c r="BT111" s="846"/>
      <c r="BU111" s="846"/>
      <c r="BV111" s="846" t="s">
        <v>442</v>
      </c>
      <c r="BW111" s="846"/>
      <c r="BX111" s="846"/>
      <c r="BY111" s="846"/>
      <c r="BZ111" s="846"/>
      <c r="CA111" s="846" t="s">
        <v>245</v>
      </c>
      <c r="CB111" s="846"/>
      <c r="CC111" s="846"/>
      <c r="CD111" s="846"/>
      <c r="CE111" s="846"/>
      <c r="CF111" s="904" t="s">
        <v>442</v>
      </c>
      <c r="CG111" s="905"/>
      <c r="CH111" s="905"/>
      <c r="CI111" s="905"/>
      <c r="CJ111" s="905"/>
      <c r="CK111" s="956"/>
      <c r="CL111" s="850"/>
      <c r="CM111" s="844" t="s">
        <v>448</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444</v>
      </c>
      <c r="DH111" s="846"/>
      <c r="DI111" s="846"/>
      <c r="DJ111" s="846"/>
      <c r="DK111" s="846"/>
      <c r="DL111" s="846" t="s">
        <v>442</v>
      </c>
      <c r="DM111" s="846"/>
      <c r="DN111" s="846"/>
      <c r="DO111" s="846"/>
      <c r="DP111" s="846"/>
      <c r="DQ111" s="846" t="s">
        <v>446</v>
      </c>
      <c r="DR111" s="846"/>
      <c r="DS111" s="846"/>
      <c r="DT111" s="846"/>
      <c r="DU111" s="846"/>
      <c r="DV111" s="823" t="s">
        <v>442</v>
      </c>
      <c r="DW111" s="823"/>
      <c r="DX111" s="823"/>
      <c r="DY111" s="823"/>
      <c r="DZ111" s="824"/>
    </row>
    <row r="112" spans="1:131" s="233" customFormat="1" ht="26.25" customHeight="1" x14ac:dyDescent="0.2">
      <c r="A112" s="941" t="s">
        <v>449</v>
      </c>
      <c r="B112" s="942"/>
      <c r="C112" s="781" t="s">
        <v>450</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127</v>
      </c>
      <c r="AB112" s="809"/>
      <c r="AC112" s="809"/>
      <c r="AD112" s="809"/>
      <c r="AE112" s="810"/>
      <c r="AF112" s="811" t="s">
        <v>441</v>
      </c>
      <c r="AG112" s="809"/>
      <c r="AH112" s="809"/>
      <c r="AI112" s="809"/>
      <c r="AJ112" s="810"/>
      <c r="AK112" s="811" t="s">
        <v>444</v>
      </c>
      <c r="AL112" s="809"/>
      <c r="AM112" s="809"/>
      <c r="AN112" s="809"/>
      <c r="AO112" s="810"/>
      <c r="AP112" s="853" t="s">
        <v>127</v>
      </c>
      <c r="AQ112" s="854"/>
      <c r="AR112" s="854"/>
      <c r="AS112" s="854"/>
      <c r="AT112" s="855"/>
      <c r="AU112" s="961"/>
      <c r="AV112" s="962"/>
      <c r="AW112" s="962"/>
      <c r="AX112" s="962"/>
      <c r="AY112" s="962"/>
      <c r="AZ112" s="844" t="s">
        <v>451</v>
      </c>
      <c r="BA112" s="781"/>
      <c r="BB112" s="781"/>
      <c r="BC112" s="781"/>
      <c r="BD112" s="781"/>
      <c r="BE112" s="781"/>
      <c r="BF112" s="781"/>
      <c r="BG112" s="781"/>
      <c r="BH112" s="781"/>
      <c r="BI112" s="781"/>
      <c r="BJ112" s="781"/>
      <c r="BK112" s="781"/>
      <c r="BL112" s="781"/>
      <c r="BM112" s="781"/>
      <c r="BN112" s="781"/>
      <c r="BO112" s="781"/>
      <c r="BP112" s="782"/>
      <c r="BQ112" s="845">
        <v>4170307</v>
      </c>
      <c r="BR112" s="846"/>
      <c r="BS112" s="846"/>
      <c r="BT112" s="846"/>
      <c r="BU112" s="846"/>
      <c r="BV112" s="846">
        <v>3498722</v>
      </c>
      <c r="BW112" s="846"/>
      <c r="BX112" s="846"/>
      <c r="BY112" s="846"/>
      <c r="BZ112" s="846"/>
      <c r="CA112" s="846">
        <v>3259527</v>
      </c>
      <c r="CB112" s="846"/>
      <c r="CC112" s="846"/>
      <c r="CD112" s="846"/>
      <c r="CE112" s="846"/>
      <c r="CF112" s="904">
        <v>72.5</v>
      </c>
      <c r="CG112" s="905"/>
      <c r="CH112" s="905"/>
      <c r="CI112" s="905"/>
      <c r="CJ112" s="905"/>
      <c r="CK112" s="956"/>
      <c r="CL112" s="850"/>
      <c r="CM112" s="844" t="s">
        <v>452</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453</v>
      </c>
      <c r="DH112" s="846"/>
      <c r="DI112" s="846"/>
      <c r="DJ112" s="846"/>
      <c r="DK112" s="846"/>
      <c r="DL112" s="846" t="s">
        <v>444</v>
      </c>
      <c r="DM112" s="846"/>
      <c r="DN112" s="846"/>
      <c r="DO112" s="846"/>
      <c r="DP112" s="846"/>
      <c r="DQ112" s="846" t="s">
        <v>127</v>
      </c>
      <c r="DR112" s="846"/>
      <c r="DS112" s="846"/>
      <c r="DT112" s="846"/>
      <c r="DU112" s="846"/>
      <c r="DV112" s="823" t="s">
        <v>441</v>
      </c>
      <c r="DW112" s="823"/>
      <c r="DX112" s="823"/>
      <c r="DY112" s="823"/>
      <c r="DZ112" s="824"/>
    </row>
    <row r="113" spans="1:130" s="233" customFormat="1" ht="26.25" customHeight="1" x14ac:dyDescent="0.2">
      <c r="A113" s="943"/>
      <c r="B113" s="944"/>
      <c r="C113" s="781" t="s">
        <v>454</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268704</v>
      </c>
      <c r="AB113" s="948"/>
      <c r="AC113" s="948"/>
      <c r="AD113" s="948"/>
      <c r="AE113" s="949"/>
      <c r="AF113" s="950">
        <v>234861</v>
      </c>
      <c r="AG113" s="948"/>
      <c r="AH113" s="948"/>
      <c r="AI113" s="948"/>
      <c r="AJ113" s="949"/>
      <c r="AK113" s="950">
        <v>244018</v>
      </c>
      <c r="AL113" s="948"/>
      <c r="AM113" s="948"/>
      <c r="AN113" s="948"/>
      <c r="AO113" s="949"/>
      <c r="AP113" s="951">
        <v>5.4</v>
      </c>
      <c r="AQ113" s="952"/>
      <c r="AR113" s="952"/>
      <c r="AS113" s="952"/>
      <c r="AT113" s="953"/>
      <c r="AU113" s="961"/>
      <c r="AV113" s="962"/>
      <c r="AW113" s="962"/>
      <c r="AX113" s="962"/>
      <c r="AY113" s="962"/>
      <c r="AZ113" s="844" t="s">
        <v>455</v>
      </c>
      <c r="BA113" s="781"/>
      <c r="BB113" s="781"/>
      <c r="BC113" s="781"/>
      <c r="BD113" s="781"/>
      <c r="BE113" s="781"/>
      <c r="BF113" s="781"/>
      <c r="BG113" s="781"/>
      <c r="BH113" s="781"/>
      <c r="BI113" s="781"/>
      <c r="BJ113" s="781"/>
      <c r="BK113" s="781"/>
      <c r="BL113" s="781"/>
      <c r="BM113" s="781"/>
      <c r="BN113" s="781"/>
      <c r="BO113" s="781"/>
      <c r="BP113" s="782"/>
      <c r="BQ113" s="845">
        <v>205146</v>
      </c>
      <c r="BR113" s="846"/>
      <c r="BS113" s="846"/>
      <c r="BT113" s="846"/>
      <c r="BU113" s="846"/>
      <c r="BV113" s="846">
        <v>417102</v>
      </c>
      <c r="BW113" s="846"/>
      <c r="BX113" s="846"/>
      <c r="BY113" s="846"/>
      <c r="BZ113" s="846"/>
      <c r="CA113" s="846">
        <v>426123</v>
      </c>
      <c r="CB113" s="846"/>
      <c r="CC113" s="846"/>
      <c r="CD113" s="846"/>
      <c r="CE113" s="846"/>
      <c r="CF113" s="904">
        <v>9.5</v>
      </c>
      <c r="CG113" s="905"/>
      <c r="CH113" s="905"/>
      <c r="CI113" s="905"/>
      <c r="CJ113" s="905"/>
      <c r="CK113" s="956"/>
      <c r="CL113" s="850"/>
      <c r="CM113" s="844" t="s">
        <v>456</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453</v>
      </c>
      <c r="DH113" s="809"/>
      <c r="DI113" s="809"/>
      <c r="DJ113" s="809"/>
      <c r="DK113" s="810"/>
      <c r="DL113" s="811" t="s">
        <v>446</v>
      </c>
      <c r="DM113" s="809"/>
      <c r="DN113" s="809"/>
      <c r="DO113" s="809"/>
      <c r="DP113" s="810"/>
      <c r="DQ113" s="811" t="s">
        <v>446</v>
      </c>
      <c r="DR113" s="809"/>
      <c r="DS113" s="809"/>
      <c r="DT113" s="809"/>
      <c r="DU113" s="810"/>
      <c r="DV113" s="853" t="s">
        <v>127</v>
      </c>
      <c r="DW113" s="854"/>
      <c r="DX113" s="854"/>
      <c r="DY113" s="854"/>
      <c r="DZ113" s="855"/>
    </row>
    <row r="114" spans="1:130" s="233" customFormat="1" ht="26.25" customHeight="1" x14ac:dyDescent="0.2">
      <c r="A114" s="943"/>
      <c r="B114" s="944"/>
      <c r="C114" s="781" t="s">
        <v>457</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26458</v>
      </c>
      <c r="AB114" s="809"/>
      <c r="AC114" s="809"/>
      <c r="AD114" s="809"/>
      <c r="AE114" s="810"/>
      <c r="AF114" s="811">
        <v>32872</v>
      </c>
      <c r="AG114" s="809"/>
      <c r="AH114" s="809"/>
      <c r="AI114" s="809"/>
      <c r="AJ114" s="810"/>
      <c r="AK114" s="811">
        <v>38306</v>
      </c>
      <c r="AL114" s="809"/>
      <c r="AM114" s="809"/>
      <c r="AN114" s="809"/>
      <c r="AO114" s="810"/>
      <c r="AP114" s="853">
        <v>0.9</v>
      </c>
      <c r="AQ114" s="854"/>
      <c r="AR114" s="854"/>
      <c r="AS114" s="854"/>
      <c r="AT114" s="855"/>
      <c r="AU114" s="961"/>
      <c r="AV114" s="962"/>
      <c r="AW114" s="962"/>
      <c r="AX114" s="962"/>
      <c r="AY114" s="962"/>
      <c r="AZ114" s="844" t="s">
        <v>458</v>
      </c>
      <c r="BA114" s="781"/>
      <c r="BB114" s="781"/>
      <c r="BC114" s="781"/>
      <c r="BD114" s="781"/>
      <c r="BE114" s="781"/>
      <c r="BF114" s="781"/>
      <c r="BG114" s="781"/>
      <c r="BH114" s="781"/>
      <c r="BI114" s="781"/>
      <c r="BJ114" s="781"/>
      <c r="BK114" s="781"/>
      <c r="BL114" s="781"/>
      <c r="BM114" s="781"/>
      <c r="BN114" s="781"/>
      <c r="BO114" s="781"/>
      <c r="BP114" s="782"/>
      <c r="BQ114" s="845">
        <v>1156457</v>
      </c>
      <c r="BR114" s="846"/>
      <c r="BS114" s="846"/>
      <c r="BT114" s="846"/>
      <c r="BU114" s="846"/>
      <c r="BV114" s="846">
        <v>1146630</v>
      </c>
      <c r="BW114" s="846"/>
      <c r="BX114" s="846"/>
      <c r="BY114" s="846"/>
      <c r="BZ114" s="846"/>
      <c r="CA114" s="846">
        <v>1126396</v>
      </c>
      <c r="CB114" s="846"/>
      <c r="CC114" s="846"/>
      <c r="CD114" s="846"/>
      <c r="CE114" s="846"/>
      <c r="CF114" s="904">
        <v>25</v>
      </c>
      <c r="CG114" s="905"/>
      <c r="CH114" s="905"/>
      <c r="CI114" s="905"/>
      <c r="CJ114" s="905"/>
      <c r="CK114" s="956"/>
      <c r="CL114" s="850"/>
      <c r="CM114" s="844" t="s">
        <v>459</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442</v>
      </c>
      <c r="DH114" s="809"/>
      <c r="DI114" s="809"/>
      <c r="DJ114" s="809"/>
      <c r="DK114" s="810"/>
      <c r="DL114" s="811" t="s">
        <v>444</v>
      </c>
      <c r="DM114" s="809"/>
      <c r="DN114" s="809"/>
      <c r="DO114" s="809"/>
      <c r="DP114" s="810"/>
      <c r="DQ114" s="811" t="s">
        <v>444</v>
      </c>
      <c r="DR114" s="809"/>
      <c r="DS114" s="809"/>
      <c r="DT114" s="809"/>
      <c r="DU114" s="810"/>
      <c r="DV114" s="853" t="s">
        <v>442</v>
      </c>
      <c r="DW114" s="854"/>
      <c r="DX114" s="854"/>
      <c r="DY114" s="854"/>
      <c r="DZ114" s="855"/>
    </row>
    <row r="115" spans="1:130" s="233" customFormat="1" ht="26.25" customHeight="1" x14ac:dyDescent="0.2">
      <c r="A115" s="943"/>
      <c r="B115" s="944"/>
      <c r="C115" s="781" t="s">
        <v>460</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441</v>
      </c>
      <c r="AB115" s="948"/>
      <c r="AC115" s="948"/>
      <c r="AD115" s="948"/>
      <c r="AE115" s="949"/>
      <c r="AF115" s="950" t="s">
        <v>441</v>
      </c>
      <c r="AG115" s="948"/>
      <c r="AH115" s="948"/>
      <c r="AI115" s="948"/>
      <c r="AJ115" s="949"/>
      <c r="AK115" s="950" t="s">
        <v>441</v>
      </c>
      <c r="AL115" s="948"/>
      <c r="AM115" s="948"/>
      <c r="AN115" s="948"/>
      <c r="AO115" s="949"/>
      <c r="AP115" s="951" t="s">
        <v>444</v>
      </c>
      <c r="AQ115" s="952"/>
      <c r="AR115" s="952"/>
      <c r="AS115" s="952"/>
      <c r="AT115" s="953"/>
      <c r="AU115" s="961"/>
      <c r="AV115" s="962"/>
      <c r="AW115" s="962"/>
      <c r="AX115" s="962"/>
      <c r="AY115" s="962"/>
      <c r="AZ115" s="844" t="s">
        <v>461</v>
      </c>
      <c r="BA115" s="781"/>
      <c r="BB115" s="781"/>
      <c r="BC115" s="781"/>
      <c r="BD115" s="781"/>
      <c r="BE115" s="781"/>
      <c r="BF115" s="781"/>
      <c r="BG115" s="781"/>
      <c r="BH115" s="781"/>
      <c r="BI115" s="781"/>
      <c r="BJ115" s="781"/>
      <c r="BK115" s="781"/>
      <c r="BL115" s="781"/>
      <c r="BM115" s="781"/>
      <c r="BN115" s="781"/>
      <c r="BO115" s="781"/>
      <c r="BP115" s="782"/>
      <c r="BQ115" s="845" t="s">
        <v>127</v>
      </c>
      <c r="BR115" s="846"/>
      <c r="BS115" s="846"/>
      <c r="BT115" s="846"/>
      <c r="BU115" s="846"/>
      <c r="BV115" s="846" t="s">
        <v>444</v>
      </c>
      <c r="BW115" s="846"/>
      <c r="BX115" s="846"/>
      <c r="BY115" s="846"/>
      <c r="BZ115" s="846"/>
      <c r="CA115" s="846" t="s">
        <v>245</v>
      </c>
      <c r="CB115" s="846"/>
      <c r="CC115" s="846"/>
      <c r="CD115" s="846"/>
      <c r="CE115" s="846"/>
      <c r="CF115" s="904" t="s">
        <v>441</v>
      </c>
      <c r="CG115" s="905"/>
      <c r="CH115" s="905"/>
      <c r="CI115" s="905"/>
      <c r="CJ115" s="905"/>
      <c r="CK115" s="956"/>
      <c r="CL115" s="850"/>
      <c r="CM115" s="844" t="s">
        <v>462</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444</v>
      </c>
      <c r="DH115" s="809"/>
      <c r="DI115" s="809"/>
      <c r="DJ115" s="809"/>
      <c r="DK115" s="810"/>
      <c r="DL115" s="811" t="s">
        <v>446</v>
      </c>
      <c r="DM115" s="809"/>
      <c r="DN115" s="809"/>
      <c r="DO115" s="809"/>
      <c r="DP115" s="810"/>
      <c r="DQ115" s="811" t="s">
        <v>442</v>
      </c>
      <c r="DR115" s="809"/>
      <c r="DS115" s="809"/>
      <c r="DT115" s="809"/>
      <c r="DU115" s="810"/>
      <c r="DV115" s="853" t="s">
        <v>442</v>
      </c>
      <c r="DW115" s="854"/>
      <c r="DX115" s="854"/>
      <c r="DY115" s="854"/>
      <c r="DZ115" s="855"/>
    </row>
    <row r="116" spans="1:130" s="233" customFormat="1" ht="26.25" customHeight="1" x14ac:dyDescent="0.2">
      <c r="A116" s="945"/>
      <c r="B116" s="946"/>
      <c r="C116" s="868" t="s">
        <v>463</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444</v>
      </c>
      <c r="AB116" s="809"/>
      <c r="AC116" s="809"/>
      <c r="AD116" s="809"/>
      <c r="AE116" s="810"/>
      <c r="AF116" s="811" t="s">
        <v>441</v>
      </c>
      <c r="AG116" s="809"/>
      <c r="AH116" s="809"/>
      <c r="AI116" s="809"/>
      <c r="AJ116" s="810"/>
      <c r="AK116" s="811" t="s">
        <v>446</v>
      </c>
      <c r="AL116" s="809"/>
      <c r="AM116" s="809"/>
      <c r="AN116" s="809"/>
      <c r="AO116" s="810"/>
      <c r="AP116" s="853" t="s">
        <v>444</v>
      </c>
      <c r="AQ116" s="854"/>
      <c r="AR116" s="854"/>
      <c r="AS116" s="854"/>
      <c r="AT116" s="855"/>
      <c r="AU116" s="961"/>
      <c r="AV116" s="962"/>
      <c r="AW116" s="962"/>
      <c r="AX116" s="962"/>
      <c r="AY116" s="962"/>
      <c r="AZ116" s="938" t="s">
        <v>464</v>
      </c>
      <c r="BA116" s="939"/>
      <c r="BB116" s="939"/>
      <c r="BC116" s="939"/>
      <c r="BD116" s="939"/>
      <c r="BE116" s="939"/>
      <c r="BF116" s="939"/>
      <c r="BG116" s="939"/>
      <c r="BH116" s="939"/>
      <c r="BI116" s="939"/>
      <c r="BJ116" s="939"/>
      <c r="BK116" s="939"/>
      <c r="BL116" s="939"/>
      <c r="BM116" s="939"/>
      <c r="BN116" s="939"/>
      <c r="BO116" s="939"/>
      <c r="BP116" s="940"/>
      <c r="BQ116" s="845" t="s">
        <v>127</v>
      </c>
      <c r="BR116" s="846"/>
      <c r="BS116" s="846"/>
      <c r="BT116" s="846"/>
      <c r="BU116" s="846"/>
      <c r="BV116" s="846" t="s">
        <v>444</v>
      </c>
      <c r="BW116" s="846"/>
      <c r="BX116" s="846"/>
      <c r="BY116" s="846"/>
      <c r="BZ116" s="846"/>
      <c r="CA116" s="846" t="s">
        <v>446</v>
      </c>
      <c r="CB116" s="846"/>
      <c r="CC116" s="846"/>
      <c r="CD116" s="846"/>
      <c r="CE116" s="846"/>
      <c r="CF116" s="904" t="s">
        <v>442</v>
      </c>
      <c r="CG116" s="905"/>
      <c r="CH116" s="905"/>
      <c r="CI116" s="905"/>
      <c r="CJ116" s="905"/>
      <c r="CK116" s="956"/>
      <c r="CL116" s="850"/>
      <c r="CM116" s="844" t="s">
        <v>465</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441</v>
      </c>
      <c r="DH116" s="809"/>
      <c r="DI116" s="809"/>
      <c r="DJ116" s="809"/>
      <c r="DK116" s="810"/>
      <c r="DL116" s="811" t="s">
        <v>441</v>
      </c>
      <c r="DM116" s="809"/>
      <c r="DN116" s="809"/>
      <c r="DO116" s="809"/>
      <c r="DP116" s="810"/>
      <c r="DQ116" s="811" t="s">
        <v>442</v>
      </c>
      <c r="DR116" s="809"/>
      <c r="DS116" s="809"/>
      <c r="DT116" s="809"/>
      <c r="DU116" s="810"/>
      <c r="DV116" s="853" t="s">
        <v>453</v>
      </c>
      <c r="DW116" s="854"/>
      <c r="DX116" s="854"/>
      <c r="DY116" s="854"/>
      <c r="DZ116" s="855"/>
    </row>
    <row r="117" spans="1:130" s="233" customFormat="1" ht="26.25" customHeight="1" x14ac:dyDescent="0.2">
      <c r="A117" s="92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466</v>
      </c>
      <c r="Z117" s="926"/>
      <c r="AA117" s="931">
        <v>825956</v>
      </c>
      <c r="AB117" s="932"/>
      <c r="AC117" s="932"/>
      <c r="AD117" s="932"/>
      <c r="AE117" s="933"/>
      <c r="AF117" s="934">
        <v>804309</v>
      </c>
      <c r="AG117" s="932"/>
      <c r="AH117" s="932"/>
      <c r="AI117" s="932"/>
      <c r="AJ117" s="933"/>
      <c r="AK117" s="934">
        <v>872948</v>
      </c>
      <c r="AL117" s="932"/>
      <c r="AM117" s="932"/>
      <c r="AN117" s="932"/>
      <c r="AO117" s="933"/>
      <c r="AP117" s="935"/>
      <c r="AQ117" s="936"/>
      <c r="AR117" s="936"/>
      <c r="AS117" s="936"/>
      <c r="AT117" s="937"/>
      <c r="AU117" s="961"/>
      <c r="AV117" s="962"/>
      <c r="AW117" s="962"/>
      <c r="AX117" s="962"/>
      <c r="AY117" s="962"/>
      <c r="AZ117" s="892" t="s">
        <v>467</v>
      </c>
      <c r="BA117" s="893"/>
      <c r="BB117" s="893"/>
      <c r="BC117" s="893"/>
      <c r="BD117" s="893"/>
      <c r="BE117" s="893"/>
      <c r="BF117" s="893"/>
      <c r="BG117" s="893"/>
      <c r="BH117" s="893"/>
      <c r="BI117" s="893"/>
      <c r="BJ117" s="893"/>
      <c r="BK117" s="893"/>
      <c r="BL117" s="893"/>
      <c r="BM117" s="893"/>
      <c r="BN117" s="893"/>
      <c r="BO117" s="893"/>
      <c r="BP117" s="894"/>
      <c r="BQ117" s="845" t="s">
        <v>442</v>
      </c>
      <c r="BR117" s="846"/>
      <c r="BS117" s="846"/>
      <c r="BT117" s="846"/>
      <c r="BU117" s="846"/>
      <c r="BV117" s="846" t="s">
        <v>442</v>
      </c>
      <c r="BW117" s="846"/>
      <c r="BX117" s="846"/>
      <c r="BY117" s="846"/>
      <c r="BZ117" s="846"/>
      <c r="CA117" s="846" t="s">
        <v>442</v>
      </c>
      <c r="CB117" s="846"/>
      <c r="CC117" s="846"/>
      <c r="CD117" s="846"/>
      <c r="CE117" s="846"/>
      <c r="CF117" s="904" t="s">
        <v>127</v>
      </c>
      <c r="CG117" s="905"/>
      <c r="CH117" s="905"/>
      <c r="CI117" s="905"/>
      <c r="CJ117" s="905"/>
      <c r="CK117" s="956"/>
      <c r="CL117" s="850"/>
      <c r="CM117" s="844" t="s">
        <v>468</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127</v>
      </c>
      <c r="DH117" s="809"/>
      <c r="DI117" s="809"/>
      <c r="DJ117" s="809"/>
      <c r="DK117" s="810"/>
      <c r="DL117" s="811" t="s">
        <v>441</v>
      </c>
      <c r="DM117" s="809"/>
      <c r="DN117" s="809"/>
      <c r="DO117" s="809"/>
      <c r="DP117" s="810"/>
      <c r="DQ117" s="811" t="s">
        <v>444</v>
      </c>
      <c r="DR117" s="809"/>
      <c r="DS117" s="809"/>
      <c r="DT117" s="809"/>
      <c r="DU117" s="810"/>
      <c r="DV117" s="853" t="s">
        <v>442</v>
      </c>
      <c r="DW117" s="854"/>
      <c r="DX117" s="854"/>
      <c r="DY117" s="854"/>
      <c r="DZ117" s="855"/>
    </row>
    <row r="118" spans="1:130" s="233" customFormat="1" ht="26.25" customHeight="1" x14ac:dyDescent="0.2">
      <c r="A118" s="924" t="s">
        <v>436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433</v>
      </c>
      <c r="AB118" s="925"/>
      <c r="AC118" s="925"/>
      <c r="AD118" s="925"/>
      <c r="AE118" s="926"/>
      <c r="AF118" s="927" t="s">
        <v>434</v>
      </c>
      <c r="AG118" s="925"/>
      <c r="AH118" s="925"/>
      <c r="AI118" s="925"/>
      <c r="AJ118" s="926"/>
      <c r="AK118" s="927" t="s">
        <v>307</v>
      </c>
      <c r="AL118" s="925"/>
      <c r="AM118" s="925"/>
      <c r="AN118" s="925"/>
      <c r="AO118" s="926"/>
      <c r="AP118" s="928" t="s">
        <v>435</v>
      </c>
      <c r="AQ118" s="929"/>
      <c r="AR118" s="929"/>
      <c r="AS118" s="929"/>
      <c r="AT118" s="930"/>
      <c r="AU118" s="961"/>
      <c r="AV118" s="962"/>
      <c r="AW118" s="962"/>
      <c r="AX118" s="962"/>
      <c r="AY118" s="962"/>
      <c r="AZ118" s="867" t="s">
        <v>469</v>
      </c>
      <c r="BA118" s="868"/>
      <c r="BB118" s="868"/>
      <c r="BC118" s="868"/>
      <c r="BD118" s="868"/>
      <c r="BE118" s="868"/>
      <c r="BF118" s="868"/>
      <c r="BG118" s="868"/>
      <c r="BH118" s="868"/>
      <c r="BI118" s="868"/>
      <c r="BJ118" s="868"/>
      <c r="BK118" s="868"/>
      <c r="BL118" s="868"/>
      <c r="BM118" s="868"/>
      <c r="BN118" s="868"/>
      <c r="BO118" s="868"/>
      <c r="BP118" s="869"/>
      <c r="BQ118" s="908" t="s">
        <v>441</v>
      </c>
      <c r="BR118" s="874"/>
      <c r="BS118" s="874"/>
      <c r="BT118" s="874"/>
      <c r="BU118" s="874"/>
      <c r="BV118" s="874" t="s">
        <v>442</v>
      </c>
      <c r="BW118" s="874"/>
      <c r="BX118" s="874"/>
      <c r="BY118" s="874"/>
      <c r="BZ118" s="874"/>
      <c r="CA118" s="874" t="s">
        <v>442</v>
      </c>
      <c r="CB118" s="874"/>
      <c r="CC118" s="874"/>
      <c r="CD118" s="874"/>
      <c r="CE118" s="874"/>
      <c r="CF118" s="904" t="s">
        <v>444</v>
      </c>
      <c r="CG118" s="905"/>
      <c r="CH118" s="905"/>
      <c r="CI118" s="905"/>
      <c r="CJ118" s="905"/>
      <c r="CK118" s="956"/>
      <c r="CL118" s="850"/>
      <c r="CM118" s="844" t="s">
        <v>470</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442</v>
      </c>
      <c r="DH118" s="809"/>
      <c r="DI118" s="809"/>
      <c r="DJ118" s="809"/>
      <c r="DK118" s="810"/>
      <c r="DL118" s="811" t="s">
        <v>245</v>
      </c>
      <c r="DM118" s="809"/>
      <c r="DN118" s="809"/>
      <c r="DO118" s="809"/>
      <c r="DP118" s="810"/>
      <c r="DQ118" s="811" t="s">
        <v>442</v>
      </c>
      <c r="DR118" s="809"/>
      <c r="DS118" s="809"/>
      <c r="DT118" s="809"/>
      <c r="DU118" s="810"/>
      <c r="DV118" s="853" t="s">
        <v>442</v>
      </c>
      <c r="DW118" s="854"/>
      <c r="DX118" s="854"/>
      <c r="DY118" s="854"/>
      <c r="DZ118" s="855"/>
    </row>
    <row r="119" spans="1:130" s="233" customFormat="1" ht="26.25" customHeight="1" x14ac:dyDescent="0.2">
      <c r="A119" s="847" t="s">
        <v>439</v>
      </c>
      <c r="B119" s="848"/>
      <c r="C119" s="889" t="s">
        <v>440</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442</v>
      </c>
      <c r="AB119" s="918"/>
      <c r="AC119" s="918"/>
      <c r="AD119" s="918"/>
      <c r="AE119" s="919"/>
      <c r="AF119" s="920" t="s">
        <v>442</v>
      </c>
      <c r="AG119" s="918"/>
      <c r="AH119" s="918"/>
      <c r="AI119" s="918"/>
      <c r="AJ119" s="919"/>
      <c r="AK119" s="920" t="s">
        <v>127</v>
      </c>
      <c r="AL119" s="918"/>
      <c r="AM119" s="918"/>
      <c r="AN119" s="918"/>
      <c r="AO119" s="919"/>
      <c r="AP119" s="921" t="s">
        <v>444</v>
      </c>
      <c r="AQ119" s="922"/>
      <c r="AR119" s="922"/>
      <c r="AS119" s="922"/>
      <c r="AT119" s="923"/>
      <c r="AU119" s="963"/>
      <c r="AV119" s="964"/>
      <c r="AW119" s="964"/>
      <c r="AX119" s="964"/>
      <c r="AY119" s="964"/>
      <c r="AZ119" s="254" t="s">
        <v>186</v>
      </c>
      <c r="BA119" s="254"/>
      <c r="BB119" s="254"/>
      <c r="BC119" s="254"/>
      <c r="BD119" s="254"/>
      <c r="BE119" s="254"/>
      <c r="BF119" s="254"/>
      <c r="BG119" s="254"/>
      <c r="BH119" s="254"/>
      <c r="BI119" s="254"/>
      <c r="BJ119" s="254"/>
      <c r="BK119" s="254"/>
      <c r="BL119" s="254"/>
      <c r="BM119" s="254"/>
      <c r="BN119" s="254"/>
      <c r="BO119" s="906" t="s">
        <v>471</v>
      </c>
      <c r="BP119" s="907"/>
      <c r="BQ119" s="908">
        <v>12477825</v>
      </c>
      <c r="BR119" s="874"/>
      <c r="BS119" s="874"/>
      <c r="BT119" s="874"/>
      <c r="BU119" s="874"/>
      <c r="BV119" s="874">
        <v>11837046</v>
      </c>
      <c r="BW119" s="874"/>
      <c r="BX119" s="874"/>
      <c r="BY119" s="874"/>
      <c r="BZ119" s="874"/>
      <c r="CA119" s="874">
        <v>11553884</v>
      </c>
      <c r="CB119" s="874"/>
      <c r="CC119" s="874"/>
      <c r="CD119" s="874"/>
      <c r="CE119" s="874"/>
      <c r="CF119" s="777"/>
      <c r="CG119" s="778"/>
      <c r="CH119" s="778"/>
      <c r="CI119" s="778"/>
      <c r="CJ119" s="863"/>
      <c r="CK119" s="957"/>
      <c r="CL119" s="852"/>
      <c r="CM119" s="867" t="s">
        <v>472</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442</v>
      </c>
      <c r="DH119" s="793"/>
      <c r="DI119" s="793"/>
      <c r="DJ119" s="793"/>
      <c r="DK119" s="794"/>
      <c r="DL119" s="795" t="s">
        <v>442</v>
      </c>
      <c r="DM119" s="793"/>
      <c r="DN119" s="793"/>
      <c r="DO119" s="793"/>
      <c r="DP119" s="794"/>
      <c r="DQ119" s="795" t="s">
        <v>442</v>
      </c>
      <c r="DR119" s="793"/>
      <c r="DS119" s="793"/>
      <c r="DT119" s="793"/>
      <c r="DU119" s="794"/>
      <c r="DV119" s="877" t="s">
        <v>442</v>
      </c>
      <c r="DW119" s="878"/>
      <c r="DX119" s="878"/>
      <c r="DY119" s="878"/>
      <c r="DZ119" s="879"/>
    </row>
    <row r="120" spans="1:130" s="233" customFormat="1" ht="26.25" customHeight="1" x14ac:dyDescent="0.2">
      <c r="A120" s="849"/>
      <c r="B120" s="850"/>
      <c r="C120" s="844" t="s">
        <v>448</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441</v>
      </c>
      <c r="AB120" s="809"/>
      <c r="AC120" s="809"/>
      <c r="AD120" s="809"/>
      <c r="AE120" s="810"/>
      <c r="AF120" s="811" t="s">
        <v>444</v>
      </c>
      <c r="AG120" s="809"/>
      <c r="AH120" s="809"/>
      <c r="AI120" s="809"/>
      <c r="AJ120" s="810"/>
      <c r="AK120" s="811" t="s">
        <v>442</v>
      </c>
      <c r="AL120" s="809"/>
      <c r="AM120" s="809"/>
      <c r="AN120" s="809"/>
      <c r="AO120" s="810"/>
      <c r="AP120" s="853" t="s">
        <v>245</v>
      </c>
      <c r="AQ120" s="854"/>
      <c r="AR120" s="854"/>
      <c r="AS120" s="854"/>
      <c r="AT120" s="855"/>
      <c r="AU120" s="909" t="s">
        <v>473</v>
      </c>
      <c r="AV120" s="910"/>
      <c r="AW120" s="910"/>
      <c r="AX120" s="910"/>
      <c r="AY120" s="911"/>
      <c r="AZ120" s="889" t="s">
        <v>474</v>
      </c>
      <c r="BA120" s="837"/>
      <c r="BB120" s="837"/>
      <c r="BC120" s="837"/>
      <c r="BD120" s="837"/>
      <c r="BE120" s="837"/>
      <c r="BF120" s="837"/>
      <c r="BG120" s="837"/>
      <c r="BH120" s="837"/>
      <c r="BI120" s="837"/>
      <c r="BJ120" s="837"/>
      <c r="BK120" s="837"/>
      <c r="BL120" s="837"/>
      <c r="BM120" s="837"/>
      <c r="BN120" s="837"/>
      <c r="BO120" s="837"/>
      <c r="BP120" s="838"/>
      <c r="BQ120" s="890">
        <v>1913888</v>
      </c>
      <c r="BR120" s="871"/>
      <c r="BS120" s="871"/>
      <c r="BT120" s="871"/>
      <c r="BU120" s="871"/>
      <c r="BV120" s="871">
        <v>1915875</v>
      </c>
      <c r="BW120" s="871"/>
      <c r="BX120" s="871"/>
      <c r="BY120" s="871"/>
      <c r="BZ120" s="871"/>
      <c r="CA120" s="871">
        <v>2230337</v>
      </c>
      <c r="CB120" s="871"/>
      <c r="CC120" s="871"/>
      <c r="CD120" s="871"/>
      <c r="CE120" s="871"/>
      <c r="CF120" s="895">
        <v>49.6</v>
      </c>
      <c r="CG120" s="896"/>
      <c r="CH120" s="896"/>
      <c r="CI120" s="896"/>
      <c r="CJ120" s="896"/>
      <c r="CK120" s="897" t="s">
        <v>475</v>
      </c>
      <c r="CL120" s="881"/>
      <c r="CM120" s="881"/>
      <c r="CN120" s="881"/>
      <c r="CO120" s="882"/>
      <c r="CP120" s="901" t="s">
        <v>476</v>
      </c>
      <c r="CQ120" s="902"/>
      <c r="CR120" s="902"/>
      <c r="CS120" s="902"/>
      <c r="CT120" s="902"/>
      <c r="CU120" s="902"/>
      <c r="CV120" s="902"/>
      <c r="CW120" s="902"/>
      <c r="CX120" s="902"/>
      <c r="CY120" s="902"/>
      <c r="CZ120" s="902"/>
      <c r="DA120" s="902"/>
      <c r="DB120" s="902"/>
      <c r="DC120" s="902"/>
      <c r="DD120" s="902"/>
      <c r="DE120" s="902"/>
      <c r="DF120" s="903"/>
      <c r="DG120" s="890">
        <v>4163923</v>
      </c>
      <c r="DH120" s="871"/>
      <c r="DI120" s="871"/>
      <c r="DJ120" s="871"/>
      <c r="DK120" s="871"/>
      <c r="DL120" s="871">
        <v>3490591</v>
      </c>
      <c r="DM120" s="871"/>
      <c r="DN120" s="871"/>
      <c r="DO120" s="871"/>
      <c r="DP120" s="871"/>
      <c r="DQ120" s="871">
        <v>3253064</v>
      </c>
      <c r="DR120" s="871"/>
      <c r="DS120" s="871"/>
      <c r="DT120" s="871"/>
      <c r="DU120" s="871"/>
      <c r="DV120" s="872">
        <v>72.3</v>
      </c>
      <c r="DW120" s="872"/>
      <c r="DX120" s="872"/>
      <c r="DY120" s="872"/>
      <c r="DZ120" s="873"/>
    </row>
    <row r="121" spans="1:130" s="233" customFormat="1" ht="26.25" customHeight="1" x14ac:dyDescent="0.2">
      <c r="A121" s="849"/>
      <c r="B121" s="850"/>
      <c r="C121" s="892" t="s">
        <v>477</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442</v>
      </c>
      <c r="AB121" s="809"/>
      <c r="AC121" s="809"/>
      <c r="AD121" s="809"/>
      <c r="AE121" s="810"/>
      <c r="AF121" s="811" t="s">
        <v>127</v>
      </c>
      <c r="AG121" s="809"/>
      <c r="AH121" s="809"/>
      <c r="AI121" s="809"/>
      <c r="AJ121" s="810"/>
      <c r="AK121" s="811" t="s">
        <v>442</v>
      </c>
      <c r="AL121" s="809"/>
      <c r="AM121" s="809"/>
      <c r="AN121" s="809"/>
      <c r="AO121" s="810"/>
      <c r="AP121" s="853" t="s">
        <v>442</v>
      </c>
      <c r="AQ121" s="854"/>
      <c r="AR121" s="854"/>
      <c r="AS121" s="854"/>
      <c r="AT121" s="855"/>
      <c r="AU121" s="912"/>
      <c r="AV121" s="913"/>
      <c r="AW121" s="913"/>
      <c r="AX121" s="913"/>
      <c r="AY121" s="914"/>
      <c r="AZ121" s="844" t="s">
        <v>478</v>
      </c>
      <c r="BA121" s="781"/>
      <c r="BB121" s="781"/>
      <c r="BC121" s="781"/>
      <c r="BD121" s="781"/>
      <c r="BE121" s="781"/>
      <c r="BF121" s="781"/>
      <c r="BG121" s="781"/>
      <c r="BH121" s="781"/>
      <c r="BI121" s="781"/>
      <c r="BJ121" s="781"/>
      <c r="BK121" s="781"/>
      <c r="BL121" s="781"/>
      <c r="BM121" s="781"/>
      <c r="BN121" s="781"/>
      <c r="BO121" s="781"/>
      <c r="BP121" s="782"/>
      <c r="BQ121" s="845" t="s">
        <v>442</v>
      </c>
      <c r="BR121" s="846"/>
      <c r="BS121" s="846"/>
      <c r="BT121" s="846"/>
      <c r="BU121" s="846"/>
      <c r="BV121" s="846" t="s">
        <v>443</v>
      </c>
      <c r="BW121" s="846"/>
      <c r="BX121" s="846"/>
      <c r="BY121" s="846"/>
      <c r="BZ121" s="846"/>
      <c r="CA121" s="846" t="s">
        <v>441</v>
      </c>
      <c r="CB121" s="846"/>
      <c r="CC121" s="846"/>
      <c r="CD121" s="846"/>
      <c r="CE121" s="846"/>
      <c r="CF121" s="904" t="s">
        <v>442</v>
      </c>
      <c r="CG121" s="905"/>
      <c r="CH121" s="905"/>
      <c r="CI121" s="905"/>
      <c r="CJ121" s="905"/>
      <c r="CK121" s="898"/>
      <c r="CL121" s="884"/>
      <c r="CM121" s="884"/>
      <c r="CN121" s="884"/>
      <c r="CO121" s="885"/>
      <c r="CP121" s="864" t="s">
        <v>479</v>
      </c>
      <c r="CQ121" s="865"/>
      <c r="CR121" s="865"/>
      <c r="CS121" s="865"/>
      <c r="CT121" s="865"/>
      <c r="CU121" s="865"/>
      <c r="CV121" s="865"/>
      <c r="CW121" s="865"/>
      <c r="CX121" s="865"/>
      <c r="CY121" s="865"/>
      <c r="CZ121" s="865"/>
      <c r="DA121" s="865"/>
      <c r="DB121" s="865"/>
      <c r="DC121" s="865"/>
      <c r="DD121" s="865"/>
      <c r="DE121" s="865"/>
      <c r="DF121" s="866"/>
      <c r="DG121" s="845">
        <v>6384</v>
      </c>
      <c r="DH121" s="846"/>
      <c r="DI121" s="846"/>
      <c r="DJ121" s="846"/>
      <c r="DK121" s="846"/>
      <c r="DL121" s="846">
        <v>8131</v>
      </c>
      <c r="DM121" s="846"/>
      <c r="DN121" s="846"/>
      <c r="DO121" s="846"/>
      <c r="DP121" s="846"/>
      <c r="DQ121" s="846">
        <v>6463</v>
      </c>
      <c r="DR121" s="846"/>
      <c r="DS121" s="846"/>
      <c r="DT121" s="846"/>
      <c r="DU121" s="846"/>
      <c r="DV121" s="823">
        <v>0.1</v>
      </c>
      <c r="DW121" s="823"/>
      <c r="DX121" s="823"/>
      <c r="DY121" s="823"/>
      <c r="DZ121" s="824"/>
    </row>
    <row r="122" spans="1:130" s="233" customFormat="1" ht="26.25" customHeight="1" x14ac:dyDescent="0.2">
      <c r="A122" s="849"/>
      <c r="B122" s="850"/>
      <c r="C122" s="844" t="s">
        <v>459</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127</v>
      </c>
      <c r="AB122" s="809"/>
      <c r="AC122" s="809"/>
      <c r="AD122" s="809"/>
      <c r="AE122" s="810"/>
      <c r="AF122" s="811" t="s">
        <v>441</v>
      </c>
      <c r="AG122" s="809"/>
      <c r="AH122" s="809"/>
      <c r="AI122" s="809"/>
      <c r="AJ122" s="810"/>
      <c r="AK122" s="811" t="s">
        <v>444</v>
      </c>
      <c r="AL122" s="809"/>
      <c r="AM122" s="809"/>
      <c r="AN122" s="809"/>
      <c r="AO122" s="810"/>
      <c r="AP122" s="853" t="s">
        <v>442</v>
      </c>
      <c r="AQ122" s="854"/>
      <c r="AR122" s="854"/>
      <c r="AS122" s="854"/>
      <c r="AT122" s="855"/>
      <c r="AU122" s="912"/>
      <c r="AV122" s="913"/>
      <c r="AW122" s="913"/>
      <c r="AX122" s="913"/>
      <c r="AY122" s="914"/>
      <c r="AZ122" s="867" t="s">
        <v>480</v>
      </c>
      <c r="BA122" s="868"/>
      <c r="BB122" s="868"/>
      <c r="BC122" s="868"/>
      <c r="BD122" s="868"/>
      <c r="BE122" s="868"/>
      <c r="BF122" s="868"/>
      <c r="BG122" s="868"/>
      <c r="BH122" s="868"/>
      <c r="BI122" s="868"/>
      <c r="BJ122" s="868"/>
      <c r="BK122" s="868"/>
      <c r="BL122" s="868"/>
      <c r="BM122" s="868"/>
      <c r="BN122" s="868"/>
      <c r="BO122" s="868"/>
      <c r="BP122" s="869"/>
      <c r="BQ122" s="908">
        <v>7256761</v>
      </c>
      <c r="BR122" s="874"/>
      <c r="BS122" s="874"/>
      <c r="BT122" s="874"/>
      <c r="BU122" s="874"/>
      <c r="BV122" s="874">
        <v>7079262</v>
      </c>
      <c r="BW122" s="874"/>
      <c r="BX122" s="874"/>
      <c r="BY122" s="874"/>
      <c r="BZ122" s="874"/>
      <c r="CA122" s="874">
        <v>6885827</v>
      </c>
      <c r="CB122" s="874"/>
      <c r="CC122" s="874"/>
      <c r="CD122" s="874"/>
      <c r="CE122" s="874"/>
      <c r="CF122" s="875">
        <v>153.1</v>
      </c>
      <c r="CG122" s="876"/>
      <c r="CH122" s="876"/>
      <c r="CI122" s="876"/>
      <c r="CJ122" s="876"/>
      <c r="CK122" s="898"/>
      <c r="CL122" s="884"/>
      <c r="CM122" s="884"/>
      <c r="CN122" s="884"/>
      <c r="CO122" s="885"/>
      <c r="CP122" s="864" t="s">
        <v>481</v>
      </c>
      <c r="CQ122" s="865"/>
      <c r="CR122" s="865"/>
      <c r="CS122" s="865"/>
      <c r="CT122" s="865"/>
      <c r="CU122" s="865"/>
      <c r="CV122" s="865"/>
      <c r="CW122" s="865"/>
      <c r="CX122" s="865"/>
      <c r="CY122" s="865"/>
      <c r="CZ122" s="865"/>
      <c r="DA122" s="865"/>
      <c r="DB122" s="865"/>
      <c r="DC122" s="865"/>
      <c r="DD122" s="865"/>
      <c r="DE122" s="865"/>
      <c r="DF122" s="866"/>
      <c r="DG122" s="845" t="s">
        <v>127</v>
      </c>
      <c r="DH122" s="846"/>
      <c r="DI122" s="846"/>
      <c r="DJ122" s="846"/>
      <c r="DK122" s="846"/>
      <c r="DL122" s="846" t="s">
        <v>441</v>
      </c>
      <c r="DM122" s="846"/>
      <c r="DN122" s="846"/>
      <c r="DO122" s="846"/>
      <c r="DP122" s="846"/>
      <c r="DQ122" s="846" t="s">
        <v>442</v>
      </c>
      <c r="DR122" s="846"/>
      <c r="DS122" s="846"/>
      <c r="DT122" s="846"/>
      <c r="DU122" s="846"/>
      <c r="DV122" s="823" t="s">
        <v>453</v>
      </c>
      <c r="DW122" s="823"/>
      <c r="DX122" s="823"/>
      <c r="DY122" s="823"/>
      <c r="DZ122" s="824"/>
    </row>
    <row r="123" spans="1:130" s="233" customFormat="1" ht="26.25" customHeight="1" x14ac:dyDescent="0.2">
      <c r="A123" s="849"/>
      <c r="B123" s="850"/>
      <c r="C123" s="844" t="s">
        <v>465</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441</v>
      </c>
      <c r="AB123" s="809"/>
      <c r="AC123" s="809"/>
      <c r="AD123" s="809"/>
      <c r="AE123" s="810"/>
      <c r="AF123" s="811" t="s">
        <v>444</v>
      </c>
      <c r="AG123" s="809"/>
      <c r="AH123" s="809"/>
      <c r="AI123" s="809"/>
      <c r="AJ123" s="810"/>
      <c r="AK123" s="811" t="s">
        <v>444</v>
      </c>
      <c r="AL123" s="809"/>
      <c r="AM123" s="809"/>
      <c r="AN123" s="809"/>
      <c r="AO123" s="810"/>
      <c r="AP123" s="853" t="s">
        <v>444</v>
      </c>
      <c r="AQ123" s="854"/>
      <c r="AR123" s="854"/>
      <c r="AS123" s="854"/>
      <c r="AT123" s="855"/>
      <c r="AU123" s="915"/>
      <c r="AV123" s="916"/>
      <c r="AW123" s="916"/>
      <c r="AX123" s="916"/>
      <c r="AY123" s="916"/>
      <c r="AZ123" s="254" t="s">
        <v>186</v>
      </c>
      <c r="BA123" s="254"/>
      <c r="BB123" s="254"/>
      <c r="BC123" s="254"/>
      <c r="BD123" s="254"/>
      <c r="BE123" s="254"/>
      <c r="BF123" s="254"/>
      <c r="BG123" s="254"/>
      <c r="BH123" s="254"/>
      <c r="BI123" s="254"/>
      <c r="BJ123" s="254"/>
      <c r="BK123" s="254"/>
      <c r="BL123" s="254"/>
      <c r="BM123" s="254"/>
      <c r="BN123" s="254"/>
      <c r="BO123" s="906" t="s">
        <v>482</v>
      </c>
      <c r="BP123" s="907"/>
      <c r="BQ123" s="861">
        <v>9170649</v>
      </c>
      <c r="BR123" s="862"/>
      <c r="BS123" s="862"/>
      <c r="BT123" s="862"/>
      <c r="BU123" s="862"/>
      <c r="BV123" s="862">
        <v>8995137</v>
      </c>
      <c r="BW123" s="862"/>
      <c r="BX123" s="862"/>
      <c r="BY123" s="862"/>
      <c r="BZ123" s="862"/>
      <c r="CA123" s="862">
        <v>9116164</v>
      </c>
      <c r="CB123" s="862"/>
      <c r="CC123" s="862"/>
      <c r="CD123" s="862"/>
      <c r="CE123" s="862"/>
      <c r="CF123" s="777"/>
      <c r="CG123" s="778"/>
      <c r="CH123" s="778"/>
      <c r="CI123" s="778"/>
      <c r="CJ123" s="863"/>
      <c r="CK123" s="898"/>
      <c r="CL123" s="884"/>
      <c r="CM123" s="884"/>
      <c r="CN123" s="884"/>
      <c r="CO123" s="885"/>
      <c r="CP123" s="864" t="s">
        <v>483</v>
      </c>
      <c r="CQ123" s="865"/>
      <c r="CR123" s="865"/>
      <c r="CS123" s="865"/>
      <c r="CT123" s="865"/>
      <c r="CU123" s="865"/>
      <c r="CV123" s="865"/>
      <c r="CW123" s="865"/>
      <c r="CX123" s="865"/>
      <c r="CY123" s="865"/>
      <c r="CZ123" s="865"/>
      <c r="DA123" s="865"/>
      <c r="DB123" s="865"/>
      <c r="DC123" s="865"/>
      <c r="DD123" s="865"/>
      <c r="DE123" s="865"/>
      <c r="DF123" s="866"/>
      <c r="DG123" s="808" t="s">
        <v>442</v>
      </c>
      <c r="DH123" s="809"/>
      <c r="DI123" s="809"/>
      <c r="DJ123" s="809"/>
      <c r="DK123" s="810"/>
      <c r="DL123" s="811" t="s">
        <v>442</v>
      </c>
      <c r="DM123" s="809"/>
      <c r="DN123" s="809"/>
      <c r="DO123" s="809"/>
      <c r="DP123" s="810"/>
      <c r="DQ123" s="811" t="s">
        <v>442</v>
      </c>
      <c r="DR123" s="809"/>
      <c r="DS123" s="809"/>
      <c r="DT123" s="809"/>
      <c r="DU123" s="810"/>
      <c r="DV123" s="853" t="s">
        <v>442</v>
      </c>
      <c r="DW123" s="854"/>
      <c r="DX123" s="854"/>
      <c r="DY123" s="854"/>
      <c r="DZ123" s="855"/>
    </row>
    <row r="124" spans="1:130" s="233" customFormat="1" ht="26.25" customHeight="1" thickBot="1" x14ac:dyDescent="0.25">
      <c r="A124" s="849"/>
      <c r="B124" s="850"/>
      <c r="C124" s="844" t="s">
        <v>468</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442</v>
      </c>
      <c r="AB124" s="809"/>
      <c r="AC124" s="809"/>
      <c r="AD124" s="809"/>
      <c r="AE124" s="810"/>
      <c r="AF124" s="811" t="s">
        <v>442</v>
      </c>
      <c r="AG124" s="809"/>
      <c r="AH124" s="809"/>
      <c r="AI124" s="809"/>
      <c r="AJ124" s="810"/>
      <c r="AK124" s="811" t="s">
        <v>442</v>
      </c>
      <c r="AL124" s="809"/>
      <c r="AM124" s="809"/>
      <c r="AN124" s="809"/>
      <c r="AO124" s="810"/>
      <c r="AP124" s="853" t="s">
        <v>127</v>
      </c>
      <c r="AQ124" s="854"/>
      <c r="AR124" s="854"/>
      <c r="AS124" s="854"/>
      <c r="AT124" s="855"/>
      <c r="AU124" s="856" t="s">
        <v>484</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81.5</v>
      </c>
      <c r="BR124" s="860"/>
      <c r="BS124" s="860"/>
      <c r="BT124" s="860"/>
      <c r="BU124" s="860"/>
      <c r="BV124" s="860">
        <v>67.5</v>
      </c>
      <c r="BW124" s="860"/>
      <c r="BX124" s="860"/>
      <c r="BY124" s="860"/>
      <c r="BZ124" s="860"/>
      <c r="CA124" s="860">
        <v>54.1</v>
      </c>
      <c r="CB124" s="860"/>
      <c r="CC124" s="860"/>
      <c r="CD124" s="860"/>
      <c r="CE124" s="860"/>
      <c r="CF124" s="755"/>
      <c r="CG124" s="756"/>
      <c r="CH124" s="756"/>
      <c r="CI124" s="756"/>
      <c r="CJ124" s="891"/>
      <c r="CK124" s="899"/>
      <c r="CL124" s="899"/>
      <c r="CM124" s="899"/>
      <c r="CN124" s="899"/>
      <c r="CO124" s="900"/>
      <c r="CP124" s="864" t="s">
        <v>485</v>
      </c>
      <c r="CQ124" s="865"/>
      <c r="CR124" s="865"/>
      <c r="CS124" s="865"/>
      <c r="CT124" s="865"/>
      <c r="CU124" s="865"/>
      <c r="CV124" s="865"/>
      <c r="CW124" s="865"/>
      <c r="CX124" s="865"/>
      <c r="CY124" s="865"/>
      <c r="CZ124" s="865"/>
      <c r="DA124" s="865"/>
      <c r="DB124" s="865"/>
      <c r="DC124" s="865"/>
      <c r="DD124" s="865"/>
      <c r="DE124" s="865"/>
      <c r="DF124" s="866"/>
      <c r="DG124" s="792" t="s">
        <v>441</v>
      </c>
      <c r="DH124" s="793"/>
      <c r="DI124" s="793"/>
      <c r="DJ124" s="793"/>
      <c r="DK124" s="794"/>
      <c r="DL124" s="795" t="s">
        <v>446</v>
      </c>
      <c r="DM124" s="793"/>
      <c r="DN124" s="793"/>
      <c r="DO124" s="793"/>
      <c r="DP124" s="794"/>
      <c r="DQ124" s="795" t="s">
        <v>446</v>
      </c>
      <c r="DR124" s="793"/>
      <c r="DS124" s="793"/>
      <c r="DT124" s="793"/>
      <c r="DU124" s="794"/>
      <c r="DV124" s="877" t="s">
        <v>446</v>
      </c>
      <c r="DW124" s="878"/>
      <c r="DX124" s="878"/>
      <c r="DY124" s="878"/>
      <c r="DZ124" s="879"/>
    </row>
    <row r="125" spans="1:130" s="233" customFormat="1" ht="26.25" customHeight="1" x14ac:dyDescent="0.2">
      <c r="A125" s="849"/>
      <c r="B125" s="850"/>
      <c r="C125" s="844" t="s">
        <v>470</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446</v>
      </c>
      <c r="AB125" s="809"/>
      <c r="AC125" s="809"/>
      <c r="AD125" s="809"/>
      <c r="AE125" s="810"/>
      <c r="AF125" s="811" t="s">
        <v>441</v>
      </c>
      <c r="AG125" s="809"/>
      <c r="AH125" s="809"/>
      <c r="AI125" s="809"/>
      <c r="AJ125" s="810"/>
      <c r="AK125" s="811" t="s">
        <v>446</v>
      </c>
      <c r="AL125" s="809"/>
      <c r="AM125" s="809"/>
      <c r="AN125" s="809"/>
      <c r="AO125" s="810"/>
      <c r="AP125" s="853" t="s">
        <v>446</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486</v>
      </c>
      <c r="CL125" s="881"/>
      <c r="CM125" s="881"/>
      <c r="CN125" s="881"/>
      <c r="CO125" s="882"/>
      <c r="CP125" s="889" t="s">
        <v>487</v>
      </c>
      <c r="CQ125" s="837"/>
      <c r="CR125" s="837"/>
      <c r="CS125" s="837"/>
      <c r="CT125" s="837"/>
      <c r="CU125" s="837"/>
      <c r="CV125" s="837"/>
      <c r="CW125" s="837"/>
      <c r="CX125" s="837"/>
      <c r="CY125" s="837"/>
      <c r="CZ125" s="837"/>
      <c r="DA125" s="837"/>
      <c r="DB125" s="837"/>
      <c r="DC125" s="837"/>
      <c r="DD125" s="837"/>
      <c r="DE125" s="837"/>
      <c r="DF125" s="838"/>
      <c r="DG125" s="890" t="s">
        <v>446</v>
      </c>
      <c r="DH125" s="871"/>
      <c r="DI125" s="871"/>
      <c r="DJ125" s="871"/>
      <c r="DK125" s="871"/>
      <c r="DL125" s="871" t="s">
        <v>444</v>
      </c>
      <c r="DM125" s="871"/>
      <c r="DN125" s="871"/>
      <c r="DO125" s="871"/>
      <c r="DP125" s="871"/>
      <c r="DQ125" s="871" t="s">
        <v>127</v>
      </c>
      <c r="DR125" s="871"/>
      <c r="DS125" s="871"/>
      <c r="DT125" s="871"/>
      <c r="DU125" s="871"/>
      <c r="DV125" s="872" t="s">
        <v>446</v>
      </c>
      <c r="DW125" s="872"/>
      <c r="DX125" s="872"/>
      <c r="DY125" s="872"/>
      <c r="DZ125" s="873"/>
    </row>
    <row r="126" spans="1:130" s="233" customFormat="1" ht="26.25" customHeight="1" thickBot="1" x14ac:dyDescent="0.25">
      <c r="A126" s="849"/>
      <c r="B126" s="850"/>
      <c r="C126" s="844" t="s">
        <v>472</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446</v>
      </c>
      <c r="AB126" s="809"/>
      <c r="AC126" s="809"/>
      <c r="AD126" s="809"/>
      <c r="AE126" s="810"/>
      <c r="AF126" s="811" t="s">
        <v>453</v>
      </c>
      <c r="AG126" s="809"/>
      <c r="AH126" s="809"/>
      <c r="AI126" s="809"/>
      <c r="AJ126" s="810"/>
      <c r="AK126" s="811" t="s">
        <v>127</v>
      </c>
      <c r="AL126" s="809"/>
      <c r="AM126" s="809"/>
      <c r="AN126" s="809"/>
      <c r="AO126" s="810"/>
      <c r="AP126" s="853" t="s">
        <v>441</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488</v>
      </c>
      <c r="CQ126" s="781"/>
      <c r="CR126" s="781"/>
      <c r="CS126" s="781"/>
      <c r="CT126" s="781"/>
      <c r="CU126" s="781"/>
      <c r="CV126" s="781"/>
      <c r="CW126" s="781"/>
      <c r="CX126" s="781"/>
      <c r="CY126" s="781"/>
      <c r="CZ126" s="781"/>
      <c r="DA126" s="781"/>
      <c r="DB126" s="781"/>
      <c r="DC126" s="781"/>
      <c r="DD126" s="781"/>
      <c r="DE126" s="781"/>
      <c r="DF126" s="782"/>
      <c r="DG126" s="845" t="s">
        <v>441</v>
      </c>
      <c r="DH126" s="846"/>
      <c r="DI126" s="846"/>
      <c r="DJ126" s="846"/>
      <c r="DK126" s="846"/>
      <c r="DL126" s="846" t="s">
        <v>446</v>
      </c>
      <c r="DM126" s="846"/>
      <c r="DN126" s="846"/>
      <c r="DO126" s="846"/>
      <c r="DP126" s="846"/>
      <c r="DQ126" s="846" t="s">
        <v>446</v>
      </c>
      <c r="DR126" s="846"/>
      <c r="DS126" s="846"/>
      <c r="DT126" s="846"/>
      <c r="DU126" s="846"/>
      <c r="DV126" s="823" t="s">
        <v>453</v>
      </c>
      <c r="DW126" s="823"/>
      <c r="DX126" s="823"/>
      <c r="DY126" s="823"/>
      <c r="DZ126" s="824"/>
    </row>
    <row r="127" spans="1:130" s="233" customFormat="1" ht="26.25" customHeight="1" x14ac:dyDescent="0.2">
      <c r="A127" s="851"/>
      <c r="B127" s="852"/>
      <c r="C127" s="867" t="s">
        <v>489</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446</v>
      </c>
      <c r="AB127" s="809"/>
      <c r="AC127" s="809"/>
      <c r="AD127" s="809"/>
      <c r="AE127" s="810"/>
      <c r="AF127" s="811" t="s">
        <v>442</v>
      </c>
      <c r="AG127" s="809"/>
      <c r="AH127" s="809"/>
      <c r="AI127" s="809"/>
      <c r="AJ127" s="810"/>
      <c r="AK127" s="811" t="s">
        <v>446</v>
      </c>
      <c r="AL127" s="809"/>
      <c r="AM127" s="809"/>
      <c r="AN127" s="809"/>
      <c r="AO127" s="810"/>
      <c r="AP127" s="853" t="s">
        <v>127</v>
      </c>
      <c r="AQ127" s="854"/>
      <c r="AR127" s="854"/>
      <c r="AS127" s="854"/>
      <c r="AT127" s="855"/>
      <c r="AU127" s="235"/>
      <c r="AV127" s="235"/>
      <c r="AW127" s="235"/>
      <c r="AX127" s="870" t="s">
        <v>490</v>
      </c>
      <c r="AY127" s="841"/>
      <c r="AZ127" s="841"/>
      <c r="BA127" s="841"/>
      <c r="BB127" s="841"/>
      <c r="BC127" s="841"/>
      <c r="BD127" s="841"/>
      <c r="BE127" s="842"/>
      <c r="BF127" s="840" t="s">
        <v>491</v>
      </c>
      <c r="BG127" s="841"/>
      <c r="BH127" s="841"/>
      <c r="BI127" s="841"/>
      <c r="BJ127" s="841"/>
      <c r="BK127" s="841"/>
      <c r="BL127" s="842"/>
      <c r="BM127" s="840" t="s">
        <v>492</v>
      </c>
      <c r="BN127" s="841"/>
      <c r="BO127" s="841"/>
      <c r="BP127" s="841"/>
      <c r="BQ127" s="841"/>
      <c r="BR127" s="841"/>
      <c r="BS127" s="842"/>
      <c r="BT127" s="840" t="s">
        <v>493</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494</v>
      </c>
      <c r="CQ127" s="781"/>
      <c r="CR127" s="781"/>
      <c r="CS127" s="781"/>
      <c r="CT127" s="781"/>
      <c r="CU127" s="781"/>
      <c r="CV127" s="781"/>
      <c r="CW127" s="781"/>
      <c r="CX127" s="781"/>
      <c r="CY127" s="781"/>
      <c r="CZ127" s="781"/>
      <c r="DA127" s="781"/>
      <c r="DB127" s="781"/>
      <c r="DC127" s="781"/>
      <c r="DD127" s="781"/>
      <c r="DE127" s="781"/>
      <c r="DF127" s="782"/>
      <c r="DG127" s="845" t="s">
        <v>446</v>
      </c>
      <c r="DH127" s="846"/>
      <c r="DI127" s="846"/>
      <c r="DJ127" s="846"/>
      <c r="DK127" s="846"/>
      <c r="DL127" s="846" t="s">
        <v>446</v>
      </c>
      <c r="DM127" s="846"/>
      <c r="DN127" s="846"/>
      <c r="DO127" s="846"/>
      <c r="DP127" s="846"/>
      <c r="DQ127" s="846" t="s">
        <v>446</v>
      </c>
      <c r="DR127" s="846"/>
      <c r="DS127" s="846"/>
      <c r="DT127" s="846"/>
      <c r="DU127" s="846"/>
      <c r="DV127" s="823" t="s">
        <v>446</v>
      </c>
      <c r="DW127" s="823"/>
      <c r="DX127" s="823"/>
      <c r="DY127" s="823"/>
      <c r="DZ127" s="824"/>
    </row>
    <row r="128" spans="1:130" s="233" customFormat="1" ht="26.25" customHeight="1" thickBot="1" x14ac:dyDescent="0.25">
      <c r="A128" s="825" t="s">
        <v>495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496</v>
      </c>
      <c r="X128" s="827"/>
      <c r="Y128" s="827"/>
      <c r="Z128" s="828"/>
      <c r="AA128" s="829" t="s">
        <v>446</v>
      </c>
      <c r="AB128" s="830"/>
      <c r="AC128" s="830"/>
      <c r="AD128" s="830"/>
      <c r="AE128" s="831"/>
      <c r="AF128" s="832" t="s">
        <v>446</v>
      </c>
      <c r="AG128" s="830"/>
      <c r="AH128" s="830"/>
      <c r="AI128" s="830"/>
      <c r="AJ128" s="831"/>
      <c r="AK128" s="832" t="s">
        <v>446</v>
      </c>
      <c r="AL128" s="830"/>
      <c r="AM128" s="830"/>
      <c r="AN128" s="830"/>
      <c r="AO128" s="831"/>
      <c r="AP128" s="833"/>
      <c r="AQ128" s="834"/>
      <c r="AR128" s="834"/>
      <c r="AS128" s="834"/>
      <c r="AT128" s="835"/>
      <c r="AU128" s="235"/>
      <c r="AV128" s="235"/>
      <c r="AW128" s="235"/>
      <c r="AX128" s="836" t="s">
        <v>497</v>
      </c>
      <c r="AY128" s="837"/>
      <c r="AZ128" s="837"/>
      <c r="BA128" s="837"/>
      <c r="BB128" s="837"/>
      <c r="BC128" s="837"/>
      <c r="BD128" s="837"/>
      <c r="BE128" s="838"/>
      <c r="BF128" s="815" t="s">
        <v>442</v>
      </c>
      <c r="BG128" s="816"/>
      <c r="BH128" s="816"/>
      <c r="BI128" s="816"/>
      <c r="BJ128" s="816"/>
      <c r="BK128" s="816"/>
      <c r="BL128" s="839"/>
      <c r="BM128" s="815">
        <v>14.94</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498</v>
      </c>
      <c r="CQ128" s="759"/>
      <c r="CR128" s="759"/>
      <c r="CS128" s="759"/>
      <c r="CT128" s="759"/>
      <c r="CU128" s="759"/>
      <c r="CV128" s="759"/>
      <c r="CW128" s="759"/>
      <c r="CX128" s="759"/>
      <c r="CY128" s="759"/>
      <c r="CZ128" s="759"/>
      <c r="DA128" s="759"/>
      <c r="DB128" s="759"/>
      <c r="DC128" s="759"/>
      <c r="DD128" s="759"/>
      <c r="DE128" s="759"/>
      <c r="DF128" s="760"/>
      <c r="DG128" s="819" t="s">
        <v>444</v>
      </c>
      <c r="DH128" s="820"/>
      <c r="DI128" s="820"/>
      <c r="DJ128" s="820"/>
      <c r="DK128" s="820"/>
      <c r="DL128" s="820" t="s">
        <v>442</v>
      </c>
      <c r="DM128" s="820"/>
      <c r="DN128" s="820"/>
      <c r="DO128" s="820"/>
      <c r="DP128" s="820"/>
      <c r="DQ128" s="820" t="s">
        <v>442</v>
      </c>
      <c r="DR128" s="820"/>
      <c r="DS128" s="820"/>
      <c r="DT128" s="820"/>
      <c r="DU128" s="820"/>
      <c r="DV128" s="821" t="s">
        <v>127</v>
      </c>
      <c r="DW128" s="821"/>
      <c r="DX128" s="821"/>
      <c r="DY128" s="821"/>
      <c r="DZ128" s="822"/>
    </row>
    <row r="129" spans="1:131" s="233" customFormat="1" ht="26.25" customHeight="1" x14ac:dyDescent="0.2">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499</v>
      </c>
      <c r="X129" s="806"/>
      <c r="Y129" s="806"/>
      <c r="Z129" s="807"/>
      <c r="AA129" s="808">
        <v>4633741</v>
      </c>
      <c r="AB129" s="809"/>
      <c r="AC129" s="809"/>
      <c r="AD129" s="809"/>
      <c r="AE129" s="810"/>
      <c r="AF129" s="811">
        <v>4795482</v>
      </c>
      <c r="AG129" s="809"/>
      <c r="AH129" s="809"/>
      <c r="AI129" s="809"/>
      <c r="AJ129" s="810"/>
      <c r="AK129" s="811">
        <v>5095885</v>
      </c>
      <c r="AL129" s="809"/>
      <c r="AM129" s="809"/>
      <c r="AN129" s="809"/>
      <c r="AO129" s="810"/>
      <c r="AP129" s="812"/>
      <c r="AQ129" s="813"/>
      <c r="AR129" s="813"/>
      <c r="AS129" s="813"/>
      <c r="AT129" s="814"/>
      <c r="AU129" s="236"/>
      <c r="AV129" s="236"/>
      <c r="AW129" s="236"/>
      <c r="AX129" s="780" t="s">
        <v>500</v>
      </c>
      <c r="AY129" s="781"/>
      <c r="AZ129" s="781"/>
      <c r="BA129" s="781"/>
      <c r="BB129" s="781"/>
      <c r="BC129" s="781"/>
      <c r="BD129" s="781"/>
      <c r="BE129" s="782"/>
      <c r="BF129" s="799" t="s">
        <v>443</v>
      </c>
      <c r="BG129" s="800"/>
      <c r="BH129" s="800"/>
      <c r="BI129" s="800"/>
      <c r="BJ129" s="800"/>
      <c r="BK129" s="800"/>
      <c r="BL129" s="801"/>
      <c r="BM129" s="799">
        <v>19.940000000000001</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501</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502</v>
      </c>
      <c r="X130" s="806"/>
      <c r="Y130" s="806"/>
      <c r="Z130" s="807"/>
      <c r="AA130" s="808">
        <v>577131</v>
      </c>
      <c r="AB130" s="809"/>
      <c r="AC130" s="809"/>
      <c r="AD130" s="809"/>
      <c r="AE130" s="810"/>
      <c r="AF130" s="811">
        <v>586986</v>
      </c>
      <c r="AG130" s="809"/>
      <c r="AH130" s="809"/>
      <c r="AI130" s="809"/>
      <c r="AJ130" s="810"/>
      <c r="AK130" s="811">
        <v>598135</v>
      </c>
      <c r="AL130" s="809"/>
      <c r="AM130" s="809"/>
      <c r="AN130" s="809"/>
      <c r="AO130" s="810"/>
      <c r="AP130" s="812"/>
      <c r="AQ130" s="813"/>
      <c r="AR130" s="813"/>
      <c r="AS130" s="813"/>
      <c r="AT130" s="814"/>
      <c r="AU130" s="236"/>
      <c r="AV130" s="236"/>
      <c r="AW130" s="236"/>
      <c r="AX130" s="780" t="s">
        <v>503</v>
      </c>
      <c r="AY130" s="781"/>
      <c r="AZ130" s="781"/>
      <c r="BA130" s="781"/>
      <c r="BB130" s="781"/>
      <c r="BC130" s="781"/>
      <c r="BD130" s="781"/>
      <c r="BE130" s="782"/>
      <c r="BF130" s="783">
        <v>5.8</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504</v>
      </c>
      <c r="X131" s="790"/>
      <c r="Y131" s="790"/>
      <c r="Z131" s="791"/>
      <c r="AA131" s="792">
        <v>4056610</v>
      </c>
      <c r="AB131" s="793"/>
      <c r="AC131" s="793"/>
      <c r="AD131" s="793"/>
      <c r="AE131" s="794"/>
      <c r="AF131" s="795">
        <v>4208496</v>
      </c>
      <c r="AG131" s="793"/>
      <c r="AH131" s="793"/>
      <c r="AI131" s="793"/>
      <c r="AJ131" s="794"/>
      <c r="AK131" s="795">
        <v>4497750</v>
      </c>
      <c r="AL131" s="793"/>
      <c r="AM131" s="793"/>
      <c r="AN131" s="793"/>
      <c r="AO131" s="794"/>
      <c r="AP131" s="796"/>
      <c r="AQ131" s="797"/>
      <c r="AR131" s="797"/>
      <c r="AS131" s="797"/>
      <c r="AT131" s="798"/>
      <c r="AU131" s="236"/>
      <c r="AV131" s="236"/>
      <c r="AW131" s="236"/>
      <c r="AX131" s="758" t="s">
        <v>505</v>
      </c>
      <c r="AY131" s="759"/>
      <c r="AZ131" s="759"/>
      <c r="BA131" s="759"/>
      <c r="BB131" s="759"/>
      <c r="BC131" s="759"/>
      <c r="BD131" s="759"/>
      <c r="BE131" s="760"/>
      <c r="BF131" s="761">
        <v>54.1</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506</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507</v>
      </c>
      <c r="W132" s="771"/>
      <c r="X132" s="771"/>
      <c r="Y132" s="771"/>
      <c r="Z132" s="772"/>
      <c r="AA132" s="773">
        <v>6.133816167</v>
      </c>
      <c r="AB132" s="774"/>
      <c r="AC132" s="774"/>
      <c r="AD132" s="774"/>
      <c r="AE132" s="775"/>
      <c r="AF132" s="776">
        <v>5.1639112880000004</v>
      </c>
      <c r="AG132" s="774"/>
      <c r="AH132" s="774"/>
      <c r="AI132" s="774"/>
      <c r="AJ132" s="775"/>
      <c r="AK132" s="776">
        <v>6.1100105610000002</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508</v>
      </c>
      <c r="W133" s="750"/>
      <c r="X133" s="750"/>
      <c r="Y133" s="750"/>
      <c r="Z133" s="751"/>
      <c r="AA133" s="752">
        <v>6.4</v>
      </c>
      <c r="AB133" s="753"/>
      <c r="AC133" s="753"/>
      <c r="AD133" s="753"/>
      <c r="AE133" s="754"/>
      <c r="AF133" s="752">
        <v>6</v>
      </c>
      <c r="AG133" s="753"/>
      <c r="AH133" s="753"/>
      <c r="AI133" s="753"/>
      <c r="AJ133" s="754"/>
      <c r="AK133" s="752">
        <v>5.8</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BYGY/7jx8RB/m63PXGQxLnwlxANJSELrvUDfG/9gOQR2xx9EzwbLIzWP3xMgzhu5OvGGOSR8bj3uCmF8GHVxYQ==" saltValue="Mk43aSus3wXnUCgT5n/66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509</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O3m5V/U3nA30VfoMy3UCZ8xgihhFmiVFSjLtX4apX3g17RuMi9yolYQlDGs0d6gG4FLOXXZKhZ+KgJs93FQfg==" saltValue="l7I+59kSEPTjkWslFKvAh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8" t="s">
        <v>512</v>
      </c>
      <c r="AP7" s="275"/>
      <c r="AQ7" s="276" t="s">
        <v>513</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9"/>
      <c r="AP8" s="281" t="s">
        <v>514</v>
      </c>
      <c r="AQ8" s="282" t="s">
        <v>515</v>
      </c>
      <c r="AR8" s="283" t="s">
        <v>516</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60" t="s">
        <v>517</v>
      </c>
      <c r="AL9" s="1161"/>
      <c r="AM9" s="1161"/>
      <c r="AN9" s="1162"/>
      <c r="AO9" s="284">
        <v>989637</v>
      </c>
      <c r="AP9" s="284">
        <v>45014</v>
      </c>
      <c r="AQ9" s="285">
        <v>65075</v>
      </c>
      <c r="AR9" s="286">
        <v>-30.8</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60" t="s">
        <v>518</v>
      </c>
      <c r="AL10" s="1161"/>
      <c r="AM10" s="1161"/>
      <c r="AN10" s="1162"/>
      <c r="AO10" s="287">
        <v>273555</v>
      </c>
      <c r="AP10" s="287">
        <v>12443</v>
      </c>
      <c r="AQ10" s="288">
        <v>8175</v>
      </c>
      <c r="AR10" s="289">
        <v>52.2</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60" t="s">
        <v>519</v>
      </c>
      <c r="AL11" s="1161"/>
      <c r="AM11" s="1161"/>
      <c r="AN11" s="1162"/>
      <c r="AO11" s="287" t="s">
        <v>520</v>
      </c>
      <c r="AP11" s="287" t="s">
        <v>520</v>
      </c>
      <c r="AQ11" s="288">
        <v>364</v>
      </c>
      <c r="AR11" s="289" t="s">
        <v>520</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60" t="s">
        <v>521</v>
      </c>
      <c r="AL12" s="1161"/>
      <c r="AM12" s="1161"/>
      <c r="AN12" s="1162"/>
      <c r="AO12" s="287" t="s">
        <v>520</v>
      </c>
      <c r="AP12" s="287" t="s">
        <v>520</v>
      </c>
      <c r="AQ12" s="288">
        <v>18</v>
      </c>
      <c r="AR12" s="289" t="s">
        <v>520</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60" t="s">
        <v>522</v>
      </c>
      <c r="AL13" s="1161"/>
      <c r="AM13" s="1161"/>
      <c r="AN13" s="1162"/>
      <c r="AO13" s="287">
        <v>42129</v>
      </c>
      <c r="AP13" s="287">
        <v>1916</v>
      </c>
      <c r="AQ13" s="288">
        <v>2565</v>
      </c>
      <c r="AR13" s="289">
        <v>-25.3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60" t="s">
        <v>523</v>
      </c>
      <c r="AL14" s="1161"/>
      <c r="AM14" s="1161"/>
      <c r="AN14" s="1162"/>
      <c r="AO14" s="287">
        <v>8421</v>
      </c>
      <c r="AP14" s="287">
        <v>383</v>
      </c>
      <c r="AQ14" s="288">
        <v>1231</v>
      </c>
      <c r="AR14" s="289">
        <v>-68.900000000000006</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3" t="s">
        <v>524</v>
      </c>
      <c r="AL15" s="1164"/>
      <c r="AM15" s="1164"/>
      <c r="AN15" s="1165"/>
      <c r="AO15" s="287">
        <v>-64351</v>
      </c>
      <c r="AP15" s="287">
        <v>-2927</v>
      </c>
      <c r="AQ15" s="288">
        <v>-4456</v>
      </c>
      <c r="AR15" s="289">
        <v>-34.299999999999997</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3" t="s">
        <v>186</v>
      </c>
      <c r="AL16" s="1164"/>
      <c r="AM16" s="1164"/>
      <c r="AN16" s="1165"/>
      <c r="AO16" s="287">
        <v>1249391</v>
      </c>
      <c r="AP16" s="287">
        <v>56829</v>
      </c>
      <c r="AQ16" s="288">
        <v>72972</v>
      </c>
      <c r="AR16" s="289">
        <v>-22.1</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6" t="s">
        <v>529</v>
      </c>
      <c r="AL21" s="1167"/>
      <c r="AM21" s="1167"/>
      <c r="AN21" s="1168"/>
      <c r="AO21" s="300">
        <v>5.05</v>
      </c>
      <c r="AP21" s="301">
        <v>6.56</v>
      </c>
      <c r="AQ21" s="302">
        <v>-1.51</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6" t="s">
        <v>530</v>
      </c>
      <c r="AL22" s="1167"/>
      <c r="AM22" s="1167"/>
      <c r="AN22" s="1168"/>
      <c r="AO22" s="305">
        <v>97</v>
      </c>
      <c r="AP22" s="306">
        <v>97.1</v>
      </c>
      <c r="AQ22" s="307">
        <v>-0.1</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9" t="s">
        <v>531</v>
      </c>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59"/>
      <c r="AQ26" s="1159"/>
      <c r="AR26" s="1159"/>
      <c r="AS26" s="1159"/>
      <c r="AT26" s="270"/>
    </row>
    <row r="27" spans="1:46" ht="13.2" x14ac:dyDescent="0.2">
      <c r="A27" s="312"/>
      <c r="AO27" s="265"/>
      <c r="AP27" s="265"/>
      <c r="AQ27" s="265"/>
      <c r="AR27" s="265"/>
      <c r="AS27" s="265"/>
      <c r="AT27" s="265"/>
    </row>
    <row r="28" spans="1:46" ht="16.2" x14ac:dyDescent="0.2">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8" t="s">
        <v>512</v>
      </c>
      <c r="AP30" s="275"/>
      <c r="AQ30" s="276" t="s">
        <v>513</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9"/>
      <c r="AP31" s="281" t="s">
        <v>514</v>
      </c>
      <c r="AQ31" s="282" t="s">
        <v>515</v>
      </c>
      <c r="AR31" s="283" t="s">
        <v>516</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0" t="s">
        <v>534</v>
      </c>
      <c r="AL32" s="1151"/>
      <c r="AM32" s="1151"/>
      <c r="AN32" s="1152"/>
      <c r="AO32" s="315">
        <v>590624</v>
      </c>
      <c r="AP32" s="315">
        <v>26865</v>
      </c>
      <c r="AQ32" s="316">
        <v>32092</v>
      </c>
      <c r="AR32" s="317">
        <v>-16.3</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0" t="s">
        <v>535</v>
      </c>
      <c r="AL33" s="1151"/>
      <c r="AM33" s="1151"/>
      <c r="AN33" s="1152"/>
      <c r="AO33" s="315" t="s">
        <v>520</v>
      </c>
      <c r="AP33" s="315" t="s">
        <v>520</v>
      </c>
      <c r="AQ33" s="316" t="s">
        <v>520</v>
      </c>
      <c r="AR33" s="317" t="s">
        <v>520</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0" t="s">
        <v>536</v>
      </c>
      <c r="AL34" s="1151"/>
      <c r="AM34" s="1151"/>
      <c r="AN34" s="1152"/>
      <c r="AO34" s="315" t="s">
        <v>520</v>
      </c>
      <c r="AP34" s="315" t="s">
        <v>520</v>
      </c>
      <c r="AQ34" s="316" t="s">
        <v>520</v>
      </c>
      <c r="AR34" s="317" t="s">
        <v>520</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0" t="s">
        <v>537</v>
      </c>
      <c r="AL35" s="1151"/>
      <c r="AM35" s="1151"/>
      <c r="AN35" s="1152"/>
      <c r="AO35" s="315">
        <v>244018</v>
      </c>
      <c r="AP35" s="315">
        <v>11099</v>
      </c>
      <c r="AQ35" s="316">
        <v>8882</v>
      </c>
      <c r="AR35" s="317">
        <v>25</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0" t="s">
        <v>538</v>
      </c>
      <c r="AL36" s="1151"/>
      <c r="AM36" s="1151"/>
      <c r="AN36" s="1152"/>
      <c r="AO36" s="315">
        <v>38306</v>
      </c>
      <c r="AP36" s="315">
        <v>1742</v>
      </c>
      <c r="AQ36" s="316">
        <v>1893</v>
      </c>
      <c r="AR36" s="317">
        <v>-8</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0" t="s">
        <v>539</v>
      </c>
      <c r="AL37" s="1151"/>
      <c r="AM37" s="1151"/>
      <c r="AN37" s="1152"/>
      <c r="AO37" s="315" t="s">
        <v>520</v>
      </c>
      <c r="AP37" s="315" t="s">
        <v>520</v>
      </c>
      <c r="AQ37" s="316">
        <v>971</v>
      </c>
      <c r="AR37" s="317" t="s">
        <v>520</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3" t="s">
        <v>540</v>
      </c>
      <c r="AL38" s="1154"/>
      <c r="AM38" s="1154"/>
      <c r="AN38" s="1155"/>
      <c r="AO38" s="318" t="s">
        <v>520</v>
      </c>
      <c r="AP38" s="318" t="s">
        <v>520</v>
      </c>
      <c r="AQ38" s="319">
        <v>0</v>
      </c>
      <c r="AR38" s="307" t="s">
        <v>520</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3" t="s">
        <v>541</v>
      </c>
      <c r="AL39" s="1154"/>
      <c r="AM39" s="1154"/>
      <c r="AN39" s="1155"/>
      <c r="AO39" s="315" t="s">
        <v>520</v>
      </c>
      <c r="AP39" s="315" t="s">
        <v>520</v>
      </c>
      <c r="AQ39" s="316">
        <v>-3104</v>
      </c>
      <c r="AR39" s="317" t="s">
        <v>520</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0" t="s">
        <v>542</v>
      </c>
      <c r="AL40" s="1151"/>
      <c r="AM40" s="1151"/>
      <c r="AN40" s="1152"/>
      <c r="AO40" s="315">
        <v>-598135</v>
      </c>
      <c r="AP40" s="315">
        <v>-27207</v>
      </c>
      <c r="AQ40" s="316">
        <v>-27365</v>
      </c>
      <c r="AR40" s="317">
        <v>-0.6</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6" t="s">
        <v>299</v>
      </c>
      <c r="AL41" s="1157"/>
      <c r="AM41" s="1157"/>
      <c r="AN41" s="1158"/>
      <c r="AO41" s="315">
        <v>274813</v>
      </c>
      <c r="AP41" s="315">
        <v>12500</v>
      </c>
      <c r="AQ41" s="316">
        <v>13369</v>
      </c>
      <c r="AR41" s="317">
        <v>-6.5</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3" t="s">
        <v>512</v>
      </c>
      <c r="AN49" s="1145" t="s">
        <v>546</v>
      </c>
      <c r="AO49" s="1146"/>
      <c r="AP49" s="1146"/>
      <c r="AQ49" s="1146"/>
      <c r="AR49" s="1147"/>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4"/>
      <c r="AN50" s="331" t="s">
        <v>547</v>
      </c>
      <c r="AO50" s="332" t="s">
        <v>548</v>
      </c>
      <c r="AP50" s="333" t="s">
        <v>549</v>
      </c>
      <c r="AQ50" s="334" t="s">
        <v>550</v>
      </c>
      <c r="AR50" s="335" t="s">
        <v>551</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1015128</v>
      </c>
      <c r="AN51" s="337">
        <v>45440</v>
      </c>
      <c r="AO51" s="338">
        <v>29.5</v>
      </c>
      <c r="AP51" s="339">
        <v>52191</v>
      </c>
      <c r="AQ51" s="340">
        <v>9.3000000000000007</v>
      </c>
      <c r="AR51" s="341">
        <v>20.2</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586290</v>
      </c>
      <c r="AN52" s="345">
        <v>26244</v>
      </c>
      <c r="AO52" s="346">
        <v>25.6</v>
      </c>
      <c r="AP52" s="347">
        <v>24843</v>
      </c>
      <c r="AQ52" s="348">
        <v>-0.4</v>
      </c>
      <c r="AR52" s="349">
        <v>26</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407082</v>
      </c>
      <c r="AN53" s="337">
        <v>18277</v>
      </c>
      <c r="AO53" s="338">
        <v>-59.8</v>
      </c>
      <c r="AP53" s="339">
        <v>47387</v>
      </c>
      <c r="AQ53" s="340">
        <v>-9.1999999999999993</v>
      </c>
      <c r="AR53" s="341">
        <v>-50.6</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109272</v>
      </c>
      <c r="AN54" s="345">
        <v>4906</v>
      </c>
      <c r="AO54" s="346">
        <v>-81.3</v>
      </c>
      <c r="AP54" s="347">
        <v>24928</v>
      </c>
      <c r="AQ54" s="348">
        <v>0.3</v>
      </c>
      <c r="AR54" s="349">
        <v>-81.599999999999994</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330086</v>
      </c>
      <c r="AN55" s="337">
        <v>14851</v>
      </c>
      <c r="AO55" s="338">
        <v>-18.7</v>
      </c>
      <c r="AP55" s="339">
        <v>51264</v>
      </c>
      <c r="AQ55" s="340">
        <v>8.1999999999999993</v>
      </c>
      <c r="AR55" s="341">
        <v>-26.9</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143745</v>
      </c>
      <c r="AN56" s="345">
        <v>6467</v>
      </c>
      <c r="AO56" s="346">
        <v>31.8</v>
      </c>
      <c r="AP56" s="347">
        <v>26040</v>
      </c>
      <c r="AQ56" s="348">
        <v>4.5</v>
      </c>
      <c r="AR56" s="349">
        <v>27.3</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275236</v>
      </c>
      <c r="AN57" s="337">
        <v>12456</v>
      </c>
      <c r="AO57" s="338">
        <v>-16.100000000000001</v>
      </c>
      <c r="AP57" s="339">
        <v>52068</v>
      </c>
      <c r="AQ57" s="340">
        <v>1.6</v>
      </c>
      <c r="AR57" s="341">
        <v>-17.7</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217468</v>
      </c>
      <c r="AN58" s="345">
        <v>9842</v>
      </c>
      <c r="AO58" s="346">
        <v>52.2</v>
      </c>
      <c r="AP58" s="347">
        <v>26936</v>
      </c>
      <c r="AQ58" s="348">
        <v>3.4</v>
      </c>
      <c r="AR58" s="349">
        <v>48.8</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467287</v>
      </c>
      <c r="AN59" s="337">
        <v>21255</v>
      </c>
      <c r="AO59" s="338">
        <v>70.599999999999994</v>
      </c>
      <c r="AP59" s="339">
        <v>47161</v>
      </c>
      <c r="AQ59" s="340">
        <v>-9.4</v>
      </c>
      <c r="AR59" s="341">
        <v>80</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247024</v>
      </c>
      <c r="AN60" s="345">
        <v>11236</v>
      </c>
      <c r="AO60" s="346">
        <v>14.2</v>
      </c>
      <c r="AP60" s="347">
        <v>24595</v>
      </c>
      <c r="AQ60" s="348">
        <v>-8.6999999999999993</v>
      </c>
      <c r="AR60" s="349">
        <v>22.9</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498964</v>
      </c>
      <c r="AN61" s="352">
        <v>22456</v>
      </c>
      <c r="AO61" s="353">
        <v>1.1000000000000001</v>
      </c>
      <c r="AP61" s="354">
        <v>50014</v>
      </c>
      <c r="AQ61" s="355">
        <v>0.1</v>
      </c>
      <c r="AR61" s="341">
        <v>1</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260760</v>
      </c>
      <c r="AN62" s="345">
        <v>11739</v>
      </c>
      <c r="AO62" s="346">
        <v>8.5</v>
      </c>
      <c r="AP62" s="347">
        <v>25468</v>
      </c>
      <c r="AQ62" s="348">
        <v>-0.2</v>
      </c>
      <c r="AR62" s="349">
        <v>8.6999999999999993</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lv/yKaBBmdw/jrGFlTsONlp2LFI7/l6GIOVbQrUFwne5ywwgjqlu2RBm2s2NvWsyBX8xbcEjUHsVDPeXlIKTrA==" saltValue="wrPGKdswe5cKRnk4IfNUt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560</v>
      </c>
    </row>
    <row r="120" spans="125:125" ht="13.5" hidden="1" customHeight="1" x14ac:dyDescent="0.2"/>
    <row r="121" spans="125:125" ht="13.5" hidden="1" customHeight="1" x14ac:dyDescent="0.2">
      <c r="DU121" s="262"/>
    </row>
  </sheetData>
  <sheetProtection algorithmName="SHA-512" hashValue="CMukkQTH5BR16yZYBEYRaYhpgXYnFQ3IXIZEzEPMi8f/bd32iMDEocSY3JWPtadlCthdMDoTkW2ej5BoUbREQA==" saltValue="bsDEd32zQqSDk4/zLf3N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561</v>
      </c>
    </row>
  </sheetData>
  <sheetProtection algorithmName="SHA-512" hashValue="pec4MWungPjKxKEoUTIpk4pVMNcN0eQMzPixNxz+PLcWQou/YJ9SUDnZVXzW/N3yMnkbuq/+DBhHD6kbe9HHSQ==" saltValue="MVAbAKG3/lsImU7vbX92o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69" t="s">
        <v>3</v>
      </c>
      <c r="D47" s="1169"/>
      <c r="E47" s="1170"/>
      <c r="F47" s="11">
        <v>14.44</v>
      </c>
      <c r="G47" s="12">
        <v>14.13</v>
      </c>
      <c r="H47" s="12">
        <v>14.96</v>
      </c>
      <c r="I47" s="12">
        <v>12.65</v>
      </c>
      <c r="J47" s="13">
        <v>13.46</v>
      </c>
    </row>
    <row r="48" spans="2:10" ht="57.75" customHeight="1" x14ac:dyDescent="0.2">
      <c r="B48" s="14"/>
      <c r="C48" s="1171" t="s">
        <v>4</v>
      </c>
      <c r="D48" s="1171"/>
      <c r="E48" s="1172"/>
      <c r="F48" s="15">
        <v>8.35</v>
      </c>
      <c r="G48" s="16">
        <v>10</v>
      </c>
      <c r="H48" s="16">
        <v>7.31</v>
      </c>
      <c r="I48" s="16">
        <v>8.77</v>
      </c>
      <c r="J48" s="17">
        <v>12.82</v>
      </c>
    </row>
    <row r="49" spans="2:10" ht="57.75" customHeight="1" thickBot="1" x14ac:dyDescent="0.25">
      <c r="B49" s="18"/>
      <c r="C49" s="1173" t="s">
        <v>5</v>
      </c>
      <c r="D49" s="1173"/>
      <c r="E49" s="1174"/>
      <c r="F49" s="19">
        <v>0.82</v>
      </c>
      <c r="G49" s="20">
        <v>1.54</v>
      </c>
      <c r="H49" s="20" t="s">
        <v>567</v>
      </c>
      <c r="I49" s="20" t="s">
        <v>568</v>
      </c>
      <c r="J49" s="21">
        <v>6.12</v>
      </c>
    </row>
    <row r="50" spans="2:10" ht="13.2" x14ac:dyDescent="0.2"/>
  </sheetData>
  <sheetProtection algorithmName="SHA-512" hashValue="PK/L1BTgCTNL6KiSMV74gxKVUr+53Xythw0yLVqNntEUFkuVbb4UYLbKhKXF+Fc+A/DUsejKc9UEHXO6UgaBbQ==" saltValue="w+NKxBzSTUuSUpXTYMHb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2023-03-06T05:44:47Z</cp:lastPrinted>
  <dcterms:created xsi:type="dcterms:W3CDTF">2023-02-20T05:30:43Z</dcterms:created>
  <dcterms:modified xsi:type="dcterms:W3CDTF">2023-10-04T07:30:31Z</dcterms:modified>
  <cp:category/>
</cp:coreProperties>
</file>