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tabRatio="9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<sst xmlns="http://schemas.openxmlformats.org/spreadsheetml/2006/main" count="1167" uniqueCount="617">
  <si>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</si>
  <si>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</si>
  <si>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</si>
  <si>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</si>
  <si>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</si>
  <si>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</si>
  <si>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</si>
  <si>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</si>
  <si>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</si>
  <si>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</si>
  <si>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</si>
  <si>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</si>
  <si>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</si>
  <si>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</si>
  <si>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</si>
  <si>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</si>
  <si>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</si>
  <si>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</si>
  <si>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</si>
  <si>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</si>
  <si>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</si>
  <si>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</si>
  <si>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</si>
  <si>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</si>
  <si>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</si>
  <si>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</si>
  <si>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</si>
  <si>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</si>
  <si>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</si>
  <si>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</si>
  <si>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</si>
  <si>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</si>
  <si>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</si>
  <si>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</si>
  <si>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</si>
  <si>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</si>
  <si>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</si>
  <si>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</si>
  <si>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</si>
  <si>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</si>
  <si>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</si>
  <si>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</si>
  <si>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</si>
  <si>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</si>
  <si>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</si>
  <si>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</si>
  <si>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</si>
  <si>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</si>
  <si>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</si>
  <si>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</si>
  <si>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</si>
  <si>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</si>
  <si>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</si>
  <si>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</si>
  <si>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</si>
  <si>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</si>
  <si>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</si>
  <si>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</si>
  <si>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</si>
  <si>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</si>
  <si>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</si>
  <si>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</si>
  <si>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</si>
  <si>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</si>
  <si>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</si>
  <si>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</si>
  <si>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</si>
  <si>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</si>
  <si>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</si>
  <si>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</si>
  <si>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</si>
  <si>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</si>
  <si>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</si>
  <si>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</si>
  <si>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</si>
  <si>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</si>
  <si>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</si>
  <si>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</si>
  <si>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</si>
  <si>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</si>
  <si>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</si>
  <si>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</si>
  <si>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</si>
  <si>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</si>
  <si>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</si>
  <si>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</si>
  <si>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</si>
  <si>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</si>
  <si>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</si>
  <si>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</si>
  <si>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</si>
  <si>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</si>
  <si>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</si>
  <si>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</si>
  <si>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</si>
  <si>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</si>
  <si>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</si>
  <si>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</si>
  <si>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</si>
  <si>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</si>
  <si>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</si>
  <si>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</si>
  <si>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</si>
  <si>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</si>
  <si>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</si>
  <si>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</si>
  <si>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</si>
  <si>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</si>
  <si>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</si>
  <si>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</si>
  <si>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</si>
  <si>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</si>
  <si>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</si>
  <si>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</si>
  <si>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</si>
  <si>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</si>
  <si>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</si>
  <si>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</si>
  <si>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</si>
  <si>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</si>
  <si>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</si>
  <si>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</si>
  <si>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</si>
  <si>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</si>
  <si>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</si>
  <si>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</si>
  <si>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</si>
  <si>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</si>
  <si>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</si>
  <si>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</si>
  <si>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</si>
  <si>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</si>
  <si>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</si>
  <si>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</si>
  <si>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</si>
  <si>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</si>
  <si>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</si>
  <si>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</si>
  <si>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</si>
  <si>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</si>
  <si>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</si>
  <si>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</si>
  <si>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</si>
  <si>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</si>
  <si>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</si>
  <si>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</si>
  <si>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</si>
  <si>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</si>
  <si>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</si>
  <si>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</si>
  <si>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</si>
  <si>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</si>
  <si>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</si>
  <si>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</si>
  <si>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</si>
  <si>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</si>
  <si>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</si>
  <si>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</si>
  <si>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</si>
  <si>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</si>
  <si>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</si>
  <si>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</si>
  <si>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</si>
  <si>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</si>
  <si>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</si>
  <si>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</si>
  <si>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</si>
  <si>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</si>
  <si>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</si>
  <si>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</si>
  <si>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</si>
  <si>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</si>
  <si>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</si>
  <si>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</si>
  <si>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</si>
  <si>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</si>
  <si>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</si>
  <si>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</si>
  <si>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</si>
  <si>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</si>
  <si>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</si>
  <si>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</si>
  <si>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</si>
  <si>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</si>
  <si>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</si>
  <si>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</si>
  <si>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</si>
  <si>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</si>
  <si>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</si>
  <si>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</si>
  <si>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</si>
  <si>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</si>
  <si>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</si>
  <si>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</si>
  <si>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</si>
  <si>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</si>
  <si>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</si>
  <si>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</si>
  <si>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</si>
  <si>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</si>
  <si>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</si>
  <si>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</si>
  <si>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</si>
  <si>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</si>
  <si>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</si>
  <si>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</si>
  <si>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</si>
  <si>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</si>
  <si>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</si>
  <si>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</si>
  <si>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</si>
  <si>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岐阜県海津市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</si>
  <si>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</si>
  <si>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</si>
  <si>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</si>
  <si>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</si>
  <si>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</si>
  <si>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</si>
  <si>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</si>
  <si>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</si>
  <si>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</si>
  <si>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</si>
  <si>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</si>
  <si>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</si>
  <si>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</si>
  <si>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</si>
  <si>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</si>
  <si>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</si>
  <si>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</si>
  <si>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</si>
  <si>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</si>
  <si>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</si>
  <si>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</si>
  <si>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</si>
  <si>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</si>
  <si>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</si>
  <si>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</si>
  <si>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</si>
  <si>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</si>
  <si>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</si>
  <si>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</si>
  <si>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</si>
  <si>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</si>
  <si>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</si>
  <si>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</si>
  <si>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</si>
  <si>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</si>
  <si>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</si>
  <si>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</si>
  <si>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</si>
  <si>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</si>
  <si>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</si>
  <si>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</si>
  <si>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</si>
  <si>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</si>
  <si>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</si>
  <si>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</si>
  <si>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</si>
  <si>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</si>
  <si>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</si>
  <si>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</si>
  <si>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</si>
  <si>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</si>
  <si>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</si>
  <si>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</si>
  <si>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</si>
  <si>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</si>
  <si>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</si>
  <si>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</si>
  <si>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</si>
  <si>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</si>
  <si>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</si>
  <si>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</si>
  <si>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</si>
  <si>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</si>
  <si>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</si>
  <si>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</si>
  <si>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</si>
  <si>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</si>
  <si>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</si>
  <si>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</si>
  <si>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</si>
  <si>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</si>
  <si>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</si>
  <si>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</si>
  <si>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</si>
  <si>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</si>
  <si>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</si>
  <si>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</si>
  <si>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</si>
  <si>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</si>
  <si>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</si>
  <si>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</si>
  <si>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</si>
  <si>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</si>
  <si>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</si>
  <si>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</si>
  <si>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</si>
  <si>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</si>
  <si>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</si>
  <si>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</si>
  <si>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</si>
  <si>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</si>
  <si>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</si>
  <si>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</si>
  <si>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</si>
  <si>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</si>
  <si>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</si>
  <si>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</si>
  <si>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</si>
  <si>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</si>
  <si>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</si>
  <si>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</si>
  <si>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</si>
  <si>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</si>
  <si>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</si>
  <si>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</si>
  <si>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</si>
  <si>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</si>
  <si>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</si>
  <si>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</si>
  <si>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</si>
  <si>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</si>
  <si>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</si>
  <si>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</si>
  <si>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</si>
  <si>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</si>
  <si>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</si>
  <si>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</si>
  <si>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</si>
  <si>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</si>
  <si>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</si>
  <si>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</si>
  <si>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</si>
  <si>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</si>
  <si>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</si>
  <si>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</si>
  <si>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</si>
  <si>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</si>
  <si>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</si>
  <si>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</si>
  <si>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</si>
  <si>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</si>
  <si>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</si>
  <si>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</si>
  <si>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</si>
  <si>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</si>
  <si>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</si>
  <si>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</si>
  <si>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</si>
  <si>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</si>
  <si>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</si>
  <si>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</si>
  <si>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</si>
  <si>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</si>
  <si>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</si>
  <si>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</si>
  <si>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</si>
  <si>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</si>
  <si>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</si>
  <si>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</si>
  <si>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</si>
  <si>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</si>
  <si>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</si>
  <si>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</si>
  <si>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</si>
  <si>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</si>
  <si>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</si>
  <si>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岐阜県海津市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</si>
  <si>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</si>
  <si>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</si>
  <si>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</si>
  <si>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</si>
  <si>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</si>
  <si>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</si>
  <si>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</si>
  <si>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</si>
  <si>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</si>
  <si>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</si>
  <si>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</si>
  <si>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</si>
  <si>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</si>
  <si>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</si>
  <si>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</si>
  <si>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</si>
  <si>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</si>
  <si>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</si>
  <si>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</si>
  <si>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</si>
  <si>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</si>
  <si>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</si>
  <si>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</si>
  <si>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</si>
  <si>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</si>
  <si>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</si>
  <si>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</si>
  <si>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</si>
  <si>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</si>
  <si>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</si>
  <si>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</si>
  <si>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</si>
  <si>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</si>
  <si>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</si>
  <si>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</si>
  <si>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</si>
  <si>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</si>
  <si>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</si>
  <si>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</si>
  <si>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</si>
  <si>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</si>
  <si>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</si>
  <si>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</si>
  <si>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介護老人福祉施設事業特別会計</t>
    <phoneticPr fontId="5"/>
  </si>
  <si>
    <t>法適用企業</t>
    <phoneticPr fontId="5"/>
  </si>
  <si>
    <t>介護老人保健施設事業特別会計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</si>
  <si>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</si>
  <si>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</si>
  <si>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</si>
  <si>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</si>
  <si>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</si>
  <si>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</si>
  <si>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</si>
  <si>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</si>
  <si>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</si>
  <si>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</si>
  <si>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</si>
  <si>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</si>
  <si>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</si>
  <si>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</si>
  <si>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</si>
  <si>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</si>
  <si>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</si>
  <si>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</si>
  <si>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</si>
  <si>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</si>
  <si>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</si>
  <si>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</si>
  <si>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</si>
  <si>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</si>
  <si>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</si>
  <si>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</si>
  <si>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</si>
  <si>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</si>
  <si>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</si>
  <si>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</si>
  <si>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</si>
  <si>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</si>
  <si>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</si>
  <si>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</si>
  <si>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</si>
  <si>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</si>
  <si>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</si>
  <si>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</si>
  <si>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</si>
  <si>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</si>
  <si>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</si>
  <si>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</si>
  <si>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</si>
  <si>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</si>
  <si>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</si>
  <si>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</si>
  <si>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</si>
  <si>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</si>
  <si>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</si>
  <si>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</si>
  <si>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</si>
  <si>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</si>
  <si>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</si>
  <si>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</si>
  <si>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</si>
  <si>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</si>
  <si>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</si>
  <si>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</si>
  <si>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</si>
  <si>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</si>
  <si>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</si>
  <si>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</si>
  <si>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</si>
  <si>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</si>
  <si>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</si>
  <si>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</si>
  <si>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</si>
  <si>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</si>
  <si>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</si>
  <si>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</si>
  <si>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</si>
  <si>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</si>
  <si>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</si>
  <si>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</si>
  <si>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</si>
  <si>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</si>
  <si>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</si>
  <si>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</si>
  <si>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</si>
  <si>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</si>
  <si>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</si>
  <si>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</si>
  <si>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</si>
  <si>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</si>
  <si>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</si>
  <si>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</si>
  <si>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</si>
  <si>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</si>
  <si>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</si>
  <si>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</si>
  <si>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</si>
  <si>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</si>
  <si>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</si>
  <si>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</si>
  <si>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</si>
  <si>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</si>
  <si>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</si>
  <si>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</si>
  <si>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</si>
  <si>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</si>
  <si>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</si>
  <si>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</si>
  <si>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</si>
  <si>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</si>
  <si>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</si>
  <si>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</si>
  <si>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</si>
  <si>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</si>
  <si>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</si>
  <si>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</si>
  <si>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</si>
  <si>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</si>
  <si>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</si>
  <si>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</si>
  <si>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</si>
  <si>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</si>
  <si>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</si>
  <si>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</si>
  <si>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</si>
  <si>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</si>
  <si>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</si>
  <si>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</si>
  <si>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</si>
  <si>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</si>
  <si>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</si>
  <si>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</si>
  <si>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</si>
  <si>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</si>
  <si>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</si>
  <si>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</si>
  <si>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</si>
  <si>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</si>
  <si>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</si>
  <si>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</si>
  <si>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</si>
  <si>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</si>
  <si>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</si>
  <si>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</si>
  <si>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</si>
  <si>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</si>
  <si>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</si>
  <si>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</si>
  <si>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</si>
  <si>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</si>
  <si>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</si>
  <si>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</si>
  <si>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</si>
  <si>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</si>
  <si>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</si>
  <si>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</si>
  <si>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</si>
  <si>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</si>
  <si>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2.91</t>
  </si>
  <si>
    <t>▲ 1.79</t>
  </si>
  <si>
    <t>▲ 1.29</t>
  </si>
  <si>
    <t>一般会計</t>
  </si>
  <si>
    <t>水道事業会計</t>
  </si>
  <si>
    <t>下水道事業会計</t>
  </si>
  <si>
    <t>介護保険特別会計（保険事業勘定）</t>
  </si>
  <si>
    <t>国民健康保険特別会計</t>
  </si>
  <si>
    <t>介護老人保健施設事業特別会計</t>
  </si>
  <si>
    <t>介護老人福祉施設事業特別会計</t>
  </si>
  <si>
    <t>介護老人保健施設在宅介護支援センター特別会計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</si>
  <si>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</si>
  <si>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</si>
  <si>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</si>
  <si>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</si>
  <si>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</si>
  <si>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</si>
  <si>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</si>
  <si>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</si>
  <si>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基金から35百万円繰入</t>
    <rPh sb="0" eb="2">
      <t>キキン</t>
    </rPh>
    <rPh sb="6" eb="9">
      <t>ヒャクマンエン</t>
    </rPh>
    <rPh sb="9" eb="10">
      <t>クリ</t>
    </rPh>
    <rPh sb="10" eb="11">
      <t>イレ</t>
    </rPh>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</si>
  <si>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</si>
  <si>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</si>
  <si>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基金から80百万円繰入</t>
    <rPh sb="0" eb="2">
      <t>キキン</t>
    </rPh>
    <rPh sb="6" eb="9">
      <t>ヒャクマンエン</t>
    </rPh>
    <rPh sb="9" eb="10">
      <t>クリ</t>
    </rPh>
    <rPh sb="10" eb="11">
      <t>イレ</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</si>
  <si>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</si>
  <si>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</si>
  <si>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</si>
  <si>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</si>
  <si>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</si>
  <si>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海津市観光情報センター</t>
    <rPh sb="0" eb="3">
      <t>カイヅシ</t>
    </rPh>
    <rPh sb="3" eb="5">
      <t>カンコウ</t>
    </rPh>
    <rPh sb="5" eb="7">
      <t>ジョウホウ</t>
    </rPh>
    <phoneticPr fontId="2"/>
  </si>
  <si>
    <t>岐阜県土地開発公社</t>
    <rPh sb="0" eb="3">
      <t>ギフケン</t>
    </rPh>
    <rPh sb="3" eb="5">
      <t>トチ</t>
    </rPh>
    <rPh sb="5" eb="7">
      <t>カイハツ</t>
    </rPh>
    <rPh sb="7" eb="9">
      <t>コウシャ</t>
    </rPh>
    <phoneticPr fontId="2"/>
  </si>
  <si>
    <t>補助金350千円</t>
    <rPh sb="0" eb="3">
      <t>ホジョキン</t>
    </rPh>
    <rPh sb="6" eb="7">
      <t>セン</t>
    </rPh>
    <rPh sb="7" eb="8">
      <t>エン</t>
    </rPh>
    <phoneticPr fontId="2"/>
  </si>
  <si>
    <t>-</t>
    <phoneticPr fontId="2"/>
  </si>
  <si>
    <t>公共施設整備基金</t>
    <rPh sb="0" eb="2">
      <t>コウキョウ</t>
    </rPh>
    <rPh sb="2" eb="4">
      <t>シセツ</t>
    </rPh>
    <rPh sb="4" eb="6">
      <t>セイビ</t>
    </rPh>
    <rPh sb="6" eb="8">
      <t>キキン</t>
    </rPh>
    <phoneticPr fontId="5"/>
  </si>
  <si>
    <t>環境施設整備基金</t>
    <rPh sb="0" eb="2">
      <t>カンキョウ</t>
    </rPh>
    <rPh sb="2" eb="4">
      <t>シセツ</t>
    </rPh>
    <rPh sb="4" eb="6">
      <t>セイビ</t>
    </rPh>
    <rPh sb="6" eb="8">
      <t>キキン</t>
    </rPh>
    <phoneticPr fontId="5"/>
  </si>
  <si>
    <t>災害対策基金</t>
    <rPh sb="0" eb="2">
      <t>サイガイ</t>
    </rPh>
    <rPh sb="2" eb="4">
      <t>タイサク</t>
    </rPh>
    <rPh sb="4" eb="6">
      <t>キキン</t>
    </rPh>
    <phoneticPr fontId="5"/>
  </si>
  <si>
    <t>振興事業基金</t>
    <rPh sb="0" eb="6">
      <t>シンコウジギョウキキン</t>
    </rPh>
    <phoneticPr fontId="5"/>
  </si>
  <si>
    <t>ふるさと応援基金</t>
    <rPh sb="4" eb="6">
      <t>オウエン</t>
    </rPh>
    <rPh sb="6" eb="8">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</si>
  <si>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</si>
  <si>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</si>
  <si>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</si>
  <si>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</si>
  <si>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</si>
  <si>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</si>
  <si>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</si>
  <si>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32.5%となり、前年度と比較し16.7ポイント減少した。これは地方債残高の減少（前年度比△763百万円）、充当可能基金の増加（前年度比+1,207百万円）等によるものである。また、実質公債費比率は8.8%となり、前年度と比較し0.4ポイント減少した。これは下水道事業における資本費平準化債借入等により、公営企業への繰出金が減少（平成30年度と令和3年度の比較で△225百万円）したこと等によるものである。どちらの比率も減少傾向にあり、今後も基金の積立てを適切に行うとともに、地方債の新規発行は慎重に対処する。</t>
    <rPh sb="17" eb="20">
      <t>ゼンネンド</t>
    </rPh>
    <rPh sb="21" eb="23">
      <t>ヒカク</t>
    </rPh>
    <rPh sb="32" eb="34">
      <t>ゲンショウ</t>
    </rPh>
    <rPh sb="40" eb="43">
      <t>チホウサイ</t>
    </rPh>
    <rPh sb="43" eb="45">
      <t>ザンダカ</t>
    </rPh>
    <rPh sb="46" eb="48">
      <t>ゲンショウ</t>
    </rPh>
    <rPh sb="49" eb="52">
      <t>ゼンネンド</t>
    </rPh>
    <rPh sb="52" eb="53">
      <t>ヒ</t>
    </rPh>
    <rPh sb="57" eb="60">
      <t>ヒャクマンエン</t>
    </rPh>
    <rPh sb="62" eb="64">
      <t>ジュウトウ</t>
    </rPh>
    <rPh sb="64" eb="68">
      <t>カノウキキン</t>
    </rPh>
    <rPh sb="69" eb="71">
      <t>ゾウカ</t>
    </rPh>
    <rPh sb="72" eb="76">
      <t>ゼンネンドヒ</t>
    </rPh>
    <rPh sb="82" eb="85">
      <t>ヒャクマンエン</t>
    </rPh>
    <rPh sb="86" eb="87">
      <t>トウ</t>
    </rPh>
    <rPh sb="99" eb="101">
      <t>ジッシツ</t>
    </rPh>
    <rPh sb="115" eb="118">
      <t>ゼンネンド</t>
    </rPh>
    <rPh sb="119" eb="121">
      <t>ヒカク</t>
    </rPh>
    <rPh sb="129" eb="131">
      <t>ゲンショウ</t>
    </rPh>
    <rPh sb="137" eb="140">
      <t>ゲスイドウ</t>
    </rPh>
    <rPh sb="140" eb="142">
      <t>ジギョウ</t>
    </rPh>
    <rPh sb="146" eb="148">
      <t>シホン</t>
    </rPh>
    <rPh sb="148" eb="149">
      <t>ヒ</t>
    </rPh>
    <rPh sb="149" eb="152">
      <t>ヘイジュンカ</t>
    </rPh>
    <rPh sb="152" eb="153">
      <t>サイ</t>
    </rPh>
    <rPh sb="153" eb="155">
      <t>カリイレ</t>
    </rPh>
    <rPh sb="155" eb="156">
      <t>トウ</t>
    </rPh>
    <rPh sb="160" eb="162">
      <t>コウエイ</t>
    </rPh>
    <rPh sb="162" eb="164">
      <t>キギョウ</t>
    </rPh>
    <rPh sb="166" eb="168">
      <t>クリダ</t>
    </rPh>
    <rPh sb="168" eb="169">
      <t>キン</t>
    </rPh>
    <rPh sb="170" eb="172">
      <t>ゲンショウ</t>
    </rPh>
    <rPh sb="173" eb="175">
      <t>ヘイセイ</t>
    </rPh>
    <rPh sb="177" eb="179">
      <t>ネンド</t>
    </rPh>
    <rPh sb="180" eb="182">
      <t>レイワ</t>
    </rPh>
    <rPh sb="183" eb="185">
      <t>ネンド</t>
    </rPh>
    <rPh sb="186" eb="188">
      <t>ヒカク</t>
    </rPh>
    <rPh sb="193" eb="195">
      <t>ヒャクマン</t>
    </rPh>
    <rPh sb="195" eb="196">
      <t>エン</t>
    </rPh>
    <rPh sb="201" eb="202">
      <t>トウ</t>
    </rPh>
    <rPh sb="215" eb="217">
      <t>ヒリツ</t>
    </rPh>
    <rPh sb="218" eb="222">
      <t>ゲンショウケイコウ</t>
    </rPh>
    <rPh sb="226" eb="228">
      <t>コンゴ</t>
    </rPh>
    <rPh sb="229" eb="231">
      <t>キキン</t>
    </rPh>
    <rPh sb="232" eb="234">
      <t>ツミタテ</t>
    </rPh>
    <rPh sb="236" eb="238">
      <t>テキセツ</t>
    </rPh>
    <rPh sb="239" eb="240">
      <t>オコナ</t>
    </rPh>
    <rPh sb="246" eb="249">
      <t>チホウサイ</t>
    </rPh>
    <rPh sb="250" eb="252">
      <t>シンキ</t>
    </rPh>
    <rPh sb="252" eb="254">
      <t>ハッコウ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</si>
  <si>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</si>
  <si>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</si>
  <si>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</si>
  <si>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よりも高いものの、地方債の償還が進んだことや基金の積立てにより、前年度より16.7ポイント減少している。一方で、有形固定資減価産償却率は類似団体よりも高く、前年度より2.2ポイント増加しており、上昇傾向にある。主な要因は、「認定こども園・幼稚園・保育所」、「体育館・プール」及び「消防施設」の有形固定資産減価償却率が80％以上となっていることが挙げられる。今後については、地方債の新規発行を抑制しつつ、公共施設等総合管理計画に基づき施設の統廃合や老朽化対策に取り組む。</t>
    <rPh sb="1" eb="7">
      <t>ショウライフタンヒリツ</t>
    </rPh>
    <rPh sb="21" eb="24">
      <t>チホウサイ</t>
    </rPh>
    <rPh sb="25" eb="27">
      <t>ショウカン</t>
    </rPh>
    <rPh sb="28" eb="29">
      <t>スス</t>
    </rPh>
    <rPh sb="57" eb="59">
      <t>ゲンショウ</t>
    </rPh>
    <rPh sb="64" eb="66">
      <t>イッポウ</t>
    </rPh>
    <rPh sb="76" eb="79">
      <t>ショウキャクリツ</t>
    </rPh>
    <rPh sb="80" eb="84">
      <t>ルイジダンタイ</t>
    </rPh>
    <rPh sb="87" eb="88">
      <t>タカ</t>
    </rPh>
    <rPh sb="90" eb="93">
      <t>ゼンネンド</t>
    </rPh>
    <rPh sb="102" eb="104">
      <t>ゾウカ</t>
    </rPh>
    <rPh sb="109" eb="113">
      <t>ジョウショウケイコウ</t>
    </rPh>
    <rPh sb="117" eb="118">
      <t>オモ</t>
    </rPh>
    <rPh sb="119" eb="121">
      <t>ヨウイン</t>
    </rPh>
    <rPh sb="124" eb="126">
      <t>ニンテイ</t>
    </rPh>
    <rPh sb="129" eb="130">
      <t>エン</t>
    </rPh>
    <rPh sb="131" eb="134">
      <t>ヨウチエン</t>
    </rPh>
    <rPh sb="135" eb="138">
      <t>ホイクジョ</t>
    </rPh>
    <rPh sb="141" eb="144">
      <t>タイイクカン</t>
    </rPh>
    <rPh sb="149" eb="150">
      <t>オヨ</t>
    </rPh>
    <rPh sb="152" eb="156">
      <t>ショウボウシセツ</t>
    </rPh>
    <rPh sb="158" eb="164">
      <t>ユウケイコテイシサン</t>
    </rPh>
    <rPh sb="164" eb="166">
      <t>ゲンカ</t>
    </rPh>
    <rPh sb="166" eb="169">
      <t>ショウキャクリツ</t>
    </rPh>
    <rPh sb="173" eb="175">
      <t>イジョウ</t>
    </rPh>
    <rPh sb="184" eb="185">
      <t>ア</t>
    </rPh>
    <rPh sb="190" eb="192">
      <t>コンゴ</t>
    </rPh>
    <rPh sb="198" eb="201">
      <t>チホウサイ</t>
    </rPh>
    <rPh sb="202" eb="206">
      <t>シンキハッコウ</t>
    </rPh>
    <rPh sb="207" eb="209">
      <t>ヨクセイ</t>
    </rPh>
    <rPh sb="213" eb="217">
      <t>コウキョウシセツ</t>
    </rPh>
    <rPh sb="217" eb="218">
      <t>トウ</t>
    </rPh>
    <rPh sb="218" eb="224">
      <t>ソウゴウカンリケイカク</t>
    </rPh>
    <rPh sb="225" eb="226">
      <t>モト</t>
    </rPh>
    <rPh sb="228" eb="230">
      <t>シセツ</t>
    </rPh>
    <rPh sb="231" eb="234">
      <t>トウハイゴウ</t>
    </rPh>
    <rPh sb="235" eb="238">
      <t>ロウキュウカ</t>
    </rPh>
    <rPh sb="238" eb="240">
      <t>タイサク</t>
    </rPh>
    <rPh sb="241" eb="242">
      <t>ト</t>
    </rPh>
    <rPh sb="243" eb="244">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</si>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</sst>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2" fillId="0" borderId="41" xfId="16" quotePrefix="1"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EA6-444B-ACA3-D4B3AF6731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50152</c:v>
                </c:pt>
                <c:pt idx="1">
                  <c:v>35268</c:v>
                </c:pt>
                <c:pt idx="2">
                  <c:v>35375</c:v>
                </c:pt>
                <c:pt idx="3">
                  <c:v>51638</c:v>
                </c:pt>
                <c:pt idx="4">
                  <c:v>23821</c:v>
                </c:pt>
              </c:numCache>
            </c:numRef>
          </c:val>
          <c:smooth val="0"/>
          <c:extLst>
            <c:ext xmlns:c16="http://schemas.microsoft.com/office/drawing/2014/chart" uri="{C3380CC4-5D6E-409C-BE32-E72D297353CC}">
              <c16:uniqueId val="{00000001-AEA6-444B-ACA3-D4B3AF6731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7.34</c:v>
                </c:pt>
                <c:pt idx="1">
                  <c:v>7.06</c:v>
                </c:pt>
                <c:pt idx="2">
                  <c:v>5.92</c:v>
                </c:pt>
                <c:pt idx="3">
                  <c:v>9</c:v>
                </c:pt>
                <c:pt idx="4">
                  <c:v>9.39</c:v>
                </c:pt>
              </c:numCache>
            </c:numRef>
          </c:val>
          <c:extLst>
            <c:ext xmlns:c16="http://schemas.microsoft.com/office/drawing/2014/chart" uri="{C3380CC4-5D6E-409C-BE32-E72D297353CC}">
              <c16:uniqueId val="{00000000-67A2-4576-A9CF-26213888F5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12.61</c:v>
                </c:pt>
                <c:pt idx="1">
                  <c:v>11.37</c:v>
                </c:pt>
                <c:pt idx="2">
                  <c:v>11.63</c:v>
                </c:pt>
                <c:pt idx="3">
                  <c:v>11.35</c:v>
                </c:pt>
                <c:pt idx="4">
                  <c:v>20.010000000000002</c:v>
                </c:pt>
              </c:numCache>
            </c:numRef>
          </c:val>
          <c:extLst>
            <c:ext xmlns:c16="http://schemas.microsoft.com/office/drawing/2014/chart" uri="{C3380CC4-5D6E-409C-BE32-E72D297353CC}">
              <c16:uniqueId val="{00000001-67A2-4576-A9CF-26213888F5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-2.91</c:v>
                </c:pt>
                <c:pt idx="1">
                  <c:v>-1.79</c:v>
                </c:pt>
                <c:pt idx="2">
                  <c:v>-1.29</c:v>
                </c:pt>
                <c:pt idx="3">
                  <c:v>3.24</c:v>
                </c:pt>
                <c:pt idx="4">
                  <c:v>9.92</c:v>
                </c:pt>
              </c:numCache>
            </c:numRef>
          </c:val>
          <c:smooth val="0"/>
          <c:extLst>
            <c:ext xmlns:c16="http://schemas.microsoft.com/office/drawing/2014/chart" uri="{C3380CC4-5D6E-409C-BE32-E72D297353CC}">
              <c16:uniqueId val="{00000002-67A2-4576-A9CF-26213888F5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0.56999999999999995</c:v>
                </c:pt>
                <c:pt idx="2">
                  <c:v>#N/A</c:v>
                </c:pt>
                <c:pt idx="3">
                  <c:v>0.35</c:v>
                </c:pt>
                <c:pt idx="4">
                  <c:v>#N/A</c:v>
                </c:pt>
                <c:pt idx="5">
                  <c:v>0.59</c:v>
                </c:pt>
                <c:pt idx="6">
                  <c:v>#N/A</c:v>
                </c:pt>
                <c:pt idx="7">
                  <c:v>0.25</c:v>
                </c:pt>
                <c:pt idx="8">
                  <c:v>#N/A</c:v>
                </c:pt>
                <c:pt idx="9">
                  <c:v>0.19</c:v>
                </c:pt>
              </c:numCache>
            </c:numRef>
          </c:val>
          <c:extLst>
            <c:ext xmlns:c16="http://schemas.microsoft.com/office/drawing/2014/chart" uri="{C3380CC4-5D6E-409C-BE32-E72D297353CC}">
              <c16:uniqueId val="{00000000-2B1E-460B-B851-C045516B1B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1E-460B-B851-C045516B1B33}"/>
            </c:ext>
          </c:extLst>
        </c:ser>
        <c:ser>
          <c:idx val="2"/>
          <c:order val="2"/>
          <c:tx>
            <c:strRef>
              <c:f>データシート!$A$29</c:f>
              <c:strCache>
                <c:ptCount val="1"/>
                <c:pt idx="0">
                  <c:v>介護老人保健施設在宅介護支援センター特別会計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0.25</c:v>
                </c:pt>
                <c:pt idx="2">
                  <c:v>#N/A</c:v>
                </c:pt>
                <c:pt idx="3">
                  <c:v>0.24</c:v>
                </c:pt>
                <c:pt idx="4">
                  <c:v>#N/A</c:v>
                </c:pt>
                <c:pt idx="5">
                  <c:v>0.22</c:v>
                </c:pt>
                <c:pt idx="6">
                  <c:v>#N/A</c:v>
                </c:pt>
                <c:pt idx="7">
                  <c:v>0.22</c:v>
                </c:pt>
                <c:pt idx="8">
                  <c:v>#N/A</c:v>
                </c:pt>
                <c:pt idx="9">
                  <c:v>0.19</c:v>
                </c:pt>
              </c:numCache>
            </c:numRef>
          </c:val>
          <c:extLst>
            <c:ext xmlns:c16="http://schemas.microsoft.com/office/drawing/2014/chart" uri="{C3380CC4-5D6E-409C-BE32-E72D297353CC}">
              <c16:uniqueId val="{00000002-2B1E-460B-B851-C045516B1B33}"/>
            </c:ext>
          </c:extLst>
        </c:ser>
        <c:ser>
          <c:idx val="3"/>
          <c:order val="3"/>
          <c:tx>
            <c:strRef>
              <c:f>データシート!$A$30</c:f>
              <c:strCache>
                <c:ptCount val="1"/>
                <c:pt idx="0">
                  <c:v>介護老人福祉施設事業特別会計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1.49</c:v>
                </c:pt>
                <c:pt idx="2">
                  <c:v>#N/A</c:v>
                </c:pt>
                <c:pt idx="3">
                  <c:v>2.04</c:v>
                </c:pt>
                <c:pt idx="4">
                  <c:v>#N/A</c:v>
                </c:pt>
                <c:pt idx="5">
                  <c:v>1.88</c:v>
                </c:pt>
                <c:pt idx="6">
                  <c:v>#N/A</c:v>
                </c:pt>
                <c:pt idx="7">
                  <c:v>1.73</c:v>
                </c:pt>
                <c:pt idx="8">
                  <c:v>#N/A</c:v>
                </c:pt>
                <c:pt idx="9">
                  <c:v>1.31</c:v>
                </c:pt>
              </c:numCache>
            </c:numRef>
          </c:val>
          <c:extLst>
            <c:ext xmlns:c16="http://schemas.microsoft.com/office/drawing/2014/chart" uri="{C3380CC4-5D6E-409C-BE32-E72D297353CC}">
              <c16:uniqueId val="{00000003-2B1E-460B-B851-C045516B1B33}"/>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4.37</c:v>
                </c:pt>
                <c:pt idx="2">
                  <c:v>#N/A</c:v>
                </c:pt>
                <c:pt idx="3">
                  <c:v>3.84</c:v>
                </c:pt>
                <c:pt idx="4">
                  <c:v>#N/A</c:v>
                </c:pt>
                <c:pt idx="5">
                  <c:v>2.77</c:v>
                </c:pt>
                <c:pt idx="6">
                  <c:v>#N/A</c:v>
                </c:pt>
                <c:pt idx="7">
                  <c:v>2.08</c:v>
                </c:pt>
                <c:pt idx="8">
                  <c:v>#N/A</c:v>
                </c:pt>
                <c:pt idx="9">
                  <c:v>1.46</c:v>
                </c:pt>
              </c:numCache>
            </c:numRef>
          </c:val>
          <c:extLst>
            <c:ext xmlns:c16="http://schemas.microsoft.com/office/drawing/2014/chart" uri="{C3380CC4-5D6E-409C-BE32-E72D297353CC}">
              <c16:uniqueId val="{00000004-2B1E-460B-B851-C045516B1B3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3.01</c:v>
                </c:pt>
                <c:pt idx="2">
                  <c:v>#N/A</c:v>
                </c:pt>
                <c:pt idx="3">
                  <c:v>1.52</c:v>
                </c:pt>
                <c:pt idx="4">
                  <c:v>#N/A</c:v>
                </c:pt>
                <c:pt idx="5">
                  <c:v>1.8</c:v>
                </c:pt>
                <c:pt idx="6">
                  <c:v>#N/A</c:v>
                </c:pt>
                <c:pt idx="7">
                  <c:v>1.81</c:v>
                </c:pt>
                <c:pt idx="8">
                  <c:v>#N/A</c:v>
                </c:pt>
                <c:pt idx="9">
                  <c:v>3.11</c:v>
                </c:pt>
              </c:numCache>
            </c:numRef>
          </c:val>
          <c:extLst>
            <c:ext xmlns:c16="http://schemas.microsoft.com/office/drawing/2014/chart" uri="{C3380CC4-5D6E-409C-BE32-E72D297353CC}">
              <c16:uniqueId val="{00000005-2B1E-460B-B851-C045516B1B3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2.2000000000000002</c:v>
                </c:pt>
                <c:pt idx="2">
                  <c:v>#N/A</c:v>
                </c:pt>
                <c:pt idx="3">
                  <c:v>2.5299999999999998</c:v>
                </c:pt>
                <c:pt idx="4">
                  <c:v>#N/A</c:v>
                </c:pt>
                <c:pt idx="5">
                  <c:v>2.82</c:v>
                </c:pt>
                <c:pt idx="6">
                  <c:v>#N/A</c:v>
                </c:pt>
                <c:pt idx="7">
                  <c:v>2.77</c:v>
                </c:pt>
                <c:pt idx="8">
                  <c:v>#N/A</c:v>
                </c:pt>
                <c:pt idx="9">
                  <c:v>3.27</c:v>
                </c:pt>
              </c:numCache>
            </c:numRef>
          </c:val>
          <c:extLst>
            <c:ext xmlns:c16="http://schemas.microsoft.com/office/drawing/2014/chart" uri="{C3380CC4-5D6E-409C-BE32-E72D297353CC}">
              <c16:uniqueId val="{00000006-2B1E-460B-B851-C045516B1B3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6.52</c:v>
                </c:pt>
                <c:pt idx="8">
                  <c:v>#N/A</c:v>
                </c:pt>
                <c:pt idx="9">
                  <c:v>6.46</c:v>
                </c:pt>
              </c:numCache>
            </c:numRef>
          </c:val>
          <c:extLst>
            <c:ext xmlns:c16="http://schemas.microsoft.com/office/drawing/2014/chart" uri="{C3380CC4-5D6E-409C-BE32-E72D297353CC}">
              <c16:uniqueId val="{00000007-2B1E-460B-B851-C045516B1B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7.38</c:v>
                </c:pt>
                <c:pt idx="2">
                  <c:v>#N/A</c:v>
                </c:pt>
                <c:pt idx="3">
                  <c:v>6.55</c:v>
                </c:pt>
                <c:pt idx="4">
                  <c:v>#N/A</c:v>
                </c:pt>
                <c:pt idx="5">
                  <c:v>7.43</c:v>
                </c:pt>
                <c:pt idx="6">
                  <c:v>#N/A</c:v>
                </c:pt>
                <c:pt idx="7">
                  <c:v>8.07</c:v>
                </c:pt>
                <c:pt idx="8">
                  <c:v>#N/A</c:v>
                </c:pt>
                <c:pt idx="9">
                  <c:v>8.68</c:v>
                </c:pt>
              </c:numCache>
            </c:numRef>
          </c:val>
          <c:extLst>
            <c:ext xmlns:c16="http://schemas.microsoft.com/office/drawing/2014/chart" uri="{C3380CC4-5D6E-409C-BE32-E72D297353CC}">
              <c16:uniqueId val="{00000008-2B1E-460B-B851-C045516B1B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c:v>
                </c:pt>
                <c:pt idx="2">
                  <c:v>#N/A</c:v>
                </c:pt>
                <c:pt idx="3">
                  <c:v>6.75</c:v>
                </c:pt>
                <c:pt idx="4">
                  <c:v>#N/A</c:v>
                </c:pt>
                <c:pt idx="5">
                  <c:v>5.66</c:v>
                </c:pt>
                <c:pt idx="6">
                  <c:v>#N/A</c:v>
                </c:pt>
                <c:pt idx="7">
                  <c:v>8.6300000000000008</c:v>
                </c:pt>
                <c:pt idx="8">
                  <c:v>#N/A</c:v>
                </c:pt>
                <c:pt idx="9">
                  <c:v>9.11</c:v>
                </c:pt>
              </c:numCache>
            </c:numRef>
          </c:val>
          <c:extLst>
            <c:ext xmlns:c16="http://schemas.microsoft.com/office/drawing/2014/chart" uri="{C3380CC4-5D6E-409C-BE32-E72D297353CC}">
              <c16:uniqueId val="{00000009-2B1E-460B-B851-C045516B1B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2049</c:v>
                </c:pt>
                <c:pt idx="5">
                  <c:v>1964</c:v>
                </c:pt>
                <c:pt idx="8">
                  <c:v>1934</c:v>
                </c:pt>
                <c:pt idx="11">
                  <c:v>1885</c:v>
                </c:pt>
                <c:pt idx="14">
                  <c:v>1933</c:v>
                </c:pt>
              </c:numCache>
            </c:numRef>
          </c:val>
          <c:extLst>
            <c:ext xmlns:c16="http://schemas.microsoft.com/office/drawing/2014/chart" uri="{C3380CC4-5D6E-409C-BE32-E72D297353CC}">
              <c16:uniqueId val="{00000000-4306-42B1-A3D3-790CE80EE9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06-42B1-A3D3-790CE80EE9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306-42B1-A3D3-790CE80EE9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154</c:v>
                </c:pt>
                <c:pt idx="3">
                  <c:v>157</c:v>
                </c:pt>
                <c:pt idx="6">
                  <c:v>163</c:v>
                </c:pt>
                <c:pt idx="9">
                  <c:v>160</c:v>
                </c:pt>
                <c:pt idx="12">
                  <c:v>137</c:v>
                </c:pt>
              </c:numCache>
            </c:numRef>
          </c:val>
          <c:extLst>
            <c:ext xmlns:c16="http://schemas.microsoft.com/office/drawing/2014/chart" uri="{C3380CC4-5D6E-409C-BE32-E72D297353CC}">
              <c16:uniqueId val="{00000003-4306-42B1-A3D3-790CE80EE9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1305</c:v>
                </c:pt>
                <c:pt idx="3">
                  <c:v>1015</c:v>
                </c:pt>
                <c:pt idx="6">
                  <c:v>923</c:v>
                </c:pt>
                <c:pt idx="9">
                  <c:v>799</c:v>
                </c:pt>
                <c:pt idx="12">
                  <c:v>791</c:v>
                </c:pt>
              </c:numCache>
            </c:numRef>
          </c:val>
          <c:extLst>
            <c:ext xmlns:c16="http://schemas.microsoft.com/office/drawing/2014/chart" uri="{C3380CC4-5D6E-409C-BE32-E72D297353CC}">
              <c16:uniqueId val="{00000004-4306-42B1-A3D3-790CE80EE9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06-42B1-A3D3-790CE80EE9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06-42B1-A3D3-790CE80EE9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1494</c:v>
                </c:pt>
                <c:pt idx="3">
                  <c:v>1589</c:v>
                </c:pt>
                <c:pt idx="6">
                  <c:v>1621</c:v>
                </c:pt>
                <c:pt idx="9">
                  <c:v>1652</c:v>
                </c:pt>
                <c:pt idx="12">
                  <c:v>1738</c:v>
                </c:pt>
              </c:numCache>
            </c:numRef>
          </c:val>
          <c:extLst>
            <c:ext xmlns:c16="http://schemas.microsoft.com/office/drawing/2014/chart" uri="{C3380CC4-5D6E-409C-BE32-E72D297353CC}">
              <c16:uniqueId val="{00000007-4306-42B1-A3D3-790CE80EE9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905</c:v>
                </c:pt>
                <c:pt idx="2">
                  <c:v>#N/A</c:v>
                </c:pt>
                <c:pt idx="3">
                  <c:v>#N/A</c:v>
                </c:pt>
                <c:pt idx="4">
                  <c:v>798</c:v>
                </c:pt>
                <c:pt idx="5">
                  <c:v>#N/A</c:v>
                </c:pt>
                <c:pt idx="6">
                  <c:v>#N/A</c:v>
                </c:pt>
                <c:pt idx="7">
                  <c:v>773</c:v>
                </c:pt>
                <c:pt idx="8">
                  <c:v>#N/A</c:v>
                </c:pt>
                <c:pt idx="9">
                  <c:v>#N/A</c:v>
                </c:pt>
                <c:pt idx="10">
                  <c:v>726</c:v>
                </c:pt>
                <c:pt idx="11">
                  <c:v>#N/A</c:v>
                </c:pt>
                <c:pt idx="12">
                  <c:v>#N/A</c:v>
                </c:pt>
                <c:pt idx="13">
                  <c:v>733</c:v>
                </c:pt>
                <c:pt idx="14">
                  <c:v>#N/A</c:v>
                </c:pt>
              </c:numCache>
            </c:numRef>
          </c:val>
          <c:smooth val="0"/>
          <c:extLst>
            <c:ext xmlns:c16="http://schemas.microsoft.com/office/drawing/2014/chart" uri="{C3380CC4-5D6E-409C-BE32-E72D297353CC}">
              <c16:uniqueId val="{00000008-4306-42B1-A3D3-790CE80EE9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22628</c:v>
                </c:pt>
                <c:pt idx="5">
                  <c:v>22095</c:v>
                </c:pt>
                <c:pt idx="8">
                  <c:v>21320</c:v>
                </c:pt>
                <c:pt idx="11">
                  <c:v>20979</c:v>
                </c:pt>
                <c:pt idx="14">
                  <c:v>20210</c:v>
                </c:pt>
              </c:numCache>
            </c:numRef>
          </c:val>
          <c:extLst>
            <c:ext xmlns:c16="http://schemas.microsoft.com/office/drawing/2014/chart" uri="{C3380CC4-5D6E-409C-BE32-E72D297353CC}">
              <c16:uniqueId val="{00000000-BF34-492D-BF0F-065DDF6834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220</c:v>
                </c:pt>
                <c:pt idx="5">
                  <c:v>189</c:v>
                </c:pt>
                <c:pt idx="8">
                  <c:v>153</c:v>
                </c:pt>
                <c:pt idx="11">
                  <c:v>113</c:v>
                </c:pt>
                <c:pt idx="14">
                  <c:v>100</c:v>
                </c:pt>
              </c:numCache>
            </c:numRef>
          </c:val>
          <c:extLst>
            <c:ext xmlns:c16="http://schemas.microsoft.com/office/drawing/2014/chart" uri="{C3380CC4-5D6E-409C-BE32-E72D297353CC}">
              <c16:uniqueId val="{00000001-BF34-492D-BF0F-065DDF6834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4343</c:v>
                </c:pt>
                <c:pt idx="5">
                  <c:v>4499</c:v>
                </c:pt>
                <c:pt idx="8">
                  <c:v>5347</c:v>
                </c:pt>
                <c:pt idx="11">
                  <c:v>4909</c:v>
                </c:pt>
                <c:pt idx="14">
                  <c:v>6117</c:v>
                </c:pt>
              </c:numCache>
            </c:numRef>
          </c:val>
          <c:extLst>
            <c:ext xmlns:c16="http://schemas.microsoft.com/office/drawing/2014/chart" uri="{C3380CC4-5D6E-409C-BE32-E72D297353CC}">
              <c16:uniqueId val="{00000002-BF34-492D-BF0F-065DDF6834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34-492D-BF0F-065DDF6834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34-492D-BF0F-065DDF6834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34-492D-BF0F-065DDF6834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34-492D-BF0F-065DDF6834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833</c:v>
                </c:pt>
                <c:pt idx="3">
                  <c:v>715</c:v>
                </c:pt>
                <c:pt idx="6">
                  <c:v>550</c:v>
                </c:pt>
                <c:pt idx="9">
                  <c:v>481</c:v>
                </c:pt>
                <c:pt idx="12">
                  <c:v>465</c:v>
                </c:pt>
              </c:numCache>
            </c:numRef>
          </c:val>
          <c:extLst>
            <c:ext xmlns:c16="http://schemas.microsoft.com/office/drawing/2014/chart" uri="{C3380CC4-5D6E-409C-BE32-E72D297353CC}">
              <c16:uniqueId val="{00000007-BF34-492D-BF0F-065DDF6834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13317</c:v>
                </c:pt>
                <c:pt idx="3">
                  <c:v>12997</c:v>
                </c:pt>
                <c:pt idx="6">
                  <c:v>12641</c:v>
                </c:pt>
                <c:pt idx="9">
                  <c:v>12401</c:v>
                </c:pt>
                <c:pt idx="12">
                  <c:v>12335</c:v>
                </c:pt>
              </c:numCache>
            </c:numRef>
          </c:val>
          <c:extLst>
            <c:ext xmlns:c16="http://schemas.microsoft.com/office/drawing/2014/chart" uri="{C3380CC4-5D6E-409C-BE32-E72D297353CC}">
              <c16:uniqueId val="{00000008-BF34-492D-BF0F-065DDF6834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34-492D-BF0F-065DDF6834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18630</c:v>
                </c:pt>
                <c:pt idx="3">
                  <c:v>18264</c:v>
                </c:pt>
                <c:pt idx="6">
                  <c:v>17644</c:v>
                </c:pt>
                <c:pt idx="9">
                  <c:v>17267</c:v>
                </c:pt>
                <c:pt idx="12">
                  <c:v>16504</c:v>
                </c:pt>
              </c:numCache>
            </c:numRef>
          </c:val>
          <c:extLst>
            <c:ext xmlns:c16="http://schemas.microsoft.com/office/drawing/2014/chart" uri="{C3380CC4-5D6E-409C-BE32-E72D297353CC}">
              <c16:uniqueId val="{0000000A-BF34-492D-BF0F-065DDF6834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5589</c:v>
                </c:pt>
                <c:pt idx="2">
                  <c:v>#N/A</c:v>
                </c:pt>
                <c:pt idx="3">
                  <c:v>#N/A</c:v>
                </c:pt>
                <c:pt idx="4">
                  <c:v>5193</c:v>
                </c:pt>
                <c:pt idx="5">
                  <c:v>#N/A</c:v>
                </c:pt>
                <c:pt idx="6">
                  <c:v>#N/A</c:v>
                </c:pt>
                <c:pt idx="7">
                  <c:v>4015</c:v>
                </c:pt>
                <c:pt idx="8">
                  <c:v>#N/A</c:v>
                </c:pt>
                <c:pt idx="9">
                  <c:v>#N/A</c:v>
                </c:pt>
                <c:pt idx="10">
                  <c:v>4147</c:v>
                </c:pt>
                <c:pt idx="11">
                  <c:v>#N/A</c:v>
                </c:pt>
                <c:pt idx="12">
                  <c:v>#N/A</c:v>
                </c:pt>
                <c:pt idx="13">
                  <c:v>2877</c:v>
                </c:pt>
                <c:pt idx="14">
                  <c:v>#N/A</c:v>
                </c:pt>
              </c:numCache>
            </c:numRef>
          </c:val>
          <c:smooth val="0"/>
          <c:extLst>
            <c:ext xmlns:c16="http://schemas.microsoft.com/office/drawing/2014/chart" uri="{C3380CC4-5D6E-409C-BE32-E72D297353CC}">
              <c16:uniqueId val="{0000000B-BF34-492D-BF0F-065DDF6834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1166</c:v>
                </c:pt>
                <c:pt idx="1">
                  <c:v>1167</c:v>
                </c:pt>
                <c:pt idx="2">
                  <c:v>2149</c:v>
                </c:pt>
              </c:numCache>
            </c:numRef>
          </c:val>
          <c:extLst>
            <c:ext xmlns:c16="http://schemas.microsoft.com/office/drawing/2014/chart" uri="{C3380CC4-5D6E-409C-BE32-E72D297353CC}">
              <c16:uniqueId val="{00000000-8195-40F4-B0D0-54281BD4CA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730</c:v>
                </c:pt>
                <c:pt idx="1">
                  <c:v>731</c:v>
                </c:pt>
                <c:pt idx="2">
                  <c:v>894</c:v>
                </c:pt>
              </c:numCache>
            </c:numRef>
          </c:val>
          <c:extLst>
            <c:ext xmlns:c16="http://schemas.microsoft.com/office/drawing/2014/chart" uri="{C3380CC4-5D6E-409C-BE32-E72D297353CC}">
              <c16:uniqueId val="{00000001-8195-40F4-B0D0-54281BD4CA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2415</c:v>
                </c:pt>
                <c:pt idx="1">
                  <c:v>1905</c:v>
                </c:pt>
                <c:pt idx="2">
                  <c:v>1938</c:v>
                </c:pt>
              </c:numCache>
            </c:numRef>
          </c:val>
          <c:extLst>
            <c:ext xmlns:c16="http://schemas.microsoft.com/office/drawing/2014/chart" uri="{C3380CC4-5D6E-409C-BE32-E72D297353CC}">
              <c16:uniqueId val="{00000002-8195-40F4-B0D0-54281BD4CA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{F3ACE7BF-347C-4803-8314-769B6D24C44F}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B7-46C4-8708-2C3D8D35CA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{85ECC7C0-E9E7-4546-AD45-79E0F3AAF94C}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7-46C4-8708-2C3D8D35CA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{332EE5D5-5754-4241-9CD9-84A59951B32C}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7-46C4-8708-2C3D8D35CA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{458D3A11-4641-4996-85B9-A3A85CF29474}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7-46C4-8708-2C3D8D35CA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{3C16EB5F-955D-4A51-843B-54E75040B9C2}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7-46C4-8708-2C3D8D35CA1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{CE090E52-F326-4F77-8151-F5F6EC9427DA}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B7-46C4-8708-2C3D8D35CA1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{619737E5-AE77-4935-820F-6B3DEA8BFD9B}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B7-46C4-8708-2C3D8D35CA1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{E879C6B1-7A34-4CF3-8222-7AEADB232F6F}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B7-46C4-8708-2C3D8D35CA1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{0451C76D-AA9A-4B3A-A030-1D0D0B7DCC71}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B7-46C4-8708-2C3D8D35CA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61.1</c:v>
                </c:pt>
                <c:pt idx="16">
                  <c:v>64</c:v>
                </c:pt>
                <c:pt idx="24">
                  <c:v>64.900000000000006</c:v>
                </c:pt>
                <c:pt idx="32">
                  <c:v>67.099999999999994</c:v>
                </c:pt>
              </c:numCache>
            </c:numRef>
          </c:xVal>
          <c:yVal>
            <c:numRef>
              <c:f>公会計指標分析・財政指標組合せ分析表!$BP$51:$DC$51</c:f>
              <c:numCache>
                <c:formatCode>#,##0.0;"▲ "#,##0.0</c:formatCode>
                <c:ptCount val="40"/>
                <c:pt idx="0">
                  <c:v>66.5</c:v>
                </c:pt>
                <c:pt idx="8">
                  <c:v>62.4</c:v>
                </c:pt>
                <c:pt idx="16">
                  <c:v>49.4</c:v>
                </c:pt>
                <c:pt idx="24">
                  <c:v>49.2</c:v>
                </c:pt>
                <c:pt idx="32">
                  <c:v>32.5</c:v>
                </c:pt>
              </c:numCache>
            </c:numRef>
          </c:yVal>
          <c:smooth val="0"/>
          <c:extLst>
            <c:ext xmlns:c16="http://schemas.microsoft.com/office/drawing/2014/chart" uri="{C3380CC4-5D6E-409C-BE32-E72D297353CC}">
              <c16:uniqueId val="{00000009-A3B7-46C4-8708-2C3D8D35CA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{9A1C99C4-EA12-44EE-9FDD-E1FFD479A0F5}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B7-46C4-8708-2C3D8D35CA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{8CDD494B-5D52-4561-860F-77A80A2141D8}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7-46C4-8708-2C3D8D35CA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{695DEEA4-D27B-4BEA-B2DA-BCD53D00EAC1}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7-46C4-8708-2C3D8D35CA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{368A4052-F7AF-4F66-A3C9-0B8552C42187}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7-46C4-8708-2C3D8D35CA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{927C465C-F774-4DD0-931A-C4ECDD7E1B4B}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7-46C4-8708-2C3D8D35CA1A}"/>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{1B87AC31-BBFE-4B1C-998F-0537B4451002}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B7-46C4-8708-2C3D8D35CA1A}"/>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{E5B73808-581D-4594-AA6F-5D83C00C42AD}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B7-46C4-8708-2C3D8D35CA1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{46269AB1-7DD6-474E-A3D3-B427FE7B92D6}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B7-46C4-8708-2C3D8D35CA1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{135461E4-E6E7-4DE0-A34E-F8E19417EBE9}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B7-46C4-8708-2C3D8D35CA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3B7-46C4-8708-2C3D8D35CA1A}"/>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{F40ADBBC-A4D7-45AF-9848-9BCBE078E4C2}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A97-460C-8005-FEB94DEE7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{4909B6D2-A05D-4E6B-B3E8-62FCDAC76BA2}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7-460C-8005-FEB94DEE7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{35EB52F8-C977-42B9-BA99-C4589C313E91}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7-460C-8005-FEB94DEE7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{40A3A795-234B-4B05-83D5-DB788AC94869}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7-460C-8005-FEB94DEE7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{F0FEC43D-7961-49DE-A0F8-81514166F715}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7-460C-8005-FEB94DEE77E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{D6EEB03A-CFE0-4EFB-A3B2-CD53170044D4}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A97-460C-8005-FEB94DEE77E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{A8B5F730-3398-4F6D-B67D-11EB914CC179}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A97-460C-8005-FEB94DEE77E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{AED6A45D-998B-4067-A246-20692C5FAFE9}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A97-460C-8005-FEB94DEE77E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{32713695-D17E-4515-9349-02318BA14A64}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A97-460C-8005-FEB94DEE7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10.5</c:v>
                </c:pt>
                <c:pt idx="16">
                  <c:v>9.9</c:v>
                </c:pt>
                <c:pt idx="24">
                  <c:v>9.1999999999999993</c:v>
                </c:pt>
                <c:pt idx="32">
                  <c:v>8.8000000000000007</c:v>
                </c:pt>
              </c:numCache>
            </c:numRef>
          </c:xVal>
          <c:yVal>
            <c:numRef>
              <c:f>公会計指標分析・財政指標組合せ分析表!$BP$73:$DC$73</c:f>
              <c:numCache>
                <c:formatCode>#,##0.0;"▲ "#,##0.0</c:formatCode>
                <c:ptCount val="40"/>
                <c:pt idx="0">
                  <c:v>66.5</c:v>
                </c:pt>
                <c:pt idx="8">
                  <c:v>62.4</c:v>
                </c:pt>
                <c:pt idx="16">
                  <c:v>49.4</c:v>
                </c:pt>
                <c:pt idx="24">
                  <c:v>49.2</c:v>
                </c:pt>
                <c:pt idx="32">
                  <c:v>32.5</c:v>
                </c:pt>
              </c:numCache>
            </c:numRef>
          </c:yVal>
          <c:smooth val="0"/>
          <c:extLst>
            <c:ext xmlns:c16="http://schemas.microsoft.com/office/drawing/2014/chart" uri="{C3380CC4-5D6E-409C-BE32-E72D297353CC}">
              <c16:uniqueId val="{00000009-FA97-460C-8005-FEB94DEE7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{454DDBF8-EDBA-4565-8785-97E5B569E2E2}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A97-460C-8005-FEB94DEE7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{3245E25F-644C-4FCE-8050-EEA4D700ED91}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7-460C-8005-FEB94DEE7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{FE863B2B-7317-4FCF-9D9F-677F9384EB59}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7-460C-8005-FEB94DEE7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{C08F7393-F9BA-4D45-A356-98C67CE3DFD6}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7-460C-8005-FEB94DEE7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{0F8B80BD-8B66-4B45-8FA1-750993AD3146}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7-460C-8005-FEB94DEE77E0}"/>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{A0776F6D-8FF8-4626-9F8A-76587426B271}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A97-460C-8005-FEB94DEE77E0}"/>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{3400312F-1530-4F5D-AB7B-119548FF6BE0}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A97-460C-8005-FEB94DEE77E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{E664E17D-6AF0-4DD3-A12D-4538EFB3D017}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A97-460C-8005-FEB94DEE77E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{BFB63FB3-597C-4E4C-B866-95EBB2684173}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A97-460C-8005-FEB94DEE7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A97-460C-8005-FEB94DEE77E0}"/>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a:solidFill>
                <a:schemeClr val="dk1"/>
              </a:solidFill>
              <a:effectLst/>
              <a:latin typeface="Yu Gothic UI" panose="020B0500000000000000" pitchFamily="50" charset="-128"/>
              <a:ea typeface="Yu Gothic UI" panose="020B0500000000000000" pitchFamily="50" charset="-128"/>
              <a:cs typeface="+mn-cs"/>
            </a:rPr>
            <a:t>　</a:t>
          </a:r>
          <a:r>
            <a:rPr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合併特例債等（平成</a:t>
          </a:r>
          <a:r>
            <a:rPr lang="en-US" altLang="ja-JP" sz="1000" b="0">
              <a:solidFill>
                <a:sysClr val="windowText" lastClr="000000"/>
              </a:solidFill>
              <a:effectLst/>
              <a:latin typeface="Yu Gothic UI" panose="020B0500000000000000" pitchFamily="50" charset="-128"/>
              <a:ea typeface="Yu Gothic UI" panose="020B0500000000000000" pitchFamily="50" charset="-128"/>
              <a:cs typeface="+mn-cs"/>
            </a:rPr>
            <a:t>29</a:t>
          </a:r>
          <a:r>
            <a:rPr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年度及び平成</a:t>
          </a:r>
          <a:r>
            <a:rPr lang="en-US" altLang="ja-JP" sz="1000" b="0">
              <a:solidFill>
                <a:sysClr val="windowText" lastClr="000000"/>
              </a:solidFill>
              <a:effectLst/>
              <a:latin typeface="Yu Gothic UI" panose="020B0500000000000000" pitchFamily="50" charset="-128"/>
              <a:ea typeface="Yu Gothic UI" panose="020B0500000000000000" pitchFamily="50" charset="-128"/>
              <a:cs typeface="+mn-cs"/>
            </a:rPr>
            <a:t>30</a:t>
          </a:r>
          <a:r>
            <a:rPr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年度同意債）の元金償還開始により、公債費充当一般財源等の額が増加した。</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a:p>
          <a:r>
            <a:rPr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　公営企業への繰入金（主に下水道事業）が、資本費平準化債を財源として償還したことにより減少した。</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a:p>
          <a:r>
            <a:rPr lang="ja-JP" altLang="ja-JP" sz="1000" b="0">
              <a:solidFill>
                <a:srgbClr val="FF0000"/>
              </a:solidFill>
              <a:effectLst/>
              <a:latin typeface="Yu Gothic UI" panose="020B0500000000000000" pitchFamily="50" charset="-128"/>
              <a:ea typeface="Yu Gothic UI" panose="020B0500000000000000" pitchFamily="50" charset="-128"/>
              <a:cs typeface="+mn-cs"/>
            </a:rPr>
            <a:t>　</a:t>
          </a:r>
          <a:r>
            <a:rPr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算入公債費等については、</a:t>
          </a:r>
          <a:r>
            <a:rPr lang="ja-JP" altLang="en-US" sz="1000" b="0">
              <a:solidFill>
                <a:sysClr val="windowText" lastClr="000000"/>
              </a:solidFill>
              <a:effectLst/>
              <a:latin typeface="Yu Gothic UI" panose="020B0500000000000000" pitchFamily="50" charset="-128"/>
              <a:ea typeface="Yu Gothic UI" panose="020B0500000000000000" pitchFamily="50" charset="-128"/>
              <a:cs typeface="+mn-cs"/>
            </a:rPr>
            <a:t>災害復旧費等に係る基準財政需要額の増（臨時財政対策債 前年度比較</a:t>
          </a:r>
          <a:r>
            <a:rPr lang="en-US" altLang="ja-JP" sz="1000" b="0">
              <a:solidFill>
                <a:sysClr val="windowText" lastClr="000000"/>
              </a:solidFill>
              <a:effectLst/>
              <a:latin typeface="Yu Gothic UI" panose="020B0500000000000000" pitchFamily="50" charset="-128"/>
              <a:ea typeface="Yu Gothic UI" panose="020B0500000000000000" pitchFamily="50" charset="-128"/>
              <a:cs typeface="+mn-cs"/>
            </a:rPr>
            <a:t>21</a:t>
          </a:r>
          <a:r>
            <a:rPr lang="ja-JP" altLang="en-US" sz="1000" b="0">
              <a:solidFill>
                <a:sysClr val="windowText" lastClr="000000"/>
              </a:solidFill>
              <a:effectLst/>
              <a:latin typeface="Yu Gothic UI" panose="020B0500000000000000" pitchFamily="50" charset="-128"/>
              <a:ea typeface="Yu Gothic UI" panose="020B0500000000000000" pitchFamily="50" charset="-128"/>
              <a:cs typeface="+mn-cs"/>
            </a:rPr>
            <a:t>百万円の増、合併特例債 前年度比較</a:t>
          </a:r>
          <a:r>
            <a:rPr lang="en-US" altLang="ja-JP" sz="1000" b="0">
              <a:solidFill>
                <a:sysClr val="windowText" lastClr="000000"/>
              </a:solidFill>
              <a:effectLst/>
              <a:latin typeface="Yu Gothic UI" panose="020B0500000000000000" pitchFamily="50" charset="-128"/>
              <a:ea typeface="Yu Gothic UI" panose="020B0500000000000000" pitchFamily="50" charset="-128"/>
              <a:cs typeface="+mn-cs"/>
            </a:rPr>
            <a:t>48</a:t>
          </a:r>
          <a:r>
            <a:rPr lang="ja-JP" altLang="en-US" sz="1000" b="0">
              <a:solidFill>
                <a:sysClr val="windowText" lastClr="000000"/>
              </a:solidFill>
              <a:effectLst/>
              <a:latin typeface="Yu Gothic UI" panose="020B0500000000000000" pitchFamily="50" charset="-128"/>
              <a:ea typeface="Yu Gothic UI" panose="020B0500000000000000" pitchFamily="50" charset="-128"/>
              <a:cs typeface="+mn-cs"/>
            </a:rPr>
            <a:t>百万円の増）など</a:t>
          </a:r>
          <a:r>
            <a:rPr kumimoji="1"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により</a:t>
          </a:r>
          <a:r>
            <a:rPr kumimoji="1" lang="ja-JP" altLang="en-US" sz="1000" b="0">
              <a:solidFill>
                <a:sysClr val="windowText" lastClr="000000"/>
              </a:solidFill>
              <a:effectLst/>
              <a:latin typeface="Yu Gothic UI" panose="020B0500000000000000" pitchFamily="50" charset="-128"/>
              <a:ea typeface="Yu Gothic UI" panose="020B0500000000000000" pitchFamily="50" charset="-128"/>
              <a:cs typeface="+mn-cs"/>
            </a:rPr>
            <a:t>増加した</a:t>
          </a:r>
          <a:r>
            <a:rPr kumimoji="1"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a:p>
          <a:pPr eaLnBrk="1" fontAlgn="auto" latinLnBrk="0" hangingPunct="1"/>
          <a:r>
            <a:rPr kumimoji="1" lang="ja-JP" altLang="ja-JP" sz="1000" b="0">
              <a:solidFill>
                <a:srgbClr val="FF0000"/>
              </a:solidFill>
              <a:effectLst/>
              <a:latin typeface="Yu Gothic UI" panose="020B0500000000000000" pitchFamily="50" charset="-128"/>
              <a:ea typeface="Yu Gothic UI" panose="020B0500000000000000" pitchFamily="50" charset="-128"/>
              <a:cs typeface="+mn-cs"/>
            </a:rPr>
            <a:t>　</a:t>
          </a:r>
          <a:r>
            <a:rPr kumimoji="1" lang="ja-JP" altLang="ja-JP" sz="1000" b="0">
              <a:solidFill>
                <a:sysClr val="windowText" lastClr="000000"/>
              </a:solidFill>
              <a:effectLst/>
              <a:latin typeface="Yu Gothic UI" panose="020B0500000000000000" pitchFamily="50" charset="-128"/>
              <a:ea typeface="Yu Gothic UI" panose="020B0500000000000000" pitchFamily="50" charset="-128"/>
              <a:cs typeface="+mn-cs"/>
            </a:rPr>
            <a:t>今後も大規模</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事業により発行した地方債の元金償還開始により、元利償還金や算入公債費等は増加する見込みであるため、引き続き交付税が措置される有利な地方債を活用するなど、計画的な地方債発行に取り組み、後年の財政運営に大きな負担とならないよう、公債費の抑制に努めていく。</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Yu Gothic UI" panose="020B0500000000000000" pitchFamily="50" charset="-128"/>
              <a:ea typeface="Yu Gothic UI" panose="020B0500000000000000"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一般会計等に係る地方債の現在高は、</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平田リバーサイドプラザ整備事業、総合福祉会館建設事業、公営住宅建設事業、城山小学校校舎改築事業</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などに係る地方債の償還が完了したことにより</a:t>
          </a:r>
          <a:r>
            <a:rPr kumimoji="1" lang="en-US" altLang="ja-JP" sz="1000">
              <a:solidFill>
                <a:sysClr val="windowText" lastClr="000000"/>
              </a:solidFill>
              <a:effectLst/>
              <a:latin typeface="Yu Gothic UI" panose="020B0500000000000000" pitchFamily="50" charset="-128"/>
              <a:ea typeface="Yu Gothic UI" panose="020B0500000000000000" pitchFamily="50" charset="-128"/>
              <a:cs typeface="+mn-cs"/>
            </a:rPr>
            <a:t>763</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百万円減少した。</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a:p>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　公営企業債等繰入見込額は、水道事業・下水道事業</a:t>
          </a:r>
          <a:r>
            <a:rPr kumimoji="1" lang="ja-JP" altLang="ja-JP" sz="1000">
              <a:solidFill>
                <a:schemeClr val="dk1"/>
              </a:solidFill>
              <a:effectLst/>
              <a:latin typeface="Yu Gothic UI" panose="020B0500000000000000" pitchFamily="50" charset="-128"/>
              <a:ea typeface="Yu Gothic UI" panose="020B0500000000000000" pitchFamily="50" charset="-128"/>
              <a:cs typeface="+mn-cs"/>
            </a:rPr>
            <a:t>の地方債残高の減により</a:t>
          </a:r>
          <a:r>
            <a:rPr kumimoji="1" lang="en-US" altLang="ja-JP" sz="1000">
              <a:solidFill>
                <a:schemeClr val="dk1"/>
              </a:solidFill>
              <a:effectLst/>
              <a:latin typeface="Yu Gothic UI" panose="020B0500000000000000" pitchFamily="50" charset="-128"/>
              <a:ea typeface="Yu Gothic UI" panose="020B0500000000000000" pitchFamily="50" charset="-128"/>
              <a:cs typeface="+mn-cs"/>
            </a:rPr>
            <a:t>66</a:t>
          </a:r>
          <a:r>
            <a:rPr kumimoji="1" lang="ja-JP" altLang="ja-JP" sz="1000">
              <a:solidFill>
                <a:schemeClr val="dk1"/>
              </a:solidFill>
              <a:effectLst/>
              <a:latin typeface="Yu Gothic UI" panose="020B0500000000000000" pitchFamily="50" charset="-128"/>
              <a:ea typeface="Yu Gothic UI" panose="020B0500000000000000" pitchFamily="50" charset="-128"/>
              <a:cs typeface="+mn-cs"/>
            </a:rPr>
            <a:t>百万円減少した。</a:t>
          </a:r>
          <a:endParaRPr lang="ja-JP" altLang="ja-JP" sz="1000">
            <a:effectLst/>
            <a:latin typeface="Yu Gothic UI" panose="020B0500000000000000" pitchFamily="50" charset="-128"/>
            <a:ea typeface="Yu Gothic UI" panose="020B0500000000000000" pitchFamily="50" charset="-128"/>
          </a:endParaRPr>
        </a:p>
        <a:p>
          <a:r>
            <a:rPr kumimoji="1" lang="ja-JP" altLang="ja-JP" sz="1000">
              <a:solidFill>
                <a:schemeClr val="dk1"/>
              </a:solidFill>
              <a:effectLst/>
              <a:latin typeface="Yu Gothic UI" panose="020B0500000000000000" pitchFamily="50" charset="-128"/>
              <a:ea typeface="Yu Gothic UI" panose="020B0500000000000000" pitchFamily="50" charset="-128"/>
              <a:cs typeface="+mn-cs"/>
            </a:rPr>
            <a:t>　組合等負担等見込額は、南濃衛生施設利用事務組合・西南濃粗大廃棄物処理組合の地方債残高の減により</a:t>
          </a:r>
          <a:r>
            <a:rPr kumimoji="1" lang="en-US" altLang="ja-JP" sz="1000">
              <a:solidFill>
                <a:schemeClr val="dk1"/>
              </a:solidFill>
              <a:effectLst/>
              <a:latin typeface="Yu Gothic UI" panose="020B0500000000000000" pitchFamily="50" charset="-128"/>
              <a:ea typeface="Yu Gothic UI" panose="020B0500000000000000" pitchFamily="50" charset="-128"/>
              <a:cs typeface="+mn-cs"/>
            </a:rPr>
            <a:t>16</a:t>
          </a:r>
          <a:r>
            <a:rPr kumimoji="1" lang="ja-JP" altLang="ja-JP" sz="1000">
              <a:solidFill>
                <a:schemeClr val="dk1"/>
              </a:solidFill>
              <a:effectLst/>
              <a:latin typeface="Yu Gothic UI" panose="020B0500000000000000" pitchFamily="50" charset="-128"/>
              <a:ea typeface="Yu Gothic UI" panose="020B0500000000000000" pitchFamily="50" charset="-128"/>
              <a:cs typeface="+mn-cs"/>
            </a:rPr>
            <a:t>百万円減少した。</a:t>
          </a:r>
          <a:endParaRPr lang="ja-JP" altLang="ja-JP" sz="1000">
            <a:effectLst/>
            <a:latin typeface="Yu Gothic UI" panose="020B0500000000000000" pitchFamily="50" charset="-128"/>
            <a:ea typeface="Yu Gothic UI" panose="020B0500000000000000" pitchFamily="50" charset="-128"/>
          </a:endParaRPr>
        </a:p>
        <a:p>
          <a:r>
            <a:rPr kumimoji="1" lang="ja-JP" altLang="ja-JP" sz="10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充当可能基金は、</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財政調整基金（前年度比較</a:t>
          </a:r>
          <a:r>
            <a:rPr kumimoji="1" lang="en-US" altLang="ja-JP" sz="1000">
              <a:solidFill>
                <a:sysClr val="windowText" lastClr="000000"/>
              </a:solidFill>
              <a:effectLst/>
              <a:latin typeface="Yu Gothic UI" panose="020B0500000000000000" pitchFamily="50" charset="-128"/>
              <a:ea typeface="Yu Gothic UI" panose="020B0500000000000000" pitchFamily="50" charset="-128"/>
              <a:cs typeface="+mn-cs"/>
            </a:rPr>
            <a:t>+983</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百万円）減債基金（</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前年度比較</a:t>
          </a:r>
          <a:r>
            <a:rPr kumimoji="1" lang="en-US" altLang="ja-JP" sz="1000">
              <a:solidFill>
                <a:sysClr val="windowText" lastClr="000000"/>
              </a:solidFill>
              <a:effectLst/>
              <a:latin typeface="Yu Gothic UI" panose="020B0500000000000000" pitchFamily="50" charset="-128"/>
              <a:ea typeface="Yu Gothic UI" panose="020B0500000000000000" pitchFamily="50" charset="-128"/>
              <a:cs typeface="+mn-cs"/>
            </a:rPr>
            <a:t>+163</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百万円</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等</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への積立</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により、昨年度と比較し、</a:t>
          </a:r>
          <a:r>
            <a:rPr kumimoji="1" lang="en-US" altLang="ja-JP" sz="1000">
              <a:solidFill>
                <a:sysClr val="windowText" lastClr="000000"/>
              </a:solidFill>
              <a:effectLst/>
              <a:latin typeface="Yu Gothic UI" panose="020B0500000000000000" pitchFamily="50" charset="-128"/>
              <a:ea typeface="Yu Gothic UI" panose="020B0500000000000000" pitchFamily="50" charset="-128"/>
              <a:cs typeface="+mn-cs"/>
            </a:rPr>
            <a:t>1,208</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百万円</a:t>
          </a:r>
          <a:r>
            <a:rPr kumimoji="1" lang="ja-JP" altLang="en-US" sz="1000">
              <a:solidFill>
                <a:sysClr val="windowText" lastClr="000000"/>
              </a:solidFill>
              <a:effectLst/>
              <a:latin typeface="Yu Gothic UI" panose="020B0500000000000000" pitchFamily="50" charset="-128"/>
              <a:ea typeface="Yu Gothic UI" panose="020B0500000000000000" pitchFamily="50" charset="-128"/>
              <a:cs typeface="+mn-cs"/>
            </a:rPr>
            <a:t>増加</a:t>
          </a:r>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している。</a:t>
          </a:r>
          <a:endParaRPr lang="ja-JP" altLang="ja-JP" sz="1000">
            <a:solidFill>
              <a:sysClr val="windowText" lastClr="000000"/>
            </a:solidFill>
            <a:effectLst/>
            <a:latin typeface="Yu Gothic UI" panose="020B0500000000000000" pitchFamily="50" charset="-128"/>
            <a:ea typeface="Yu Gothic UI" panose="020B0500000000000000" pitchFamily="50" charset="-128"/>
          </a:endParaRPr>
        </a:p>
        <a:p>
          <a:r>
            <a:rPr kumimoji="1" lang="ja-JP" altLang="ja-JP" sz="1000">
              <a:solidFill>
                <a:sysClr val="windowText" lastClr="000000"/>
              </a:solidFill>
              <a:effectLst/>
              <a:latin typeface="Yu Gothic UI" panose="020B0500000000000000" pitchFamily="50" charset="-128"/>
              <a:ea typeface="Yu Gothic UI" panose="020B0500000000000000" pitchFamily="50" charset="-128"/>
              <a:cs typeface="+mn-cs"/>
            </a:rPr>
            <a:t>　基準財政需要額算入見込額は、下</a:t>
          </a:r>
          <a:r>
            <a:rPr kumimoji="1" lang="ja-JP" altLang="ja-JP" sz="1000">
              <a:solidFill>
                <a:schemeClr val="dk1"/>
              </a:solidFill>
              <a:effectLst/>
              <a:latin typeface="Yu Gothic UI" panose="020B0500000000000000" pitchFamily="50" charset="-128"/>
              <a:ea typeface="Yu Gothic UI" panose="020B0500000000000000" pitchFamily="50" charset="-128"/>
              <a:cs typeface="+mn-cs"/>
            </a:rPr>
            <a:t>水道費や対象となる地方債の償還完了もあり、昨年度同様減少している。</a:t>
          </a:r>
          <a:endParaRPr lang="ja-JP" altLang="ja-JP" sz="1000">
            <a:effectLst/>
            <a:latin typeface="Yu Gothic UI" panose="020B0500000000000000" pitchFamily="50" charset="-128"/>
            <a:ea typeface="Yu Gothic UI" panose="020B0500000000000000" pitchFamily="50" charset="-128"/>
          </a:endParaRPr>
        </a:p>
        <a:p>
          <a:r>
            <a:rPr kumimoji="1" lang="ja-JP" altLang="ja-JP" sz="1000">
              <a:solidFill>
                <a:schemeClr val="dk1"/>
              </a:solidFill>
              <a:effectLst/>
              <a:latin typeface="Yu Gothic UI" panose="020B0500000000000000" pitchFamily="50" charset="-128"/>
              <a:ea typeface="Yu Gothic UI" panose="020B0500000000000000" pitchFamily="50" charset="-128"/>
              <a:cs typeface="+mn-cs"/>
            </a:rPr>
            <a:t>　今後も、歳入確保や歳出抑制により、充当可能基金の減少を抑え、財政の健全化に向け、より一層の行財政改革に取り組んでいく。</a:t>
          </a:r>
          <a:endParaRPr lang="ja-JP" altLang="ja-JP" sz="1000">
            <a:effectLst/>
            <a:latin typeface="Yu Gothic UI" panose="020B0500000000000000" pitchFamily="50" charset="-128"/>
            <a:ea typeface="Yu Gothic UI" panose="020B05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岐阜県海津市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基金全体では、</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1,214</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百万円を積み立て、</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35</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百万円を取り崩したことにより、令和</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年度末残高は、前年度末残高と比較して</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1,179</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増加</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し、</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4,981</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百万円となった。</a:t>
          </a:r>
          <a:endParaRPr kumimoji="0" lang="en-US" altLang="ja-JP" sz="1300">
            <a:solidFill>
              <a:schemeClr val="dk1"/>
            </a:solidFill>
            <a:effectLst/>
            <a:latin typeface="Yu Gothic UI" panose="020B0500000000000000" pitchFamily="50" charset="-128"/>
            <a:ea typeface="Yu Gothic UI" panose="020B0500000000000000" pitchFamily="50" charset="-128"/>
            <a:cs typeface="+mn-cs"/>
          </a:endParaRPr>
        </a:p>
        <a:p>
          <a:r>
            <a:rPr kumimoji="0" lang="ja-JP" altLang="en-US" sz="1300">
              <a:solidFill>
                <a:schemeClr val="dk1"/>
              </a:solidFill>
              <a:effectLst/>
              <a:latin typeface="Yu Gothic UI" panose="020B0500000000000000" pitchFamily="50" charset="-128"/>
              <a:ea typeface="Yu Gothic UI" panose="020B0500000000000000" pitchFamily="50" charset="-128"/>
              <a:cs typeface="+mn-cs"/>
            </a:rPr>
            <a:t>　増した一番の要因は、財政調整基金に</a:t>
          </a:r>
          <a:r>
            <a:rPr kumimoji="0" lang="en-US" altLang="ja-JP" sz="1300">
              <a:solidFill>
                <a:schemeClr val="dk1"/>
              </a:solidFill>
              <a:effectLst/>
              <a:latin typeface="Yu Gothic UI" panose="020B0500000000000000" pitchFamily="50" charset="-128"/>
              <a:ea typeface="Yu Gothic UI" panose="020B0500000000000000" pitchFamily="50" charset="-128"/>
              <a:cs typeface="+mn-cs"/>
            </a:rPr>
            <a:t>983</a:t>
          </a:r>
          <a:r>
            <a:rPr kumimoji="0" lang="ja-JP" altLang="en-US" sz="1300">
              <a:solidFill>
                <a:schemeClr val="dk1"/>
              </a:solidFill>
              <a:effectLst/>
              <a:latin typeface="Yu Gothic UI" panose="020B0500000000000000" pitchFamily="50" charset="-128"/>
              <a:ea typeface="Yu Gothic UI" panose="020B0500000000000000" pitchFamily="50" charset="-128"/>
              <a:cs typeface="+mn-cs"/>
            </a:rPr>
            <a:t>百万円を積み立てたことで、その他に減債基金</a:t>
          </a:r>
          <a:r>
            <a:rPr kumimoji="0" lang="en-US" altLang="ja-JP" sz="1300">
              <a:solidFill>
                <a:schemeClr val="dk1"/>
              </a:solidFill>
              <a:effectLst/>
              <a:latin typeface="Yu Gothic UI" panose="020B0500000000000000" pitchFamily="50" charset="-128"/>
              <a:ea typeface="Yu Gothic UI" panose="020B0500000000000000" pitchFamily="50" charset="-128"/>
              <a:cs typeface="+mn-cs"/>
            </a:rPr>
            <a:t>163</a:t>
          </a:r>
          <a:r>
            <a:rPr kumimoji="0" lang="ja-JP" altLang="en-US" sz="130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、公有地の売払により</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公共施設整備基金</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17</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の増などにより基金全体が増となった。</a:t>
          </a:r>
          <a:endParaRPr lang="ja-JP" altLang="ja-JP" sz="1300">
            <a:effectLst/>
            <a:latin typeface="Yu Gothic UI" panose="020B0500000000000000" pitchFamily="50" charset="-128"/>
            <a:ea typeface="Yu Gothic UI" panose="020B0500000000000000" pitchFamily="50" charset="-128"/>
          </a:endParaRPr>
        </a:p>
        <a:p>
          <a:endParaRPr kumimoji="1" lang="en-US" altLang="ja-JP" sz="1300">
            <a:solidFill>
              <a:schemeClr val="dk1"/>
            </a:solidFill>
            <a:effectLst/>
            <a:latin typeface="Yu Gothic UI" panose="020B0500000000000000" pitchFamily="50" charset="-128"/>
            <a:ea typeface="Yu Gothic UI" panose="020B05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基金を積み立てるには歳入確保、歳出抑制により決算剰余金を確保する必要がある</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基金への積み立てを困難としてい</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た中、令和</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年度は</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983</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百万円を積み立てることができた。</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今後</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も</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基金の取り崩しを最小限に止め、基金残高の維持を図</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っていく</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とともに、事務事業等の抜本的な見直しを行い、</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財政調整基金に依存しない財政運営を実施していく。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公共施設整備金：公共施設整備及び運営に必要な経費の財源</a:t>
          </a:r>
          <a:endParaRPr lang="ja-JP" altLang="ja-JP" sz="1300">
            <a:effectLst/>
          </a:endParaRPr>
        </a:p>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環境施設整備基金：上水道事業及び下水道事業の円滑な運営に要する資金の財源</a:t>
          </a:r>
          <a:endParaRPr lang="ja-JP" altLang="ja-JP" sz="1300">
            <a:effectLst/>
          </a:endParaRPr>
        </a:p>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災害対策基金：災害対策及び災害復旧に必要な経費の財源</a:t>
          </a:r>
          <a:endParaRPr lang="ja-JP" altLang="ja-JP" sz="1300">
            <a:effectLst/>
          </a:endParaRPr>
        </a:p>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振興事業基金：地域振興に必要な経費の財源</a:t>
          </a:r>
          <a:endParaRPr lang="ja-JP" altLang="ja-JP" sz="1300">
            <a:effectLst/>
          </a:endParaRPr>
        </a:p>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教育施設整備基金：教育施設整備に必要な経費の財源</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公共施設整備基金：公有地の売払により</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百万円を積み立て</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教育施設整備基金：教育施設への整備のため百万円を取り崩す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環境施設整備基金：</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年度は取崩していない</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ふるさと応援基金：ふるさと応援寄附金の増により</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百万円を積み立て、市のまちづくりを推進するため各事業へ</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百万円を取り崩す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公共施設整備基金は、公共施設等総合管理計画に基づく施設改修等を見据えて、後年度の財政需要に備えれるよう基金残高</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以上を目標とし、</a:t>
          </a:r>
          <a:r>
            <a:rPr kumimoji="1" lang="ja-JP" altLang="ja-JP" sz="1300">
              <a:solidFill>
                <a:schemeClr val="dk1"/>
              </a:solidFill>
              <a:effectLst/>
              <a:latin typeface="+mn-lt"/>
              <a:ea typeface="+mn-ea"/>
              <a:cs typeface="+mn-cs"/>
            </a:rPr>
            <a:t>確保する。</a:t>
          </a:r>
          <a:r>
            <a:rPr lang="ja-JP" altLang="ja-JP"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環境施設整備基金</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、下水道事業会計の多額の運営資金が必要（一般会計から毎年度約</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億円の繰出し）になることが見込まれるため、取り崩しによる減少を少しでも抑制し、基金残高</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以上</a:t>
          </a:r>
          <a:r>
            <a:rPr kumimoji="1" lang="ja-JP" altLang="ja-JP" sz="1300">
              <a:solidFill>
                <a:schemeClr val="dk1"/>
              </a:solidFill>
              <a:effectLst/>
              <a:latin typeface="+mn-lt"/>
              <a:ea typeface="+mn-ea"/>
              <a:cs typeface="+mn-cs"/>
            </a:rPr>
            <a:t>を目標に積み立て</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年度の財政調整基金は、</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1,167</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百万円から</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2,149</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百万円となり、</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過去最大となる</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983</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百万円を</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積み立てた。今後も、財政規律を維持しながら、財政調整基金に依存しない財政運営を実施していく。</a:t>
          </a:r>
          <a:endParaRPr kumimoji="1" lang="en-US" altLang="ja-JP" sz="1300">
            <a:solidFill>
              <a:schemeClr val="dk1"/>
            </a:solidFill>
            <a:effectLst/>
            <a:latin typeface="Yu Gothic UI" panose="020B0500000000000000" pitchFamily="50" charset="-128"/>
            <a:ea typeface="Yu Gothic UI" panose="020B05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今後の財政需要により、財源が著しく不足する事態に備える必要があるため、歳入確保</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歳出</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抑制</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により取り崩しを</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少しでも減らし</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、基金残高の確保に</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努める。</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基金残高の確保については、およそ</a:t>
          </a:r>
          <a:r>
            <a:rPr kumimoji="1" lang="en-US" altLang="ja-JP" sz="1300">
              <a:solidFill>
                <a:schemeClr val="dk1"/>
              </a:solidFill>
              <a:effectLst/>
              <a:latin typeface="Yu Gothic UI" panose="020B0500000000000000" pitchFamily="50" charset="-128"/>
              <a:ea typeface="Yu Gothic UI" panose="020B0500000000000000" pitchFamily="50" charset="-128"/>
              <a:cs typeface="+mn-cs"/>
            </a:rPr>
            <a:t>30</a:t>
          </a:r>
          <a:r>
            <a:rPr kumimoji="1" lang="ja-JP" altLang="ja-JP" sz="1300">
              <a:solidFill>
                <a:schemeClr val="dk1"/>
              </a:solidFill>
              <a:effectLst/>
              <a:latin typeface="Yu Gothic UI" panose="020B0500000000000000" pitchFamily="50" charset="-128"/>
              <a:ea typeface="Yu Gothic UI" panose="020B0500000000000000" pitchFamily="50" charset="-128"/>
              <a:cs typeface="+mn-cs"/>
            </a:rPr>
            <a:t>億円</a:t>
          </a:r>
          <a:r>
            <a:rPr kumimoji="1" lang="ja-JP" altLang="en-US" sz="1300">
              <a:solidFill>
                <a:schemeClr val="dk1"/>
              </a:solidFill>
              <a:effectLst/>
              <a:latin typeface="Yu Gothic UI" panose="020B0500000000000000" pitchFamily="50" charset="-128"/>
              <a:ea typeface="Yu Gothic UI" panose="020B0500000000000000" pitchFamily="50" charset="-128"/>
              <a:cs typeface="+mn-cs"/>
            </a:rPr>
            <a:t>を目標に今後積立てを実施していく。</a:t>
          </a:r>
          <a:endParaRPr lang="ja-JP" altLang="ja-JP" sz="1300">
            <a:effectLst/>
            <a:latin typeface="Yu Gothic UI" panose="020B0500000000000000" pitchFamily="50" charset="-128"/>
            <a:ea typeface="Yu Gothic UI" panose="020B05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年度の</a:t>
          </a:r>
          <a:r>
            <a:rPr kumimoji="1" lang="ja-JP" altLang="en-US" sz="1300">
              <a:solidFill>
                <a:schemeClr val="dk1"/>
              </a:solidFill>
              <a:effectLst/>
              <a:latin typeface="+mn-lt"/>
              <a:ea typeface="+mn-ea"/>
              <a:cs typeface="+mn-cs"/>
            </a:rPr>
            <a:t>減債</a:t>
          </a:r>
          <a:r>
            <a:rPr kumimoji="1" lang="ja-JP" altLang="ja-JP" sz="1300">
              <a:solidFill>
                <a:schemeClr val="dk1"/>
              </a:solidFill>
              <a:effectLst/>
              <a:latin typeface="+mn-lt"/>
              <a:ea typeface="+mn-ea"/>
              <a:cs typeface="+mn-cs"/>
            </a:rPr>
            <a:t>基金は</a:t>
          </a:r>
          <a:r>
            <a:rPr kumimoji="1" lang="en-US" altLang="ja-JP" sz="1300">
              <a:solidFill>
                <a:schemeClr val="dk1"/>
              </a:solidFill>
              <a:effectLst/>
              <a:latin typeface="+mn-lt"/>
              <a:ea typeface="+mn-ea"/>
              <a:cs typeface="+mn-cs"/>
            </a:rPr>
            <a:t>731</a:t>
          </a:r>
          <a:r>
            <a:rPr kumimoji="1" lang="ja-JP" altLang="ja-JP" sz="1300">
              <a:solidFill>
                <a:schemeClr val="dk1"/>
              </a:solidFill>
              <a:effectLst/>
              <a:latin typeface="+mn-lt"/>
              <a:ea typeface="+mn-ea"/>
              <a:cs typeface="+mn-cs"/>
            </a:rPr>
            <a:t>百万円から</a:t>
          </a:r>
          <a:r>
            <a:rPr kumimoji="1" lang="en-US" altLang="ja-JP" sz="1300">
              <a:solidFill>
                <a:schemeClr val="dk1"/>
              </a:solidFill>
              <a:effectLst/>
              <a:latin typeface="+mn-lt"/>
              <a:ea typeface="+mn-ea"/>
              <a:cs typeface="+mn-cs"/>
            </a:rPr>
            <a:t>894</a:t>
          </a:r>
          <a:r>
            <a:rPr kumimoji="1" lang="ja-JP" altLang="ja-JP" sz="1300">
              <a:solidFill>
                <a:schemeClr val="dk1"/>
              </a:solidFill>
              <a:effectLst/>
              <a:latin typeface="+mn-lt"/>
              <a:ea typeface="+mn-ea"/>
              <a:cs typeface="+mn-cs"/>
            </a:rPr>
            <a:t>百万円となり、</a:t>
          </a:r>
          <a:r>
            <a:rPr kumimoji="1" lang="ja-JP" altLang="en-US" sz="1300">
              <a:solidFill>
                <a:schemeClr val="dk1"/>
              </a:solidFill>
              <a:effectLst/>
              <a:latin typeface="+mn-lt"/>
              <a:ea typeface="+mn-ea"/>
              <a:cs typeface="+mn-cs"/>
            </a:rPr>
            <a:t>利子分を含め</a:t>
          </a:r>
          <a:r>
            <a:rPr kumimoji="1" lang="en-US" altLang="ja-JP" sz="1300">
              <a:solidFill>
                <a:schemeClr val="dk1"/>
              </a:solidFill>
              <a:effectLst/>
              <a:latin typeface="+mn-lt"/>
              <a:ea typeface="+mn-ea"/>
              <a:cs typeface="+mn-cs"/>
            </a:rPr>
            <a:t>163</a:t>
          </a:r>
          <a:r>
            <a:rPr kumimoji="1" lang="ja-JP" altLang="ja-JP" sz="1300">
              <a:solidFill>
                <a:schemeClr val="dk1"/>
              </a:solidFill>
              <a:effectLst/>
              <a:latin typeface="+mn-lt"/>
              <a:ea typeface="+mn-ea"/>
              <a:cs typeface="+mn-cs"/>
            </a:rPr>
            <a:t>百万円を積み立て</a:t>
          </a:r>
          <a:r>
            <a:rPr kumimoji="1" lang="ja-JP" altLang="en-US" sz="1300">
              <a:solidFill>
                <a:schemeClr val="dk1"/>
              </a:solidFill>
              <a:effectLst/>
              <a:latin typeface="+mn-lt"/>
              <a:ea typeface="+mn-ea"/>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年度に積み立てた</a:t>
          </a:r>
          <a:r>
            <a:rPr kumimoji="1" lang="en-US" altLang="ja-JP" sz="1300">
              <a:solidFill>
                <a:schemeClr val="dk1"/>
              </a:solidFill>
              <a:effectLst/>
              <a:latin typeface="+mn-lt"/>
              <a:ea typeface="+mn-ea"/>
              <a:cs typeface="+mn-cs"/>
            </a:rPr>
            <a:t>163</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のうち</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162</a:t>
          </a:r>
          <a:r>
            <a:rPr kumimoji="1" lang="ja-JP" altLang="ja-JP" sz="1300">
              <a:solidFill>
                <a:schemeClr val="dk1"/>
              </a:solidFill>
              <a:effectLst/>
              <a:latin typeface="+mn-lt"/>
              <a:ea typeface="+mn-ea"/>
              <a:cs typeface="+mn-cs"/>
            </a:rPr>
            <a:t>百万円は</a:t>
          </a:r>
          <a:r>
            <a:rPr lang="ja-JP" altLang="ja-JP" sz="1300" b="0" i="0" baseline="0">
              <a:solidFill>
                <a:schemeClr val="dk1"/>
              </a:solidFill>
              <a:effectLst/>
              <a:latin typeface="+mn-lt"/>
              <a:ea typeface="+mn-ea"/>
              <a:cs typeface="+mn-cs"/>
            </a:rPr>
            <a:t>普通交付税で令和</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年度臨時財政対策債の償還のための基金積立てとして追加交付されたもので、今後、計画的</a:t>
          </a:r>
          <a:r>
            <a:rPr lang="ja-JP" altLang="en-US" sz="1300" b="0" i="0" baseline="0">
              <a:solidFill>
                <a:schemeClr val="dk1"/>
              </a:solidFill>
              <a:effectLst/>
              <a:latin typeface="+mn-lt"/>
              <a:ea typeface="+mn-ea"/>
              <a:cs typeface="+mn-cs"/>
            </a:rPr>
            <a:t>（令和</a:t>
          </a:r>
          <a:r>
            <a:rPr lang="en-US" altLang="ja-JP" sz="1300" b="0" i="0" baseline="0">
              <a:solidFill>
                <a:schemeClr val="dk1"/>
              </a:solidFill>
              <a:effectLst/>
              <a:latin typeface="+mn-lt"/>
              <a:ea typeface="+mn-ea"/>
              <a:cs typeface="+mn-cs"/>
            </a:rPr>
            <a:t>11</a:t>
          </a:r>
          <a:r>
            <a:rPr lang="ja-JP" altLang="en-US" sz="1300" b="0" i="0" baseline="0">
              <a:solidFill>
                <a:schemeClr val="dk1"/>
              </a:solidFill>
              <a:effectLst/>
              <a:latin typeface="+mn-lt"/>
              <a:ea typeface="+mn-ea"/>
              <a:cs typeface="+mn-cs"/>
            </a:rPr>
            <a:t>年度償還完了予定）</a:t>
          </a:r>
          <a:r>
            <a:rPr lang="ja-JP" altLang="ja-JP" sz="1300" b="0" i="0" baseline="0">
              <a:solidFill>
                <a:schemeClr val="dk1"/>
              </a:solidFill>
              <a:effectLst/>
              <a:latin typeface="+mn-lt"/>
              <a:ea typeface="+mn-ea"/>
              <a:cs typeface="+mn-cs"/>
            </a:rPr>
            <a:t>に繰り入れ（取り崩し）を行い、臨時財政対策債を償還していく。</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年度は取崩していない）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前年度に比べて</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ポイント増加しており、令和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年度には一般会計等で取得した固定資産は約</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億円あり、減価償却費は約</a:t>
          </a:r>
          <a:r>
            <a:rPr kumimoji="1" lang="en-US" altLang="ja-JP" sz="1100">
              <a:solidFill>
                <a:schemeClr val="dk1"/>
              </a:solidFill>
              <a:effectLst/>
              <a:latin typeface="+mn-ea"/>
              <a:ea typeface="+mn-ea"/>
              <a:cs typeface="+mn-cs"/>
            </a:rPr>
            <a:t>21.6</a:t>
          </a:r>
          <a:r>
            <a:rPr kumimoji="1" lang="ja-JP" altLang="ja-JP" sz="1100">
              <a:solidFill>
                <a:schemeClr val="dk1"/>
              </a:solidFill>
              <a:effectLst/>
              <a:latin typeface="+mn-ea"/>
              <a:ea typeface="+mn-ea"/>
              <a:cs typeface="+mn-cs"/>
            </a:rPr>
            <a:t>億円である。固定資産全体の老朽化は進んでおり、</a:t>
          </a:r>
          <a:r>
            <a:rPr lang="ja-JP" altLang="ja-JP" sz="1100">
              <a:solidFill>
                <a:schemeClr val="dk1"/>
              </a:solidFill>
              <a:effectLst/>
              <a:latin typeface="+mn-ea"/>
              <a:ea typeface="+mn-ea"/>
              <a:cs typeface="+mn-cs"/>
            </a:rPr>
            <a:t>令和 </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年度末時点で保有する公共施設の総延床面積は約 </a:t>
          </a:r>
          <a:r>
            <a:rPr lang="en-US" altLang="ja-JP" sz="1100">
              <a:solidFill>
                <a:schemeClr val="dk1"/>
              </a:solidFill>
              <a:effectLst/>
              <a:latin typeface="+mn-ea"/>
              <a:ea typeface="+mn-ea"/>
              <a:cs typeface="+mn-cs"/>
            </a:rPr>
            <a:t>19 </a:t>
          </a:r>
          <a:r>
            <a:rPr lang="ja-JP" altLang="ja-JP" sz="1100">
              <a:solidFill>
                <a:schemeClr val="dk1"/>
              </a:solidFill>
              <a:effectLst/>
              <a:latin typeface="+mn-ea"/>
              <a:ea typeface="+mn-ea"/>
              <a:cs typeface="+mn-cs"/>
            </a:rPr>
            <a:t>万 ㎡、平均築年数は </a:t>
          </a:r>
          <a:r>
            <a:rPr lang="en-US" altLang="ja-JP" sz="1100">
              <a:solidFill>
                <a:schemeClr val="dk1"/>
              </a:solidFill>
              <a:effectLst/>
              <a:latin typeface="+mn-ea"/>
              <a:ea typeface="+mn-ea"/>
              <a:cs typeface="+mn-cs"/>
            </a:rPr>
            <a:t>30.6 </a:t>
          </a:r>
          <a:r>
            <a:rPr lang="ja-JP" altLang="ja-JP" sz="1100">
              <a:solidFill>
                <a:schemeClr val="dk1"/>
              </a:solidFill>
              <a:effectLst/>
              <a:latin typeface="+mn-ea"/>
              <a:ea typeface="+mn-ea"/>
              <a:cs typeface="+mn-cs"/>
            </a:rPr>
            <a:t>年</a:t>
          </a:r>
          <a:r>
            <a:rPr lang="ja-JP" altLang="en-US" sz="1100">
              <a:solidFill>
                <a:schemeClr val="dk1"/>
              </a:solidFill>
              <a:effectLst/>
              <a:latin typeface="+mn-ea"/>
              <a:ea typeface="+mn-ea"/>
              <a:cs typeface="+mn-cs"/>
            </a:rPr>
            <a:t>である</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令和４年</a:t>
          </a:r>
          <a:r>
            <a:rPr lang="en-US" altLang="ja-JP" sz="1100">
              <a:solidFill>
                <a:schemeClr val="dk1"/>
              </a:solidFill>
              <a:effectLst/>
              <a:latin typeface="+mn-ea"/>
              <a:ea typeface="+mn-ea"/>
              <a:cs typeface="+mn-cs"/>
            </a:rPr>
            <a:t>3</a:t>
          </a:r>
          <a:r>
            <a:rPr lang="ja-JP" altLang="en-US" sz="1100">
              <a:solidFill>
                <a:schemeClr val="dk1"/>
              </a:solidFill>
              <a:effectLst/>
              <a:latin typeface="+mn-ea"/>
              <a:ea typeface="+mn-ea"/>
              <a:cs typeface="+mn-cs"/>
            </a:rPr>
            <a:t>月に改訂した公共施設等総合管理</a:t>
          </a:r>
          <a:r>
            <a:rPr lang="ja-JP" altLang="ja-JP" sz="1100">
              <a:solidFill>
                <a:schemeClr val="dk1"/>
              </a:solidFill>
              <a:effectLst/>
              <a:latin typeface="+mn-ea"/>
              <a:ea typeface="+mn-ea"/>
              <a:cs typeface="+mn-cs"/>
            </a:rPr>
            <a:t>計画</a:t>
          </a:r>
          <a:r>
            <a:rPr kumimoji="1" lang="ja-JP" altLang="ja-JP" sz="1100">
              <a:solidFill>
                <a:schemeClr val="dk1"/>
              </a:solidFill>
              <a:effectLst/>
              <a:latin typeface="+mn-ea"/>
              <a:ea typeface="+mn-ea"/>
              <a:cs typeface="+mn-cs"/>
            </a:rPr>
            <a:t>に基づき、今後も適正な施設の保有量を保持する。</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06240" y="437028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58945"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680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58945" y="415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43702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58945"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57345" y="513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37585" y="5126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6702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25905" y="508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22966</xdr:rowOff>
    </xdr:from>
    <xdr:to>
      <xdr:col>23</xdr:col>
      <xdr:colOff>136525</xdr:colOff>
      <xdr:row>31</xdr:row>
      <xdr:rowOff>124566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157345" y="52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258945" y="519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154834</xdr:rowOff>
    </xdr:from>
    <xdr:to>
      <xdr:col>19</xdr:col>
      <xdr:colOff>187325</xdr:colOff>
      <xdr:row>31</xdr:row>
      <xdr:rowOff>84984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537585" y="5184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34184</xdr:rowOff>
    </xdr:from>
    <xdr:to>
      <xdr:col>23</xdr:col>
      <xdr:colOff>85725</xdr:colOff>
      <xdr:row>31</xdr:row>
      <xdr:rowOff>73766</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588385" y="5231024"/>
          <a:ext cx="6197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867025" y="5167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34184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917825" y="5214832"/>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196465" y="5115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31</xdr:row>
      <xdr:rowOff>17992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247265" y="5166466"/>
          <a:ext cx="67056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525905" y="5112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133667</xdr:rowOff>
    </xdr:from>
    <xdr:to>
      <xdr:col>11</xdr:col>
      <xdr:colOff>136525</xdr:colOff>
      <xdr:row>30</xdr:row>
      <xdr:rowOff>137266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576705" y="5162867"/>
          <a:ext cx="6705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395989" y="490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38129" y="489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067569" y="4889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397009" y="486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76111</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395989" y="527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38129"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7743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067569" y="52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397009" y="520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債務償還比率は、類似団体平均値と比較してほぼ同値であり、前年度よりは</a:t>
          </a:r>
          <a:r>
            <a:rPr kumimoji="1" lang="en-US" altLang="ja-JP" sz="1100">
              <a:solidFill>
                <a:schemeClr val="dk1"/>
              </a:solidFill>
              <a:effectLst/>
              <a:latin typeface="+mn-lt"/>
              <a:ea typeface="+mn-ea"/>
              <a:cs typeface="+mn-cs"/>
            </a:rPr>
            <a:t>139.1</a:t>
          </a:r>
          <a:r>
            <a:rPr kumimoji="1" lang="ja-JP" altLang="ja-JP" sz="1100">
              <a:solidFill>
                <a:schemeClr val="dk1"/>
              </a:solidFill>
              <a:effectLst/>
              <a:latin typeface="+mn-lt"/>
              <a:ea typeface="+mn-ea"/>
              <a:cs typeface="+mn-cs"/>
            </a:rPr>
            <a:t>ポイント減少している。これは地方債残高が前年より約</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億円減少した為である。令和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月に改定された公共施設等総合管理計画に基づき</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統廃合も十分に検討し、適切な維持管理に努めることで、地方債残高の抑制を図る。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3027660" y="455713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3080365" y="57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577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3080365" y="433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963525" y="4557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3080365" y="498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001625" y="5132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359005" y="5350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688445" y="542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017885" y="538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0347325" y="537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103686</xdr:rowOff>
    </xdr:from>
    <xdr:to>
      <xdr:col>76</xdr:col>
      <xdr:colOff>73025</xdr:colOff>
      <xdr:row>31</xdr:row>
      <xdr:rowOff>33836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001625" y="5132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82113</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3080365" y="51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146748</xdr:rowOff>
    </xdr:from>
    <xdr:to>
      <xdr:col>72</xdr:col>
      <xdr:colOff>123825</xdr:colOff>
      <xdr:row>32</xdr:row>
      <xdr:rowOff>76898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359005" y="534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154486</xdr:rowOff>
    </xdr:from>
    <xdr:to>
      <xdr:col>76</xdr:col>
      <xdr:colOff>22225</xdr:colOff>
      <xdr:row>32</xdr:row>
      <xdr:rowOff>26098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409805" y="5183686"/>
          <a:ext cx="619760" cy="20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140153</xdr:rowOff>
    </xdr:from>
    <xdr:to>
      <xdr:col>68</xdr:col>
      <xdr:colOff>123825</xdr:colOff>
      <xdr:row>33</xdr:row>
      <xdr:rowOff>70303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688445" y="5504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26098</xdr:rowOff>
    </xdr:from>
    <xdr:to>
      <xdr:col>72</xdr:col>
      <xdr:colOff>73025</xdr:colOff>
      <xdr:row>33</xdr:row>
      <xdr:rowOff>19503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39245" y="5390578"/>
          <a:ext cx="670560" cy="1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64779</xdr:rowOff>
    </xdr:from>
    <xdr:to>
      <xdr:col>64</xdr:col>
      <xdr:colOff>123825</xdr:colOff>
      <xdr:row>33</xdr:row>
      <xdr:rowOff>166379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017885" y="55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19503</xdr:rowOff>
    </xdr:from>
    <xdr:to>
      <xdr:col>68</xdr:col>
      <xdr:colOff>73025</xdr:colOff>
      <xdr:row>33</xdr:row>
      <xdr:rowOff>115579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068685" y="5551623"/>
          <a:ext cx="670560" cy="9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156654</xdr:rowOff>
    </xdr:from>
    <xdr:to>
      <xdr:col>60</xdr:col>
      <xdr:colOff>123825</xdr:colOff>
      <xdr:row>33</xdr:row>
      <xdr:rowOff>86804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0347325" y="5521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36004</xdr:rowOff>
    </xdr:from>
    <xdr:to>
      <xdr:col>64</xdr:col>
      <xdr:colOff>73025</xdr:colOff>
      <xdr:row>33</xdr:row>
      <xdr:rowOff>115579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0398125" y="5568124"/>
          <a:ext cx="67056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2185092" y="54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1527232" y="520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0856672" y="51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0186112" y="51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93425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2185092" y="51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61430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1527232" y="559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157506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0856672" y="568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77932</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0186112" y="561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40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45414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83820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4236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3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39889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27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37413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686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4918</xdr:rowOff>
    </xdr:from>
    <xdr:to>
      <xdr:col>55</xdr:col>
      <xdr:colOff>50800</xdr:colOff>
      <xdr:row>33</xdr:row>
      <xdr:rowOff>106518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5537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129395</xdr:rowOff>
    </xdr:from>
    <xdr:ext cx="599010"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549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35934</xdr:rowOff>
    </xdr:from>
    <xdr:to>
      <xdr:col>50</xdr:col>
      <xdr:colOff>165100</xdr:colOff>
      <xdr:row>33</xdr:row>
      <xdr:rowOff>137534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55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55718</xdr:rowOff>
    </xdr:from>
    <xdr:to>
      <xdr:col>55</xdr:col>
      <xdr:colOff>0</xdr:colOff>
      <xdr:row>33</xdr:row>
      <xdr:rowOff>86734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5587838"/>
          <a:ext cx="7239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64024</xdr:rowOff>
    </xdr:from>
    <xdr:to>
      <xdr:col>46</xdr:col>
      <xdr:colOff>38100</xdr:colOff>
      <xdr:row>33</xdr:row>
      <xdr:rowOff>165624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5596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86734</xdr:rowOff>
    </xdr:from>
    <xdr:to>
      <xdr:col>50</xdr:col>
      <xdr:colOff>114300</xdr:colOff>
      <xdr:row>33</xdr:row>
      <xdr:rowOff>114824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5618854"/>
          <a:ext cx="78232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81325</xdr:rowOff>
    </xdr:from>
    <xdr:to>
      <xdr:col>41</xdr:col>
      <xdr:colOff>101600</xdr:colOff>
      <xdr:row>34</xdr:row>
      <xdr:rowOff>11475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5613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114824</xdr:rowOff>
    </xdr:from>
    <xdr:to>
      <xdr:col>45</xdr:col>
      <xdr:colOff>177800</xdr:colOff>
      <xdr:row>33</xdr:row>
      <xdr:rowOff>132125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5646944"/>
          <a:ext cx="78994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132147</xdr:rowOff>
    </xdr:from>
    <xdr:to>
      <xdr:col>36</xdr:col>
      <xdr:colOff>165100</xdr:colOff>
      <xdr:row>40</xdr:row>
      <xdr:rowOff>62297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670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132125</xdr:rowOff>
    </xdr:from>
    <xdr:to>
      <xdr:col>41</xdr:col>
      <xdr:colOff>50800</xdr:colOff>
      <xdr:row>40</xdr:row>
      <xdr:rowOff>11497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5664245"/>
          <a:ext cx="774700" cy="10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8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8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8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8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154061</xdr:rowOff>
    </xdr:from>
    <xdr:ext cx="599010"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14574" y="535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10701</xdr:rowOff>
    </xdr:from>
    <xdr:ext cx="599010"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444954" y="53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28002</xdr:rowOff>
    </xdr:from>
    <xdr:ext cx="599010"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670254" y="539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78824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150058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159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6531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210256"/>
          <a:ext cx="7315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151856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19229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133894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16943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111034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14984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8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450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54184</xdr:rowOff>
    </xdr:from>
    <xdr:to>
      <xdr:col>55</xdr:col>
      <xdr:colOff>50800</xdr:colOff>
      <xdr:row>62</xdr:row>
      <xdr:rowOff>155784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447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77061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103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57983</xdr:rowOff>
    </xdr:from>
    <xdr:to>
      <xdr:col>50</xdr:col>
      <xdr:colOff>165100</xdr:colOff>
      <xdr:row>62</xdr:row>
      <xdr:rowOff>159583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4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104984</xdr:rowOff>
    </xdr:from>
    <xdr:to>
      <xdr:col>55</xdr:col>
      <xdr:colOff>0</xdr:colOff>
      <xdr:row>62</xdr:row>
      <xdr:rowOff>108783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498664"/>
          <a:ext cx="7239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66573</xdr:rowOff>
    </xdr:from>
    <xdr:to>
      <xdr:col>46</xdr:col>
      <xdr:colOff>38100</xdr:colOff>
      <xdr:row>62</xdr:row>
      <xdr:rowOff>168173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4602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108783</xdr:rowOff>
    </xdr:from>
    <xdr:to>
      <xdr:col>50</xdr:col>
      <xdr:colOff>114300</xdr:colOff>
      <xdr:row>62</xdr:row>
      <xdr:rowOff>117373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502463"/>
          <a:ext cx="78232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71404</xdr:rowOff>
    </xdr:from>
    <xdr:to>
      <xdr:col>41</xdr:col>
      <xdr:colOff>101600</xdr:colOff>
      <xdr:row>63</xdr:row>
      <xdr:rowOff>1554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465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117373</xdr:rowOff>
    </xdr:from>
    <xdr:to>
      <xdr:col>45</xdr:col>
      <xdr:colOff>177800</xdr:colOff>
      <xdr:row>62</xdr:row>
      <xdr:rowOff>122204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511053"/>
          <a:ext cx="78994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77783</xdr:rowOff>
    </xdr:from>
    <xdr:to>
      <xdr:col>36</xdr:col>
      <xdr:colOff>165100</xdr:colOff>
      <xdr:row>63</xdr:row>
      <xdr:rowOff>7933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471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122204</xdr:rowOff>
    </xdr:from>
    <xdr:to>
      <xdr:col>41</xdr:col>
      <xdr:colOff>50800</xdr:colOff>
      <xdr:row>62</xdr:row>
      <xdr:rowOff>128583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515884"/>
          <a:ext cx="7747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14575" y="1057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44955" y="105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0255" y="1057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872695" y="105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4660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1023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13250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1023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18081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1024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24460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102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87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3701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1905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37483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3667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82</xdr:row>
      <xdr:rowOff>1905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3717904"/>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36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104775</xdr:rowOff>
    </xdr:from>
    <xdr:to>
      <xdr:col>15</xdr:col>
      <xdr:colOff>50800</xdr:colOff>
      <xdr:row>81</xdr:row>
      <xdr:rowOff>139064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368361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168275</xdr:rowOff>
    </xdr:from>
    <xdr:to>
      <xdr:col>6</xdr:col>
      <xdr:colOff>38100</xdr:colOff>
      <xdr:row>81</xdr:row>
      <xdr:rowOff>98425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57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47625</xdr:rowOff>
    </xdr:from>
    <xdr:to>
      <xdr:col>10</xdr:col>
      <xdr:colOff>114300</xdr:colOff>
      <xdr:row>81</xdr:row>
      <xdr:rowOff>104775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362646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114952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146131</xdr:rowOff>
    </xdr:from>
    <xdr:to>
      <xdr:col>55</xdr:col>
      <xdr:colOff>50800</xdr:colOff>
      <xdr:row>86</xdr:row>
      <xdr:rowOff>76281</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192260" y="14395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145492</xdr:rowOff>
    </xdr:from>
    <xdr:to>
      <xdr:col>50</xdr:col>
      <xdr:colOff>165100</xdr:colOff>
      <xdr:row>86</xdr:row>
      <xdr:rowOff>75642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445500" y="14394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24842</xdr:rowOff>
    </xdr:from>
    <xdr:to>
      <xdr:col>55</xdr:col>
      <xdr:colOff>0</xdr:colOff>
      <xdr:row>86</xdr:row>
      <xdr:rowOff>25481</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8496300" y="14441882"/>
          <a:ext cx="7239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145765</xdr:rowOff>
    </xdr:from>
    <xdr:to>
      <xdr:col>46</xdr:col>
      <xdr:colOff>38100</xdr:colOff>
      <xdr:row>86</xdr:row>
      <xdr:rowOff>75915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670800" y="14395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24842</xdr:rowOff>
    </xdr:from>
    <xdr:to>
      <xdr:col>50</xdr:col>
      <xdr:colOff>114300</xdr:colOff>
      <xdr:row>86</xdr:row>
      <xdr:rowOff>25115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713980" y="14441882"/>
          <a:ext cx="78232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145903</xdr:rowOff>
    </xdr:from>
    <xdr:to>
      <xdr:col>41</xdr:col>
      <xdr:colOff>101600</xdr:colOff>
      <xdr:row>86</xdr:row>
      <xdr:rowOff>76053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873240" y="14395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25115</xdr:rowOff>
    </xdr:from>
    <xdr:to>
      <xdr:col>45</xdr:col>
      <xdr:colOff>177800</xdr:colOff>
      <xdr:row>86</xdr:row>
      <xdr:rowOff>25253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24040" y="14442155"/>
          <a:ext cx="78994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140827</xdr:rowOff>
    </xdr:from>
    <xdr:to>
      <xdr:col>36</xdr:col>
      <xdr:colOff>165100</xdr:colOff>
      <xdr:row>86</xdr:row>
      <xdr:rowOff>70977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098540" y="14390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20177</xdr:rowOff>
    </xdr:from>
    <xdr:to>
      <xdr:col>41</xdr:col>
      <xdr:colOff>50800</xdr:colOff>
      <xdr:row>86</xdr:row>
      <xdr:rowOff>25253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149340" y="14437217"/>
          <a:ext cx="7747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8271587" y="14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7509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671202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59373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66769</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8271587" y="144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67042</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7509587" y="144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67180</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6712027" y="1448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62104</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5937327" y="144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44145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163830</xdr:rowOff>
    </xdr:from>
    <xdr:to>
      <xdr:col>85</xdr:col>
      <xdr:colOff>177800</xdr:colOff>
      <xdr:row>40</xdr:row>
      <xdr:rowOff>93980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325600" y="6701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78757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44145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5788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43180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629640" y="6717030"/>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100330</xdr:rowOff>
    </xdr:from>
    <xdr:to>
      <xdr:col>76</xdr:col>
      <xdr:colOff>165100</xdr:colOff>
      <xdr:row>40</xdr:row>
      <xdr:rowOff>30480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804140" y="6638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151130</xdr:rowOff>
    </xdr:from>
    <xdr:to>
      <xdr:col>81</xdr:col>
      <xdr:colOff>50800</xdr:colOff>
      <xdr:row>40</xdr:row>
      <xdr:rowOff>11430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854940" y="668909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66040</xdr:rowOff>
    </xdr:from>
    <xdr:to>
      <xdr:col>72</xdr:col>
      <xdr:colOff>38100</xdr:colOff>
      <xdr:row>39</xdr:row>
      <xdr:rowOff>167640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029440" y="6604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116840</xdr:rowOff>
    </xdr:from>
    <xdr:to>
      <xdr:col>76</xdr:col>
      <xdr:colOff>114300</xdr:colOff>
      <xdr:row>39</xdr:row>
      <xdr:rowOff>151130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072620" y="665480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26670</xdr:rowOff>
    </xdr:from>
    <xdr:to>
      <xdr:col>67</xdr:col>
      <xdr:colOff>101600</xdr:colOff>
      <xdr:row>39</xdr:row>
      <xdr:rowOff>128270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123188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77470</xdr:rowOff>
    </xdr:from>
    <xdr:to>
      <xdr:col>71</xdr:col>
      <xdr:colOff>177800</xdr:colOff>
      <xdr:row>39</xdr:row>
      <xdr:rowOff>116840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82680" y="6615430"/>
          <a:ext cx="78994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4372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21607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75244"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158767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9005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119397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10298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5894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6113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19547840"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43688</xdr:rowOff>
    </xdr:from>
    <xdr:to>
      <xdr:col>112</xdr:col>
      <xdr:colOff>38100</xdr:colOff>
      <xdr:row>39</xdr:row>
      <xdr:rowOff>145288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735040" y="6581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78486</xdr:rowOff>
    </xdr:from>
    <xdr:to>
      <xdr:col>116</xdr:col>
      <xdr:colOff>63500</xdr:colOff>
      <xdr:row>39</xdr:row>
      <xdr:rowOff>94488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8778220" y="6616446"/>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793748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94488</xdr:rowOff>
    </xdr:from>
    <xdr:to>
      <xdr:col>111</xdr:col>
      <xdr:colOff>177800</xdr:colOff>
      <xdr:row>39</xdr:row>
      <xdr:rowOff>101346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7988280" y="663244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716278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105918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7213580" y="663930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38808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105918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431260" y="6614160"/>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136415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5611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776267"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0015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118127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622686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4414500" y="9694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325600" y="9942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4414500"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164084</xdr:rowOff>
    </xdr:from>
    <xdr:to>
      <xdr:col>81</xdr:col>
      <xdr:colOff>101600</xdr:colOff>
      <xdr:row>59</xdr:row>
      <xdr:rowOff>94234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3578840" y="9887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43434</xdr:rowOff>
    </xdr:from>
    <xdr:to>
      <xdr:col>85</xdr:col>
      <xdr:colOff>127000</xdr:colOff>
      <xdr:row>59</xdr:row>
      <xdr:rowOff>102870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3629640" y="9934194"/>
          <a:ext cx="74676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134366</xdr:rowOff>
    </xdr:from>
    <xdr:to>
      <xdr:col>76</xdr:col>
      <xdr:colOff>165100</xdr:colOff>
      <xdr:row>59</xdr:row>
      <xdr:rowOff>64516</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2804140" y="9857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43434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854940" y="9904476"/>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72644</xdr:rowOff>
    </xdr:from>
    <xdr:to>
      <xdr:col>72</xdr:col>
      <xdr:colOff>38100</xdr:colOff>
      <xdr:row>59</xdr:row>
      <xdr:rowOff>2794</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029440" y="9795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123444</xdr:rowOff>
    </xdr:from>
    <xdr:to>
      <xdr:col>76</xdr:col>
      <xdr:colOff>114300</xdr:colOff>
      <xdr:row>59</xdr:row>
      <xdr:rowOff>13716</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072620" y="9846564"/>
          <a:ext cx="78232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123188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45720</xdr:rowOff>
    </xdr:from>
    <xdr:to>
      <xdr:col>71</xdr:col>
      <xdr:colOff>177800</xdr:colOff>
      <xdr:row>58</xdr:row>
      <xdr:rowOff>123444</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1282680" y="9768840"/>
          <a:ext cx="78994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34372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26752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85361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3437244" y="997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55643</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2675244" y="994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19321</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19005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110298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19547840" y="10403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15331</xdr:rowOff>
    </xdr:from>
    <xdr:to>
      <xdr:col>116</xdr:col>
      <xdr:colOff>114300</xdr:colOff>
      <xdr:row>62</xdr:row>
      <xdr:rowOff>116931</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58940" y="104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38208</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19547840" y="1026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24802</xdr:rowOff>
    </xdr:from>
    <xdr:to>
      <xdr:col>112</xdr:col>
      <xdr:colOff>38100</xdr:colOff>
      <xdr:row>62</xdr:row>
      <xdr:rowOff>126402</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8735040" y="104184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66131</xdr:rowOff>
    </xdr:from>
    <xdr:to>
      <xdr:col>116</xdr:col>
      <xdr:colOff>63500</xdr:colOff>
      <xdr:row>62</xdr:row>
      <xdr:rowOff>75602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8778220" y="10459811"/>
          <a:ext cx="73152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32639</xdr:rowOff>
    </xdr:from>
    <xdr:to>
      <xdr:col>107</xdr:col>
      <xdr:colOff>101600</xdr:colOff>
      <xdr:row>62</xdr:row>
      <xdr:rowOff>134239</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7937480" y="104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75602</xdr:rowOff>
    </xdr:from>
    <xdr:to>
      <xdr:col>111</xdr:col>
      <xdr:colOff>177800</xdr:colOff>
      <xdr:row>62</xdr:row>
      <xdr:rowOff>83439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7988280" y="10469282"/>
          <a:ext cx="78994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37537</xdr:rowOff>
    </xdr:from>
    <xdr:to>
      <xdr:col>102</xdr:col>
      <xdr:colOff>165100</xdr:colOff>
      <xdr:row>62</xdr:row>
      <xdr:rowOff>139137</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7162780" y="104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83439</xdr:rowOff>
    </xdr:from>
    <xdr:to>
      <xdr:col>107</xdr:col>
      <xdr:colOff>50800</xdr:colOff>
      <xdr:row>62</xdr:row>
      <xdr:rowOff>88337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7213580" y="10477119"/>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52397</xdr:rowOff>
    </xdr:from>
    <xdr:to>
      <xdr:col>98</xdr:col>
      <xdr:colOff>38100</xdr:colOff>
      <xdr:row>62</xdr:row>
      <xdr:rowOff>153997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6388080" y="10446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88337</xdr:rowOff>
    </xdr:from>
    <xdr:to>
      <xdr:col>102</xdr:col>
      <xdr:colOff>114300</xdr:colOff>
      <xdr:row>62</xdr:row>
      <xdr:rowOff>103197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6431260" y="10482017"/>
          <a:ext cx="78232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18561127" y="105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17776267" y="105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7001567" y="10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142929</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18561127" y="102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150766</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1777626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155664</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7001567" y="102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145124</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6226867" y="1053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4414500" y="17387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154939</xdr:rowOff>
    </xdr:from>
    <xdr:to>
      <xdr:col>85</xdr:col>
      <xdr:colOff>177800</xdr:colOff>
      <xdr:row>105</xdr:row>
      <xdr:rowOff>85089</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4325600" y="175894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133366</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100-0000A3020000}"/>
            </a:ext>
          </a:extLst>
        </xdr:cNvPr>
        <xdr:cNvSpPr txBox="1"/>
      </xdr:nvSpPr>
      <xdr:spPr>
        <a:xfrm>
          <a:off x="14414500" y="17567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3578840" y="1752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105</xdr:row>
      <xdr:rowOff>34289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3629640" y="17575530"/>
          <a:ext cx="74676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280414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78105</xdr:rowOff>
    </xdr:from>
    <xdr:to>
      <xdr:col>81</xdr:col>
      <xdr:colOff>50800</xdr:colOff>
      <xdr:row>104</xdr:row>
      <xdr:rowOff>140970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854940" y="1751266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2029440" y="17402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78105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072620" y="17449799"/>
          <a:ext cx="78232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xdr:rowOff>
    </xdr:from>
    <xdr:to>
      <xdr:col>67</xdr:col>
      <xdr:colOff>101600</xdr:colOff>
      <xdr:row>103</xdr:row>
      <xdr:rowOff>106045</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123188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55245</xdr:rowOff>
    </xdr:from>
    <xdr:to>
      <xdr:col>71</xdr:col>
      <xdr:colOff>177800</xdr:colOff>
      <xdr:row>104</xdr:row>
      <xdr:rowOff>15239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1282680" y="17322165"/>
          <a:ext cx="78994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100-0000AC020000}"/>
            </a:ext>
          </a:extLst>
        </xdr:cNvPr>
        <xdr:cNvSpPr txBox="1"/>
      </xdr:nvSpPr>
      <xdr:spPr>
        <a:xfrm>
          <a:off x="134372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100-0000AD020000}"/>
            </a:ext>
          </a:extLst>
        </xdr:cNvPr>
        <xdr:cNvSpPr txBox="1"/>
      </xdr:nvSpPr>
      <xdr:spPr>
        <a:xfrm>
          <a:off x="12675244"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100-0000AE020000}"/>
            </a:ext>
          </a:extLst>
        </xdr:cNvPr>
        <xdr:cNvSpPr txBox="1"/>
      </xdr:nvSpPr>
      <xdr:spPr>
        <a:xfrm>
          <a:off x="11900544" y="1763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100-0000AF020000}"/>
            </a:ext>
          </a:extLst>
        </xdr:cNvPr>
        <xdr:cNvSpPr txBox="1"/>
      </xdr:nvSpPr>
      <xdr:spPr>
        <a:xfrm>
          <a:off x="1110298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36847</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100-0000B0020000}"/>
            </a:ext>
          </a:extLst>
        </xdr:cNvPr>
        <xdr:cNvSpPr txBox="1"/>
      </xdr:nvSpPr>
      <xdr:spPr>
        <a:xfrm>
          <a:off x="1343724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100-0000B1020000}"/>
            </a:ext>
          </a:extLst>
        </xdr:cNvPr>
        <xdr:cNvSpPr txBox="1"/>
      </xdr:nvSpPr>
      <xdr:spPr>
        <a:xfrm>
          <a:off x="12675244" y="1724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100-0000B2020000}"/>
            </a:ext>
          </a:extLst>
        </xdr:cNvPr>
        <xdr:cNvSpPr txBox="1"/>
      </xdr:nvSpPr>
      <xdr:spPr>
        <a:xfrm>
          <a:off x="119005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122572</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100-0000B3020000}"/>
            </a:ext>
          </a:extLst>
        </xdr:cNvPr>
        <xdr:cNvSpPr txBox="1"/>
      </xdr:nvSpPr>
      <xdr:spPr>
        <a:xfrm>
          <a:off x="11102984" y="1705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19547840" y="18009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9458940" y="18013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98896</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19547840" y="1786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80373</xdr:rowOff>
    </xdr:from>
    <xdr:to>
      <xdr:col>112</xdr:col>
      <xdr:colOff>38100</xdr:colOff>
      <xdr:row>108</xdr:row>
      <xdr:rowOff>10523</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8735040" y="18017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131173</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8778220" y="18064299"/>
          <a:ext cx="7315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17937480" y="1802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131173</xdr:rowOff>
    </xdr:from>
    <xdr:to>
      <xdr:col>111</xdr:col>
      <xdr:colOff>177800</xdr:colOff>
      <xdr:row>107</xdr:row>
      <xdr:rowOff>136616</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7988280" y="18068653"/>
          <a:ext cx="78994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87993</xdr:rowOff>
    </xdr:from>
    <xdr:to>
      <xdr:col>102</xdr:col>
      <xdr:colOff>165100</xdr:colOff>
      <xdr:row>108</xdr:row>
      <xdr:rowOff>18143</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7162780" y="18025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136616</xdr:rowOff>
    </xdr:from>
    <xdr:to>
      <xdr:col>107</xdr:col>
      <xdr:colOff>50800</xdr:colOff>
      <xdr:row>107</xdr:row>
      <xdr:rowOff>138793</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7213580" y="18074096"/>
          <a:ext cx="7747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145687</xdr:rowOff>
    </xdr:from>
    <xdr:to>
      <xdr:col>98</xdr:col>
      <xdr:colOff>38100</xdr:colOff>
      <xdr:row>108</xdr:row>
      <xdr:rowOff>75837</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6388080" y="18083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138793</xdr:rowOff>
    </xdr:from>
    <xdr:to>
      <xdr:col>102</xdr:col>
      <xdr:colOff>114300</xdr:colOff>
      <xdr:row>108</xdr:row>
      <xdr:rowOff>25037</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6431260" y="18076273"/>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18561127" y="181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17776267" y="181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7001567" y="181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6226867" y="178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27050</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185611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32493</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1777626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34670</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7001567" y="178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66964</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6226867" y="181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類似団体と比較して、有形固定資産減価償却率が大きく上回っている施設は、「認定こども園・幼稚園・保育所」であり、有形固定資産減価償却率が</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子ども・子育て支援系施設の全ての</a:t>
          </a:r>
          <a:r>
            <a:rPr lang="ja-JP" altLang="en-US" sz="1100">
              <a:solidFill>
                <a:schemeClr val="dk1"/>
              </a:solidFill>
              <a:effectLst/>
              <a:latin typeface="+mn-lt"/>
              <a:ea typeface="+mn-ea"/>
              <a:cs typeface="+mn-cs"/>
            </a:rPr>
            <a:t>経過</a:t>
          </a:r>
          <a:r>
            <a:rPr lang="ja-JP" altLang="ja-JP" sz="1100">
              <a:solidFill>
                <a:schemeClr val="dk1"/>
              </a:solidFill>
              <a:effectLst/>
              <a:latin typeface="+mn-lt"/>
              <a:ea typeface="+mn-ea"/>
              <a:cs typeface="+mn-cs"/>
            </a:rPr>
            <a:t>年数が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年を超えている</a:t>
          </a:r>
          <a:r>
            <a:rPr lang="ja-JP" altLang="en-US" sz="1100">
              <a:solidFill>
                <a:schemeClr val="dk1"/>
              </a:solidFill>
              <a:effectLst/>
              <a:latin typeface="+mn-lt"/>
              <a:ea typeface="+mn-ea"/>
              <a:cs typeface="+mn-cs"/>
            </a:rPr>
            <a:t>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a:t>
          </a:r>
          <a:r>
            <a:rPr lang="ja-JP" altLang="ja-JP" sz="1100">
              <a:solidFill>
                <a:schemeClr val="dk1"/>
              </a:solidFill>
              <a:effectLst/>
              <a:latin typeface="+mn-lt"/>
              <a:ea typeface="+mn-ea"/>
              <a:cs typeface="+mn-cs"/>
            </a:rPr>
            <a:t>に改訂した公共施設等総合管理計画</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、今尾認定こども園を廃止し、生涯学習センター・平田図書館を新たな認定こども園として、民間事業者が運営していく。 また平田総合福祉会館「やすらぎ会館」を子育て支援施設にリニューアルし、子ども向け図書の貸し出し機能を備えた施設として整備する。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その他の施設についても、施設の老朽度、地域性、市民ニーズ、必要性等を踏まえ、周辺の施設との集約化・多機能化、機能転換等を検討していく。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05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29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26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144780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31317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2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110490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28051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167458</xdr:rowOff>
    </xdr:from>
    <xdr:to>
      <xdr:col>10</xdr:col>
      <xdr:colOff>165100</xdr:colOff>
      <xdr:row>37</xdr:row>
      <xdr:rowOff>97608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202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77833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249488"/>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169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46808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216831"/>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29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25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7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650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40</xdr:row>
      <xdr:rowOff>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70179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7620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7056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132080</xdr:rowOff>
    </xdr:from>
    <xdr:to>
      <xdr:col>41</xdr:col>
      <xdr:colOff>101600</xdr:colOff>
      <xdr:row>40</xdr:row>
      <xdr:rowOff>62230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11430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7132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xdr:rowOff>
    </xdr:from>
    <xdr:to>
      <xdr:col>41</xdr:col>
      <xdr:colOff>50800</xdr:colOff>
      <xdr:row>40</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149340" y="67170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74947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78757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86377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105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106135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355340" y="10641330"/>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xdr:rowOff>
    </xdr:from>
    <xdr:to>
      <xdr:col>15</xdr:col>
      <xdr:colOff>101600</xdr:colOff>
      <xdr:row>63</xdr:row>
      <xdr:rowOff>103051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5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52251</xdr:rowOff>
    </xdr:from>
    <xdr:to>
      <xdr:col>19</xdr:col>
      <xdr:colOff>177800</xdr:colOff>
      <xdr:row>63</xdr:row>
      <xdr:rowOff>80010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613571"/>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140244</xdr:rowOff>
    </xdr:from>
    <xdr:to>
      <xdr:col>10</xdr:col>
      <xdr:colOff>165100</xdr:colOff>
      <xdr:row>63</xdr:row>
      <xdr:rowOff>70394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10533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19594</xdr:rowOff>
    </xdr:from>
    <xdr:to>
      <xdr:col>15</xdr:col>
      <xdr:colOff>50800</xdr:colOff>
      <xdr:row>63</xdr:row>
      <xdr:rowOff>52251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1058091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102688</xdr:rowOff>
    </xdr:from>
    <xdr:to>
      <xdr:col>6</xdr:col>
      <xdr:colOff>38100</xdr:colOff>
      <xdr:row>63</xdr:row>
      <xdr:rowOff>32838</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496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153488</xdr:rowOff>
    </xdr:from>
    <xdr:to>
      <xdr:col>10</xdr:col>
      <xdr:colOff>114300</xdr:colOff>
      <xdr:row>63</xdr:row>
      <xdr:rowOff>19594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08380" y="10547168"/>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997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94178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1065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61521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106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23965</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1058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45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57404</xdr:rowOff>
    </xdr:from>
    <xdr:to>
      <xdr:col>55</xdr:col>
      <xdr:colOff>50800</xdr:colOff>
      <xdr:row>63</xdr:row>
      <xdr:rowOff>159004</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618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35831</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5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53213</xdr:rowOff>
    </xdr:from>
    <xdr:to>
      <xdr:col>50</xdr:col>
      <xdr:colOff>165100</xdr:colOff>
      <xdr:row>63</xdr:row>
      <xdr:rowOff>154813</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104013</xdr:rowOff>
    </xdr:from>
    <xdr:to>
      <xdr:col>55</xdr:col>
      <xdr:colOff>0</xdr:colOff>
      <xdr:row>63</xdr:row>
      <xdr:rowOff>108204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496300" y="10665333"/>
          <a:ext cx="7239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61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104013</xdr:rowOff>
    </xdr:from>
    <xdr:to>
      <xdr:col>50</xdr:col>
      <xdr:colOff>114300</xdr:colOff>
      <xdr:row>63</xdr:row>
      <xdr:rowOff>106680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665333"/>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106680</xdr:rowOff>
    </xdr:from>
    <xdr:to>
      <xdr:col>45</xdr:col>
      <xdr:colOff>177800</xdr:colOff>
      <xdr:row>63</xdr:row>
      <xdr:rowOff>108585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924040" y="1066800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100076</xdr:rowOff>
    </xdr:from>
    <xdr:to>
      <xdr:col>36</xdr:col>
      <xdr:colOff>165100</xdr:colOff>
      <xdr:row>64</xdr:row>
      <xdr:rowOff>30226</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66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108585</xdr:rowOff>
    </xdr:from>
    <xdr:to>
      <xdr:col>41</xdr:col>
      <xdr:colOff>50800</xdr:colOff>
      <xdr:row>63</xdr:row>
      <xdr:rowOff>150876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149340" y="10669905"/>
          <a:ext cx="7747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71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145940</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4462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21353</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107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73842</xdr:rowOff>
    </xdr:from>
    <xdr:to>
      <xdr:col>20</xdr:col>
      <xdr:colOff>38100</xdr:colOff>
      <xdr:row>83</xdr:row>
      <xdr:rowOff>3992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3820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124642</xdr:rowOff>
    </xdr:from>
    <xdr:to>
      <xdr:col>24</xdr:col>
      <xdr:colOff>63500</xdr:colOff>
      <xdr:row>82</xdr:row>
      <xdr:rowOff>163830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3871122"/>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124642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3856425"/>
          <a:ext cx="78994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8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113212</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790700" y="13856425"/>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750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113212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800909"/>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91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20519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359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9089</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358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87885</xdr:rowOff>
    </xdr:from>
    <xdr:to>
      <xdr:col>55</xdr:col>
      <xdr:colOff>50800</xdr:colOff>
      <xdr:row>80</xdr:row>
      <xdr:rowOff>18035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333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110762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31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106172</xdr:rowOff>
    </xdr:from>
    <xdr:to>
      <xdr:col>50</xdr:col>
      <xdr:colOff>165100</xdr:colOff>
      <xdr:row>80</xdr:row>
      <xdr:rowOff>36322</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3349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138685</xdr:rowOff>
    </xdr:from>
    <xdr:to>
      <xdr:col>55</xdr:col>
      <xdr:colOff>0</xdr:colOff>
      <xdr:row>79</xdr:row>
      <xdr:rowOff>156972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3382245"/>
          <a:ext cx="7239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129032</xdr:rowOff>
    </xdr:from>
    <xdr:to>
      <xdr:col>46</xdr:col>
      <xdr:colOff>38100</xdr:colOff>
      <xdr:row>80</xdr:row>
      <xdr:rowOff>59182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372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156972</xdr:rowOff>
    </xdr:from>
    <xdr:to>
      <xdr:col>50</xdr:col>
      <xdr:colOff>114300</xdr:colOff>
      <xdr:row>80</xdr:row>
      <xdr:rowOff>8382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713980" y="13400532"/>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58165</xdr:rowOff>
    </xdr:from>
    <xdr:to>
      <xdr:col>41</xdr:col>
      <xdr:colOff>101600</xdr:colOff>
      <xdr:row>80</xdr:row>
      <xdr:rowOff>159765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34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8382</xdr:rowOff>
    </xdr:from>
    <xdr:to>
      <xdr:col>45</xdr:col>
      <xdr:colOff>177800</xdr:colOff>
      <xdr:row>80</xdr:row>
      <xdr:rowOff>108965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24040" y="13419582"/>
          <a:ext cx="78994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69596</xdr:rowOff>
    </xdr:from>
    <xdr:to>
      <xdr:col>36</xdr:col>
      <xdr:colOff>165100</xdr:colOff>
      <xdr:row>80</xdr:row>
      <xdr:rowOff>171196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108965</xdr:rowOff>
    </xdr:from>
    <xdr:to>
      <xdr:col>41</xdr:col>
      <xdr:colOff>50800</xdr:colOff>
      <xdr:row>80</xdr:row>
      <xdr:rowOff>120396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149340" y="1352016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416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52849</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31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75709</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15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4842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32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16273</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32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339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74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74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105592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355340" y="17476471"/>
          <a:ext cx="7315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121738</xdr:rowOff>
    </xdr:from>
    <xdr:to>
      <xdr:col>15</xdr:col>
      <xdr:colOff>101600</xdr:colOff>
      <xdr:row>107</xdr:row>
      <xdr:rowOff>51888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107</xdr:row>
      <xdr:rowOff>1088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565400" y="17476471"/>
          <a:ext cx="789940" cy="4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121738</xdr:rowOff>
    </xdr:from>
    <xdr:to>
      <xdr:col>10</xdr:col>
      <xdr:colOff>165100</xdr:colOff>
      <xdr:row>107</xdr:row>
      <xdr:rowOff>51888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xdr:rowOff>
    </xdr:from>
    <xdr:to>
      <xdr:col>15</xdr:col>
      <xdr:colOff>50800</xdr:colOff>
      <xdr:row>107</xdr:row>
      <xdr:rowOff>1088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79385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7705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107</xdr:row>
      <xdr:rowOff>1088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08380" y="17756777"/>
          <a:ext cx="78232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43015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85704" y="179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43015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611004" y="179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779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9258300" y="17694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154939</xdr:rowOff>
    </xdr:from>
    <xdr:to>
      <xdr:col>55</xdr:col>
      <xdr:colOff>50800</xdr:colOff>
      <xdr:row>108</xdr:row>
      <xdr:rowOff>85089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192260" y="18092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69866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9258300" y="180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156845</xdr:rowOff>
    </xdr:from>
    <xdr:to>
      <xdr:col>50</xdr:col>
      <xdr:colOff>165100</xdr:colOff>
      <xdr:row>108</xdr:row>
      <xdr:rowOff>86995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445500" y="1809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34289</xdr:rowOff>
    </xdr:from>
    <xdr:to>
      <xdr:col>55</xdr:col>
      <xdr:colOff>0</xdr:colOff>
      <xdr:row>108</xdr:row>
      <xdr:rowOff>36195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496300" y="18139409"/>
          <a:ext cx="723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670800" y="1809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36195</xdr:rowOff>
    </xdr:from>
    <xdr:to>
      <xdr:col>50</xdr:col>
      <xdr:colOff>114300</xdr:colOff>
      <xdr:row>108</xdr:row>
      <xdr:rowOff>38100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713980" y="1814131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873240" y="18023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108</xdr:row>
      <xdr:rowOff>38100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924040" y="18074641"/>
          <a:ext cx="78994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0985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137161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149340" y="18002250"/>
          <a:ext cx="7747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827158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67120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59373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78122</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8271587" y="181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750958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6712027" y="181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59373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4414500" y="9894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4325600" y="103303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4414500"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357884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3629640" y="1034850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280414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854940" y="1031584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20294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072620" y="1028319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27577</xdr:rowOff>
    </xdr:from>
    <xdr:to>
      <xdr:col>67</xdr:col>
      <xdr:colOff>101600</xdr:colOff>
      <xdr:row>61</xdr:row>
      <xdr:rowOff>129177</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1231880" y="10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78377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1282680" y="1028319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343724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267524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19005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120304</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110298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1954784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9458940" y="1067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200-000062020000}"/>
            </a:ext>
          </a:extLst>
        </xdr:cNvPr>
        <xdr:cNvSpPr txBox="1"/>
      </xdr:nvSpPr>
      <xdr:spPr>
        <a:xfrm>
          <a:off x="1954784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8735040" y="1067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160020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778220" y="1072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793748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163830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7988280" y="107213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716278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7213580" y="10725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638808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163830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431260" y="107251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85611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77762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70015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62268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325600" y="13996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441450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39370</xdr:rowOff>
    </xdr:from>
    <xdr:to>
      <xdr:col>81</xdr:col>
      <xdr:colOff>101600</xdr:colOff>
      <xdr:row>83</xdr:row>
      <xdr:rowOff>140970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357884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90170</xdr:rowOff>
    </xdr:from>
    <xdr:to>
      <xdr:col>85</xdr:col>
      <xdr:colOff>127000</xdr:colOff>
      <xdr:row>83</xdr:row>
      <xdr:rowOff>133350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3629640" y="14004290"/>
          <a:ext cx="746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28041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90170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854940" y="139788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029440" y="1391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45720</xdr:rowOff>
    </xdr:from>
    <xdr:to>
      <xdr:col>76</xdr:col>
      <xdr:colOff>114300</xdr:colOff>
      <xdr:row>83</xdr:row>
      <xdr:rowOff>64770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072620" y="1395984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114300</xdr:rowOff>
    </xdr:from>
    <xdr:to>
      <xdr:col>67</xdr:col>
      <xdr:colOff>101600</xdr:colOff>
      <xdr:row>83</xdr:row>
      <xdr:rowOff>44450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1231880" y="1386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165100</xdr:rowOff>
    </xdr:from>
    <xdr:to>
      <xdr:col>71</xdr:col>
      <xdr:colOff>177800</xdr:colOff>
      <xdr:row>83</xdr:row>
      <xdr:rowOff>45720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1282680" y="13911580"/>
          <a:ext cx="78994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34372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2675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19005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110298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132097</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3437244" y="1404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267524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1900544" y="1400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35577</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1102984" y="1394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200-0000C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200-0000C4020000}"/>
            </a:ext>
          </a:extLst>
        </xdr:cNvPr>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00000000-0008-0000-0200-0000C6020000}"/>
            </a:ext>
          </a:extLst>
        </xdr:cNvPr>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200-0000C8020000}"/>
            </a:ext>
          </a:extLst>
        </xdr:cNvPr>
        <xdr:cNvSpPr txBox="1"/>
      </xdr:nvSpPr>
      <xdr:spPr>
        <a:xfrm>
          <a:off x="19547840" y="1432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62240</xdr:rowOff>
    </xdr:from>
    <xdr:to>
      <xdr:col>116</xdr:col>
      <xdr:colOff>114300</xdr:colOff>
      <xdr:row>86</xdr:row>
      <xdr:rowOff>163840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9458940" y="14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200-0000D4020000}"/>
            </a:ext>
          </a:extLst>
        </xdr:cNvPr>
        <xdr:cNvSpPr txBox="1"/>
      </xdr:nvSpPr>
      <xdr:spPr>
        <a:xfrm>
          <a:off x="19547840" y="144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62148</xdr:rowOff>
    </xdr:from>
    <xdr:to>
      <xdr:col>112</xdr:col>
      <xdr:colOff>38100</xdr:colOff>
      <xdr:row>86</xdr:row>
      <xdr:rowOff>163748</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8735040" y="14479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112948</xdr:rowOff>
    </xdr:from>
    <xdr:to>
      <xdr:col>116</xdr:col>
      <xdr:colOff>63500</xdr:colOff>
      <xdr:row>86</xdr:row>
      <xdr:rowOff>113040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778220" y="14529988"/>
          <a:ext cx="73152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62178</xdr:rowOff>
    </xdr:from>
    <xdr:to>
      <xdr:col>107</xdr:col>
      <xdr:colOff>101600</xdr:colOff>
      <xdr:row>86</xdr:row>
      <xdr:rowOff>163778</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7937480" y="144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112948</xdr:rowOff>
    </xdr:from>
    <xdr:to>
      <xdr:col>111</xdr:col>
      <xdr:colOff>177800</xdr:colOff>
      <xdr:row>86</xdr:row>
      <xdr:rowOff>112978</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7988280" y="14529988"/>
          <a:ext cx="78994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62190</xdr:rowOff>
    </xdr:from>
    <xdr:to>
      <xdr:col>102</xdr:col>
      <xdr:colOff>165100</xdr:colOff>
      <xdr:row>86</xdr:row>
      <xdr:rowOff>163790</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7162780" y="14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112978</xdr:rowOff>
    </xdr:from>
    <xdr:to>
      <xdr:col>107</xdr:col>
      <xdr:colOff>50800</xdr:colOff>
      <xdr:row>86</xdr:row>
      <xdr:rowOff>112990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7213580" y="14530018"/>
          <a:ext cx="7747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62540</xdr:rowOff>
    </xdr:from>
    <xdr:to>
      <xdr:col>98</xdr:col>
      <xdr:colOff>38100</xdr:colOff>
      <xdr:row>86</xdr:row>
      <xdr:rowOff>164140</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6388080" y="14479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112990</xdr:rowOff>
    </xdr:from>
    <xdr:to>
      <xdr:col>102</xdr:col>
      <xdr:colOff>114300</xdr:colOff>
      <xdr:row>86</xdr:row>
      <xdr:rowOff>113340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6431260" y="14530030"/>
          <a:ext cx="78232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00000000-0008-0000-0200-0000DD020000}"/>
            </a:ext>
          </a:extLst>
        </xdr:cNvPr>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a:extLst>
            <a:ext uri="{FF2B5EF4-FFF2-40B4-BE49-F238E27FC236}">
              <a16:creationId xmlns:a16="http://schemas.microsoft.com/office/drawing/2014/main" id="{00000000-0008-0000-0200-0000DE020000}"/>
            </a:ext>
          </a:extLst>
        </xdr:cNvPr>
        <xdr:cNvSpPr txBox="1"/>
      </xdr:nvSpPr>
      <xdr:spPr>
        <a:xfrm>
          <a:off x="17776267" y="14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5" name="n_3aveValue【消防施設】&#10;一人当たり面積">
          <a:extLst>
            <a:ext uri="{FF2B5EF4-FFF2-40B4-BE49-F238E27FC236}">
              <a16:creationId xmlns:a16="http://schemas.microsoft.com/office/drawing/2014/main" id="{00000000-0008-0000-0200-0000DF020000}"/>
            </a:ext>
          </a:extLst>
        </xdr:cNvPr>
        <xdr:cNvSpPr txBox="1"/>
      </xdr:nvSpPr>
      <xdr:spPr>
        <a:xfrm>
          <a:off x="17001567" y="145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6" name="n_4aveValue【消防施設】&#10;一人当たり面積">
          <a:extLst>
            <a:ext uri="{FF2B5EF4-FFF2-40B4-BE49-F238E27FC236}">
              <a16:creationId xmlns:a16="http://schemas.microsoft.com/office/drawing/2014/main" id="{00000000-0008-0000-0200-0000E0020000}"/>
            </a:ext>
          </a:extLst>
        </xdr:cNvPr>
        <xdr:cNvSpPr txBox="1"/>
      </xdr:nvSpPr>
      <xdr:spPr>
        <a:xfrm>
          <a:off x="16226867" y="145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154875</xdr:rowOff>
    </xdr:from>
    <xdr:ext cx="469744" cy="259045"/>
    <xdr:sp macro="" textlink="">
      <xdr:nvSpPr>
        <xdr:cNvPr id="737" name="n_1mainValue【消防施設】&#10;一人当たり面積">
          <a:extLst>
            <a:ext uri="{FF2B5EF4-FFF2-40B4-BE49-F238E27FC236}">
              <a16:creationId xmlns:a16="http://schemas.microsoft.com/office/drawing/2014/main" id="{00000000-0008-0000-0200-0000E1020000}"/>
            </a:ext>
          </a:extLst>
        </xdr:cNvPr>
        <xdr:cNvSpPr txBox="1"/>
      </xdr:nvSpPr>
      <xdr:spPr>
        <a:xfrm>
          <a:off x="18561127" y="145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8855</xdr:rowOff>
    </xdr:from>
    <xdr:ext cx="469744" cy="259045"/>
    <xdr:sp macro="" textlink="">
      <xdr:nvSpPr>
        <xdr:cNvPr id="738" name="n_2mainValue【消防施設】&#10;一人当たり面積">
          <a:extLst>
            <a:ext uri="{FF2B5EF4-FFF2-40B4-BE49-F238E27FC236}">
              <a16:creationId xmlns:a16="http://schemas.microsoft.com/office/drawing/2014/main" id="{00000000-0008-0000-0200-0000E2020000}"/>
            </a:ext>
          </a:extLst>
        </xdr:cNvPr>
        <xdr:cNvSpPr txBox="1"/>
      </xdr:nvSpPr>
      <xdr:spPr>
        <a:xfrm>
          <a:off x="17776267" y="142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8867</xdr:rowOff>
    </xdr:from>
    <xdr:ext cx="469744" cy="259045"/>
    <xdr:sp macro="" textlink="">
      <xdr:nvSpPr>
        <xdr:cNvPr id="739" name="n_3mainValue【消防施設】&#10;一人当たり面積">
          <a:extLst>
            <a:ext uri="{FF2B5EF4-FFF2-40B4-BE49-F238E27FC236}">
              <a16:creationId xmlns:a16="http://schemas.microsoft.com/office/drawing/2014/main" id="{00000000-0008-0000-0200-0000E3020000}"/>
            </a:ext>
          </a:extLst>
        </xdr:cNvPr>
        <xdr:cNvSpPr txBox="1"/>
      </xdr:nvSpPr>
      <xdr:spPr>
        <a:xfrm>
          <a:off x="17001567" y="1425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9217</xdr:rowOff>
    </xdr:from>
    <xdr:ext cx="469744" cy="259045"/>
    <xdr:sp macro="" textlink="">
      <xdr:nvSpPr>
        <xdr:cNvPr id="740" name="n_4mainValue【消防施設】&#10;一人当たり面積">
          <a:extLst>
            <a:ext uri="{FF2B5EF4-FFF2-40B4-BE49-F238E27FC236}">
              <a16:creationId xmlns:a16="http://schemas.microsoft.com/office/drawing/2014/main" id="{00000000-0008-0000-0200-0000E4020000}"/>
            </a:ext>
          </a:extLst>
        </xdr:cNvPr>
        <xdr:cNvSpPr txBox="1"/>
      </xdr:nvSpPr>
      <xdr:spPr>
        <a:xfrm>
          <a:off x="16226867" y="1425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200-0000F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00000000-0008-0000-0200-0000FF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200-000001030000}"/>
            </a:ext>
          </a:extLst>
        </xdr:cNvPr>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200-000003030000}"/>
            </a:ext>
          </a:extLst>
        </xdr:cNvPr>
        <xdr:cNvSpPr txBox="1"/>
      </xdr:nvSpPr>
      <xdr:spPr>
        <a:xfrm>
          <a:off x="1441450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123371</xdr:rowOff>
    </xdr:from>
    <xdr:to>
      <xdr:col>85</xdr:col>
      <xdr:colOff>177800</xdr:colOff>
      <xdr:row>104</xdr:row>
      <xdr:rowOff>53521</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4325600" y="1739029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146248</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200-00000F030000}"/>
            </a:ext>
          </a:extLst>
        </xdr:cNvPr>
        <xdr:cNvSpPr txBox="1"/>
      </xdr:nvSpPr>
      <xdr:spPr>
        <a:xfrm>
          <a:off x="144145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3578840" y="17344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104</xdr:row>
      <xdr:rowOff>2721</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3629640" y="17395371"/>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80414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128451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854940" y="17339854"/>
          <a:ext cx="7747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136434</xdr:rowOff>
    </xdr:from>
    <xdr:to>
      <xdr:col>72</xdr:col>
      <xdr:colOff>38100</xdr:colOff>
      <xdr:row>103</xdr:row>
      <xdr:rowOff>66584</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2029440" y="17235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72934</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072620" y="17282704"/>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87449</xdr:rowOff>
    </xdr:from>
    <xdr:to>
      <xdr:col>67</xdr:col>
      <xdr:colOff>101600</xdr:colOff>
      <xdr:row>103</xdr:row>
      <xdr:rowOff>17599</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1231880" y="17186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138249</xdr:rowOff>
    </xdr:from>
    <xdr:to>
      <xdr:col>71</xdr:col>
      <xdr:colOff>177800</xdr:colOff>
      <xdr:row>103</xdr:row>
      <xdr:rowOff>15784</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1282680" y="17237529"/>
          <a:ext cx="78994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200-000018030000}"/>
            </a:ext>
          </a:extLst>
        </xdr:cNvPr>
        <xdr:cNvSpPr txBox="1"/>
      </xdr:nvSpPr>
      <xdr:spPr>
        <a:xfrm>
          <a:off x="13437244"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200-000019030000}"/>
            </a:ext>
          </a:extLst>
        </xdr:cNvPr>
        <xdr:cNvSpPr txBox="1"/>
      </xdr:nvSpPr>
      <xdr:spPr>
        <a:xfrm>
          <a:off x="12675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200-00001A030000}"/>
            </a:ext>
          </a:extLst>
        </xdr:cNvPr>
        <xdr:cNvSpPr txBox="1"/>
      </xdr:nvSpPr>
      <xdr:spPr>
        <a:xfrm>
          <a:off x="119005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200-00001B030000}"/>
            </a:ext>
          </a:extLst>
        </xdr:cNvPr>
        <xdr:cNvSpPr txBox="1"/>
      </xdr:nvSpPr>
      <xdr:spPr>
        <a:xfrm>
          <a:off x="1110298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24328</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200-00001C030000}"/>
            </a:ext>
          </a:extLst>
        </xdr:cNvPr>
        <xdr:cNvSpPr txBox="1"/>
      </xdr:nvSpPr>
      <xdr:spPr>
        <a:xfrm>
          <a:off x="134372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200-00001D030000}"/>
            </a:ext>
          </a:extLst>
        </xdr:cNvPr>
        <xdr:cNvSpPr txBox="1"/>
      </xdr:nvSpPr>
      <xdr:spPr>
        <a:xfrm>
          <a:off x="126752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83111</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200-00001E030000}"/>
            </a:ext>
          </a:extLst>
        </xdr:cNvPr>
        <xdr:cNvSpPr txBox="1"/>
      </xdr:nvSpPr>
      <xdr:spPr>
        <a:xfrm>
          <a:off x="11900544" y="1701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34126</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200-00001F030000}"/>
            </a:ext>
          </a:extLst>
        </xdr:cNvPr>
        <xdr:cNvSpPr txBox="1"/>
      </xdr:nvSpPr>
      <xdr:spPr>
        <a:xfrm>
          <a:off x="11102984" y="169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200-000038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00000000-0008-0000-0200-00003A030000}"/>
            </a:ext>
          </a:extLst>
        </xdr:cNvPr>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00000000-0008-0000-0200-00003C030000}"/>
            </a:ext>
          </a:extLst>
        </xdr:cNvPr>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a:extLst>
            <a:ext uri="{FF2B5EF4-FFF2-40B4-BE49-F238E27FC236}">
              <a16:creationId xmlns:a16="http://schemas.microsoft.com/office/drawing/2014/main" id="{00000000-0008-0000-0200-00003E030000}"/>
            </a:ext>
          </a:extLst>
        </xdr:cNvPr>
        <xdr:cNvSpPr txBox="1"/>
      </xdr:nvSpPr>
      <xdr:spPr>
        <a:xfrm>
          <a:off x="19547840" y="1750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10705</xdr:rowOff>
    </xdr:from>
    <xdr:to>
      <xdr:col>116</xdr:col>
      <xdr:colOff>114300</xdr:colOff>
      <xdr:row>106</xdr:row>
      <xdr:rowOff>112305</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945894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160582</xdr:rowOff>
    </xdr:from>
    <xdr:ext cx="469744" cy="259045"/>
    <xdr:sp macro="" textlink="">
      <xdr:nvSpPr>
        <xdr:cNvPr id="842" name="【庁舎】&#10;一人当たり面積該当値テキスト">
          <a:extLst>
            <a:ext uri="{FF2B5EF4-FFF2-40B4-BE49-F238E27FC236}">
              <a16:creationId xmlns:a16="http://schemas.microsoft.com/office/drawing/2014/main" id="{00000000-0008-0000-0200-00004A030000}"/>
            </a:ext>
          </a:extLst>
        </xdr:cNvPr>
        <xdr:cNvSpPr txBox="1"/>
      </xdr:nvSpPr>
      <xdr:spPr>
        <a:xfrm>
          <a:off x="19547840" y="177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8735040" y="17775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61505</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8778220" y="17826446"/>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7937480" y="17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66402</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7988280" y="17826446"/>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716278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72934</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7213580" y="1783624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6388080" y="17665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106</xdr:row>
      <xdr:rowOff>72934</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6431260" y="17715956"/>
          <a:ext cx="782320" cy="1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a:extLst>
            <a:ext uri="{FF2B5EF4-FFF2-40B4-BE49-F238E27FC236}">
              <a16:creationId xmlns:a16="http://schemas.microsoft.com/office/drawing/2014/main" id="{00000000-0008-0000-0200-000053030000}"/>
            </a:ext>
          </a:extLst>
        </xdr:cNvPr>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a:extLst>
            <a:ext uri="{FF2B5EF4-FFF2-40B4-BE49-F238E27FC236}">
              <a16:creationId xmlns:a16="http://schemas.microsoft.com/office/drawing/2014/main" id="{00000000-0008-0000-0200-000054030000}"/>
            </a:ext>
          </a:extLst>
        </xdr:cNvPr>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a:extLst>
            <a:ext uri="{FF2B5EF4-FFF2-40B4-BE49-F238E27FC236}">
              <a16:creationId xmlns:a16="http://schemas.microsoft.com/office/drawing/2014/main" id="{00000000-0008-0000-0200-000055030000}"/>
            </a:ext>
          </a:extLst>
        </xdr:cNvPr>
        <xdr:cNvSpPr txBox="1"/>
      </xdr:nvSpPr>
      <xdr:spPr>
        <a:xfrm>
          <a:off x="170015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00000000-0008-0000-0200-000056030000}"/>
            </a:ext>
          </a:extLst>
        </xdr:cNvPr>
        <xdr:cNvSpPr txBox="1"/>
      </xdr:nvSpPr>
      <xdr:spPr>
        <a:xfrm>
          <a:off x="162268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98533</xdr:rowOff>
    </xdr:from>
    <xdr:ext cx="469744" cy="259045"/>
    <xdr:sp macro="" textlink="">
      <xdr:nvSpPr>
        <xdr:cNvPr id="855" name="n_1mainValue【庁舎】&#10;一人当たり面積">
          <a:extLst>
            <a:ext uri="{FF2B5EF4-FFF2-40B4-BE49-F238E27FC236}">
              <a16:creationId xmlns:a16="http://schemas.microsoft.com/office/drawing/2014/main" id="{00000000-0008-0000-0200-000057030000}"/>
            </a:ext>
          </a:extLst>
        </xdr:cNvPr>
        <xdr:cNvSpPr txBox="1"/>
      </xdr:nvSpPr>
      <xdr:spPr>
        <a:xfrm>
          <a:off x="18561127" y="178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856" name="n_2mainValue【庁舎】&#10;一人当たり面積">
          <a:extLst>
            <a:ext uri="{FF2B5EF4-FFF2-40B4-BE49-F238E27FC236}">
              <a16:creationId xmlns:a16="http://schemas.microsoft.com/office/drawing/2014/main" id="{00000000-0008-0000-0200-000058030000}"/>
            </a:ext>
          </a:extLst>
        </xdr:cNvPr>
        <xdr:cNvSpPr txBox="1"/>
      </xdr:nvSpPr>
      <xdr:spPr>
        <a:xfrm>
          <a:off x="17776267" y="178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857" name="n_3mainValue【庁舎】&#10;一人当たり面積">
          <a:extLst>
            <a:ext uri="{FF2B5EF4-FFF2-40B4-BE49-F238E27FC236}">
              <a16:creationId xmlns:a16="http://schemas.microsoft.com/office/drawing/2014/main" id="{00000000-0008-0000-0200-000059030000}"/>
            </a:ext>
          </a:extLst>
        </xdr:cNvPr>
        <xdr:cNvSpPr txBox="1"/>
      </xdr:nvSpPr>
      <xdr:spPr>
        <a:xfrm>
          <a:off x="17001567" y="1788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8" name="n_4mainValue【庁舎】&#10;一人当たり面積">
          <a:extLst>
            <a:ext uri="{FF2B5EF4-FFF2-40B4-BE49-F238E27FC236}">
              <a16:creationId xmlns:a16="http://schemas.microsoft.com/office/drawing/2014/main" id="{00000000-0008-0000-0200-00005A030000}"/>
            </a:ext>
          </a:extLst>
        </xdr:cNvPr>
        <xdr:cNvSpPr txBox="1"/>
      </xdr:nvSpPr>
      <xdr:spPr>
        <a:xfrm>
          <a:off x="1622686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類似団体と比較して、有形固定資産減価償却率が高くなっている施設は、「体育館・プール」であり、有形固定資産減価償却率が</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となっている。やや高くなっている施設は、「消防施設」「保健センター・保健所」である。</a:t>
          </a:r>
          <a:endParaRPr lang="ja-JP" altLang="ja-JP" sz="1400">
            <a:effectLst/>
          </a:endParaRPr>
        </a:p>
        <a:p>
          <a:r>
            <a:rPr lang="ja-JP" altLang="en-US" sz="1100">
              <a:solidFill>
                <a:schemeClr val="dk1"/>
              </a:solidFill>
              <a:effectLst/>
              <a:latin typeface="+mn-lt"/>
              <a:ea typeface="+mn-ea"/>
              <a:cs typeface="+mn-cs"/>
            </a:rPr>
            <a:t>「体育館・プール」については、施設の老朽度、地域性、市民ニーズ等を踏まえ、周辺施設の集約化や廃止を検討していく。「消防施設」のうち、消防庫、水防庫については、経過年数が</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年を超えるものが多くなっており、適宜更新していく。「保健センター・保健所」については、基本的には存続を図っていくものとするものの、老朽化の進んでいる平田福祉センターの解体を予定している。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その他の施設についても</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a:t>
          </a:r>
          <a:r>
            <a:rPr lang="ja-JP" altLang="ja-JP" sz="1100">
              <a:solidFill>
                <a:schemeClr val="dk1"/>
              </a:solidFill>
              <a:effectLst/>
              <a:latin typeface="+mn-lt"/>
              <a:ea typeface="+mn-ea"/>
              <a:cs typeface="+mn-cs"/>
            </a:rPr>
            <a:t>に改訂した公共施設等総合管理計画に沿って、施設の老朽度、地域性、市民ニーズ、利用状況、必要性等を踏まえ、周辺の施設との集約 化・多機能化、機能転換等を検討する</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長寿命化更新を行うことで耐用年数を延長させ、定期的な点検・補修により施設を保持していく。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年度と比較して</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0.01</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ポイントの減となり、</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いまだ全国・県平均を下回っている状況である。</a:t>
          </a:r>
          <a:endParaRPr lang="ja-JP" altLang="ja-JP" sz="900">
            <a:effectLst/>
            <a:latin typeface="Yu Gothic UI" panose="020B0500000000000000" pitchFamily="50" charset="-128"/>
            <a:ea typeface="Yu Gothic UI" panose="020B0500000000000000" pitchFamily="50" charset="-128"/>
          </a:endParaRPr>
        </a:p>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普通交付税は、令和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年度から一本算定となり、地方交付税の額の算定の特例を受けることができなくなったものの、</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「地域振興費（人口）」、「地域デジタル社会推進費」、「高齢者保健福祉費・</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65</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歳以上」の算定費目が増加したことなどにより</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基準財政需要額が増加、一方で、</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「所得割」の単位額の減及び納税義務者数の減、「法人税割」の新型コロナウイルスの影響による製造の縮小に伴う現事業年度調定額の減、「固定資産税（家屋）」の基準税額の減</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など</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により、</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基準財政収入額</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は減少した。</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結果</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として</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、財政力指数は</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減となったが、単年度及び</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か年平均と</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同水準を維持した。</a:t>
          </a:r>
          <a:endParaRPr lang="ja-JP" altLang="ja-JP" sz="900">
            <a:effectLst/>
            <a:latin typeface="Yu Gothic UI" panose="020B0500000000000000" pitchFamily="50" charset="-128"/>
            <a:ea typeface="Yu Gothic UI" panose="020B0500000000000000" pitchFamily="50" charset="-128"/>
          </a:endParaRPr>
        </a:p>
        <a:p>
          <a:r>
            <a:rPr kumimoji="1" lang="ja-JP" altLang="ja-JP" sz="900">
              <a:solidFill>
                <a:schemeClr val="dk1"/>
              </a:solidFill>
              <a:effectLst/>
              <a:latin typeface="Yu Gothic UI" panose="020B0500000000000000" pitchFamily="50" charset="-128"/>
              <a:ea typeface="Yu Gothic UI" panose="020B0500000000000000" pitchFamily="50" charset="-128"/>
              <a:cs typeface="+mn-cs"/>
            </a:rPr>
            <a:t>　引き続き、事務事業の見直しによる歳出抑制、市税の徴収強化を中心とする歳入確保に取り組みながら、財政基盤の強化に努める。</a:t>
          </a:r>
          <a:endParaRPr lang="ja-JP" altLang="ja-JP" sz="900">
            <a:effectLst/>
            <a:latin typeface="Yu Gothic UI" panose="020B0500000000000000" pitchFamily="50" charset="-128"/>
            <a:ea typeface="Yu Gothic UI" panose="020B05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151130</xdr:rowOff>
    </xdr:to>
    <xdr:cxnSp macro="">
      <xdr:nvCxnSpPr>
        <xdr:cNvPr id="76" name="直線コネクタ 75"/>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年度に引き続き、</a:t>
          </a:r>
          <a:r>
            <a:rPr kumimoji="1" lang="ja-JP" altLang="ja-JP" sz="900">
              <a:solidFill>
                <a:schemeClr val="dk1"/>
              </a:solidFill>
              <a:effectLst/>
              <a:latin typeface="Yu Gothic UI" panose="020B0500000000000000" pitchFamily="50" charset="-128"/>
              <a:ea typeface="Yu Gothic UI" panose="020B0500000000000000" pitchFamily="50" charset="-128"/>
              <a:cs typeface="+mn-cs"/>
            </a:rPr>
            <a:t>類似団体・全国・県平均より低い比率となった。</a:t>
          </a:r>
          <a:endParaRPr kumimoji="1" lang="en-US" altLang="ja-JP" sz="900">
            <a:solidFill>
              <a:schemeClr val="dk1"/>
            </a:solidFill>
            <a:effectLst/>
            <a:latin typeface="Yu Gothic UI" panose="020B0500000000000000" pitchFamily="50" charset="-128"/>
            <a:ea typeface="Yu Gothic UI" panose="020B0500000000000000" pitchFamily="50" charset="-128"/>
            <a:cs typeface="+mn-cs"/>
          </a:endParaRPr>
        </a:p>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年度の経常収支比率は</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83.6%</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となり、前年度から</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5.1</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ポイントの減となった。比率の分子となる経常経費充当一般財源等を構成する要素のうち、公債費は普通会計ベースで令和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年度が償還のピークとなることから、前年度と比べ</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85,196</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千円増加した。また、高齢化等による扶助費の増加等により、経常経緯充当一般財源等は全体として</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230,544</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千円の増となった。一方、比率の分母となる経常一般財源等を構成する要素のうち、地方税については主に固定資産税の減等により前年度と比べ</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190,814</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千円の減となったものの、交付税、臨財債、地方特例交付金、地方消費税交付金の増等により、全体として</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876,503</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千円となった。</a:t>
          </a:r>
          <a:endParaRPr kumimoji="1" lang="en-US" altLang="ja-JP" sz="900">
            <a:solidFill>
              <a:schemeClr val="dk1"/>
            </a:solidFill>
            <a:effectLst/>
            <a:latin typeface="Yu Gothic UI" panose="020B0500000000000000" pitchFamily="50" charset="-128"/>
            <a:ea typeface="Yu Gothic UI" panose="020B0500000000000000" pitchFamily="50" charset="-128"/>
            <a:cs typeface="+mn-cs"/>
          </a:endParaRPr>
        </a:p>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結果として、分母の増加額</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876,503</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8.6</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が、分子の増加額</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230,544</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千円、＋</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2.6</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を大きく上回ったことにより、経常収支比率が</a:t>
          </a:r>
          <a:r>
            <a:rPr kumimoji="1" lang="en-US" altLang="ja-JP" sz="900">
              <a:solidFill>
                <a:schemeClr val="dk1"/>
              </a:solidFill>
              <a:effectLst/>
              <a:latin typeface="Yu Gothic UI" panose="020B0500000000000000" pitchFamily="50" charset="-128"/>
              <a:ea typeface="Yu Gothic UI" panose="020B0500000000000000" pitchFamily="50" charset="-128"/>
              <a:cs typeface="+mn-cs"/>
            </a:rPr>
            <a:t>5.1</a:t>
          </a:r>
          <a:r>
            <a:rPr kumimoji="1" lang="ja-JP" altLang="en-US" sz="900">
              <a:solidFill>
                <a:schemeClr val="dk1"/>
              </a:solidFill>
              <a:effectLst/>
              <a:latin typeface="Yu Gothic UI" panose="020B0500000000000000" pitchFamily="50" charset="-128"/>
              <a:ea typeface="Yu Gothic UI" panose="020B0500000000000000" pitchFamily="50" charset="-128"/>
              <a:cs typeface="+mn-cs"/>
            </a:rPr>
            <a:t>ポイントの減となった。</a:t>
          </a:r>
          <a:endParaRPr kumimoji="0" lang="en-US" altLang="ja-JP" sz="900">
            <a:solidFill>
              <a:schemeClr val="dk1"/>
            </a:solidFill>
            <a:effectLst/>
            <a:latin typeface="Yu Gothic UI" panose="020B0500000000000000" pitchFamily="50" charset="-128"/>
            <a:ea typeface="Yu Gothic UI" panose="020B0500000000000000"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60</xdr:row>
      <xdr:rowOff>53552</xdr:rowOff>
    </xdr:to>
    <xdr:cxnSp macro="">
      <xdr:nvCxnSpPr>
        <xdr:cNvPr id="130" name="直線コネクタ 129"/>
        <xdr:cNvCxnSpPr/>
      </xdr:nvCxnSpPr>
      <xdr:spPr>
        <a:xfrm flipV="1">
          <a:off x="4114800" y="10135446"/>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53552</xdr:rowOff>
    </xdr:from>
    <xdr:to>
      <xdr:col>19</xdr:col>
      <xdr:colOff>133350</xdr:colOff>
      <xdr:row>61</xdr:row>
      <xdr:rowOff>63077</xdr:rowOff>
    </xdr:to>
    <xdr:cxnSp macro="">
      <xdr:nvCxnSpPr>
        <xdr:cNvPr id="133" name="直線コネクタ 132"/>
        <xdr:cNvCxnSpPr/>
      </xdr:nvCxnSpPr>
      <xdr:spPr>
        <a:xfrm flipV="1">
          <a:off x="3225800" y="1034055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61</xdr:row>
      <xdr:rowOff>91229</xdr:rowOff>
    </xdr:to>
    <xdr:cxnSp macro="">
      <xdr:nvCxnSpPr>
        <xdr:cNvPr id="136" name="直線コネクタ 135"/>
        <xdr:cNvCxnSpPr/>
      </xdr:nvCxnSpPr>
      <xdr:spPr>
        <a:xfrm flipV="1">
          <a:off x="2336800" y="1052152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91229</xdr:rowOff>
    </xdr:to>
    <xdr:cxnSp macro="">
      <xdr:nvCxnSpPr>
        <xdr:cNvPr id="139" name="直線コネクタ 138"/>
        <xdr:cNvCxnSpPr/>
      </xdr:nvCxnSpPr>
      <xdr:spPr>
        <a:xfrm>
          <a:off x="1447800" y="105014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140546</xdr:rowOff>
    </xdr:from>
    <xdr:to>
      <xdr:col>23</xdr:col>
      <xdr:colOff>184150</xdr:colOff>
      <xdr:row>59</xdr:row>
      <xdr:rowOff>70696</xdr:rowOff>
    </xdr:to>
    <xdr:sp macro="" textlink="">
      <xdr:nvSpPr>
        <xdr:cNvPr id="149" name="楕円 148"/>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157073</xdr:rowOff>
    </xdr:from>
    <xdr:ext cx="762000" cy="259045"/>
    <xdr:sp macro="" textlink="">
      <xdr:nvSpPr>
        <xdr:cNvPr id="150" name="財政構造の弾力性該当値テキスト"/>
        <xdr:cNvSpPr txBox="1"/>
      </xdr:nvSpPr>
      <xdr:spPr>
        <a:xfrm>
          <a:off x="5041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2752</xdr:rowOff>
    </xdr:from>
    <xdr:to>
      <xdr:col>19</xdr:col>
      <xdr:colOff>184150</xdr:colOff>
      <xdr:row>60</xdr:row>
      <xdr:rowOff>104352</xdr:rowOff>
    </xdr:to>
    <xdr:sp macro="" textlink="">
      <xdr:nvSpPr>
        <xdr:cNvPr id="151" name="楕円 150"/>
        <xdr:cNvSpPr/>
      </xdr:nvSpPr>
      <xdr:spPr>
        <a:xfrm>
          <a:off x="4064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114529</xdr:rowOff>
    </xdr:from>
    <xdr:ext cx="736600" cy="259045"/>
    <xdr:sp macro="" textlink="">
      <xdr:nvSpPr>
        <xdr:cNvPr id="152" name="テキスト ボックス 151"/>
        <xdr:cNvSpPr txBox="1"/>
      </xdr:nvSpPr>
      <xdr:spPr>
        <a:xfrm>
          <a:off x="3733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3" name="楕円 152"/>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4" name="テキスト ボックス 153"/>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40429</xdr:rowOff>
    </xdr:from>
    <xdr:to>
      <xdr:col>11</xdr:col>
      <xdr:colOff>82550</xdr:colOff>
      <xdr:row>61</xdr:row>
      <xdr:rowOff>142029</xdr:rowOff>
    </xdr:to>
    <xdr:sp macro="" textlink="">
      <xdr:nvSpPr>
        <xdr:cNvPr id="155" name="楕円 154"/>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126806</xdr:rowOff>
    </xdr:from>
    <xdr:ext cx="762000" cy="259045"/>
    <xdr:sp macro="" textlink="">
      <xdr:nvSpPr>
        <xdr:cNvPr id="156" name="テキスト ボックス 155"/>
        <xdr:cNvSpPr txBox="1"/>
      </xdr:nvSpPr>
      <xdr:spPr>
        <a:xfrm>
          <a:off x="1955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163619</xdr:rowOff>
    </xdr:from>
    <xdr:to>
      <xdr:col>7</xdr:col>
      <xdr:colOff>31750</xdr:colOff>
      <xdr:row>61</xdr:row>
      <xdr:rowOff>93769</xdr:rowOff>
    </xdr:to>
    <xdr:sp macro="" textlink="">
      <xdr:nvSpPr>
        <xdr:cNvPr id="157" name="楕円 156"/>
        <xdr:cNvSpPr/>
      </xdr:nvSpPr>
      <xdr:spPr>
        <a:xfrm>
          <a:off x="1397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78546</xdr:rowOff>
    </xdr:from>
    <xdr:ext cx="762000" cy="259045"/>
    <xdr:sp macro="" textlink="">
      <xdr:nvSpPr>
        <xdr:cNvPr id="158" name="テキスト ボックス 157"/>
        <xdr:cNvSpPr txBox="1"/>
      </xdr:nvSpPr>
      <xdr:spPr>
        <a:xfrm>
          <a:off x="1066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類似団体</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の</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平均より低い水準</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に</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あるが、全国平均、岐阜県平均と比較すると高い水準となっている。</a:t>
          </a:r>
          <a:endPar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endParaRPr>
        </a:p>
        <a:p>
          <a:r>
            <a:rPr kumimoji="0" lang="ja-JP" altLang="en-US" sz="950">
              <a:solidFill>
                <a:sysClr val="windowText" lastClr="000000"/>
              </a:solidFill>
              <a:effectLst/>
              <a:latin typeface="Yu Gothic UI" panose="020B0500000000000000" pitchFamily="50" charset="-128"/>
              <a:ea typeface="Yu Gothic UI" panose="020B0500000000000000" pitchFamily="50" charset="-128"/>
              <a:cs typeface="+mn-cs"/>
            </a:rPr>
            <a:t>　</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令和</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3</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年度の</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人件費は、令和</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2</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年度と比較して</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46</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百万円（△</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1.6</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％）減少したものの、</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物件費</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が</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192</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百万円</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+8.4</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％）も増加したこと、また、</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分母の人口</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が</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596</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人減少したことから、前年度より</a:t>
          </a:r>
          <a:r>
            <a:rPr kumimoji="1" lang="en-US" altLang="ja-JP" sz="950">
              <a:solidFill>
                <a:sysClr val="windowText" lastClr="000000"/>
              </a:solidFill>
              <a:effectLst/>
              <a:latin typeface="Yu Gothic UI" panose="020B0500000000000000" pitchFamily="50" charset="-128"/>
              <a:ea typeface="Yu Gothic UI" panose="020B0500000000000000" pitchFamily="50" charset="-128"/>
              <a:cs typeface="+mn-cs"/>
            </a:rPr>
            <a:t>6,507</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円</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の</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増となった。</a:t>
          </a:r>
          <a:endParaRPr lang="ja-JP" altLang="ja-JP" sz="950">
            <a:solidFill>
              <a:sysClr val="windowText" lastClr="000000"/>
            </a:solidFill>
            <a:effectLst/>
            <a:latin typeface="Yu Gothic UI" panose="020B0500000000000000" pitchFamily="50" charset="-128"/>
            <a:ea typeface="Yu Gothic UI" panose="020B0500000000000000" pitchFamily="50" charset="-128"/>
          </a:endParaRPr>
        </a:p>
        <a:p>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　当市は施設が多く、その施設に係る人件費</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a:t>
          </a:r>
          <a:r>
            <a:rPr kumimoji="1" lang="ja-JP" altLang="ja-JP" sz="950">
              <a:solidFill>
                <a:sysClr val="windowText" lastClr="000000"/>
              </a:solidFill>
              <a:effectLst/>
              <a:latin typeface="Yu Gothic UI" panose="020B0500000000000000" pitchFamily="50" charset="-128"/>
              <a:ea typeface="Yu Gothic UI" panose="020B0500000000000000" pitchFamily="50" charset="-128"/>
              <a:cs typeface="+mn-cs"/>
            </a:rPr>
            <a:t>維持管理費に費用を要することから、公共施設等総合管理計画に沿った施設の適正管理に取り組</a:t>
          </a:r>
          <a:r>
            <a:rPr kumimoji="1" lang="ja-JP" altLang="en-US" sz="950">
              <a:solidFill>
                <a:sysClr val="windowText" lastClr="000000"/>
              </a:solidFill>
              <a:effectLst/>
              <a:latin typeface="Yu Gothic UI" panose="020B0500000000000000" pitchFamily="50" charset="-128"/>
              <a:ea typeface="Yu Gothic UI" panose="020B0500000000000000" pitchFamily="50" charset="-128"/>
              <a:cs typeface="+mn-cs"/>
            </a:rPr>
            <a:t>んでいく。</a:t>
          </a:r>
          <a:endParaRPr lang="ja-JP" altLang="ja-JP" sz="950">
            <a:solidFill>
              <a:sysClr val="windowText" lastClr="000000"/>
            </a:solidFill>
            <a:effectLst/>
            <a:latin typeface="Yu Gothic UI" panose="020B0500000000000000" pitchFamily="50" charset="-128"/>
            <a:ea typeface="Yu Gothic UI" panose="020B05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44222</xdr:rowOff>
    </xdr:from>
    <xdr:to>
      <xdr:col>23</xdr:col>
      <xdr:colOff>133350</xdr:colOff>
      <xdr:row>82</xdr:row>
      <xdr:rowOff>57307</xdr:rowOff>
    </xdr:to>
    <xdr:cxnSp macro="">
      <xdr:nvCxnSpPr>
        <xdr:cNvPr id="192" name="直線コネクタ 191"/>
        <xdr:cNvCxnSpPr/>
      </xdr:nvCxnSpPr>
      <xdr:spPr>
        <a:xfrm>
          <a:off x="4114800" y="14103122"/>
          <a:ext cx="8382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40534</xdr:rowOff>
    </xdr:from>
    <xdr:to>
      <xdr:col>19</xdr:col>
      <xdr:colOff>133350</xdr:colOff>
      <xdr:row>82</xdr:row>
      <xdr:rowOff>44222</xdr:rowOff>
    </xdr:to>
    <xdr:cxnSp macro="">
      <xdr:nvCxnSpPr>
        <xdr:cNvPr id="195" name="直線コネクタ 194"/>
        <xdr:cNvCxnSpPr/>
      </xdr:nvCxnSpPr>
      <xdr:spPr>
        <a:xfrm>
          <a:off x="3225800" y="14099434"/>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40534</xdr:rowOff>
    </xdr:from>
    <xdr:to>
      <xdr:col>15</xdr:col>
      <xdr:colOff>82550</xdr:colOff>
      <xdr:row>82</xdr:row>
      <xdr:rowOff>55386</xdr:rowOff>
    </xdr:to>
    <xdr:cxnSp macro="">
      <xdr:nvCxnSpPr>
        <xdr:cNvPr id="198" name="直線コネクタ 197"/>
        <xdr:cNvCxnSpPr/>
      </xdr:nvCxnSpPr>
      <xdr:spPr>
        <a:xfrm flipV="1">
          <a:off x="2336800" y="1409943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52637</xdr:rowOff>
    </xdr:from>
    <xdr:to>
      <xdr:col>11</xdr:col>
      <xdr:colOff>31750</xdr:colOff>
      <xdr:row>82</xdr:row>
      <xdr:rowOff>55386</xdr:rowOff>
    </xdr:to>
    <xdr:cxnSp macro="">
      <xdr:nvCxnSpPr>
        <xdr:cNvPr id="201" name="直線コネクタ 200"/>
        <xdr:cNvCxnSpPr/>
      </xdr:nvCxnSpPr>
      <xdr:spPr>
        <a:xfrm>
          <a:off x="1447800" y="14111537"/>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6507</xdr:rowOff>
    </xdr:from>
    <xdr:to>
      <xdr:col>23</xdr:col>
      <xdr:colOff>184150</xdr:colOff>
      <xdr:row>82</xdr:row>
      <xdr:rowOff>108107</xdr:rowOff>
    </xdr:to>
    <xdr:sp macro="" textlink="">
      <xdr:nvSpPr>
        <xdr:cNvPr id="211" name="楕円 210"/>
        <xdr:cNvSpPr/>
      </xdr:nvSpPr>
      <xdr:spPr>
        <a:xfrm>
          <a:off x="4902200" y="1406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99234</xdr:rowOff>
    </xdr:from>
    <xdr:ext cx="762000" cy="259045"/>
    <xdr:sp macro="" textlink="">
      <xdr:nvSpPr>
        <xdr:cNvPr id="212" name="人件費・物件費等の状況該当値テキスト"/>
        <xdr:cNvSpPr txBox="1"/>
      </xdr:nvSpPr>
      <xdr:spPr>
        <a:xfrm>
          <a:off x="5041900" y="1398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164872</xdr:rowOff>
    </xdr:from>
    <xdr:to>
      <xdr:col>19</xdr:col>
      <xdr:colOff>184150</xdr:colOff>
      <xdr:row>82</xdr:row>
      <xdr:rowOff>95022</xdr:rowOff>
    </xdr:to>
    <xdr:sp macro="" textlink="">
      <xdr:nvSpPr>
        <xdr:cNvPr id="213" name="楕円 212"/>
        <xdr:cNvSpPr/>
      </xdr:nvSpPr>
      <xdr:spPr>
        <a:xfrm>
          <a:off x="4064000" y="140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105199</xdr:rowOff>
    </xdr:from>
    <xdr:ext cx="736600" cy="259045"/>
    <xdr:sp macro="" textlink="">
      <xdr:nvSpPr>
        <xdr:cNvPr id="214" name="テキスト ボックス 213"/>
        <xdr:cNvSpPr txBox="1"/>
      </xdr:nvSpPr>
      <xdr:spPr>
        <a:xfrm>
          <a:off x="3733800" y="1382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161184</xdr:rowOff>
    </xdr:from>
    <xdr:to>
      <xdr:col>15</xdr:col>
      <xdr:colOff>133350</xdr:colOff>
      <xdr:row>82</xdr:row>
      <xdr:rowOff>91334</xdr:rowOff>
    </xdr:to>
    <xdr:sp macro="" textlink="">
      <xdr:nvSpPr>
        <xdr:cNvPr id="215" name="楕円 214"/>
        <xdr:cNvSpPr/>
      </xdr:nvSpPr>
      <xdr:spPr>
        <a:xfrm>
          <a:off x="3175000" y="140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101511</xdr:rowOff>
    </xdr:from>
    <xdr:ext cx="762000" cy="259045"/>
    <xdr:sp macro="" textlink="">
      <xdr:nvSpPr>
        <xdr:cNvPr id="216" name="テキスト ボックス 215"/>
        <xdr:cNvSpPr txBox="1"/>
      </xdr:nvSpPr>
      <xdr:spPr>
        <a:xfrm>
          <a:off x="2844800" y="138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4586</xdr:rowOff>
    </xdr:from>
    <xdr:to>
      <xdr:col>11</xdr:col>
      <xdr:colOff>82550</xdr:colOff>
      <xdr:row>82</xdr:row>
      <xdr:rowOff>106186</xdr:rowOff>
    </xdr:to>
    <xdr:sp macro="" textlink="">
      <xdr:nvSpPr>
        <xdr:cNvPr id="217" name="楕円 216"/>
        <xdr:cNvSpPr/>
      </xdr:nvSpPr>
      <xdr:spPr>
        <a:xfrm>
          <a:off x="2286000" y="140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116363</xdr:rowOff>
    </xdr:from>
    <xdr:ext cx="762000" cy="259045"/>
    <xdr:sp macro="" textlink="">
      <xdr:nvSpPr>
        <xdr:cNvPr id="218" name="テキスト ボックス 217"/>
        <xdr:cNvSpPr txBox="1"/>
      </xdr:nvSpPr>
      <xdr:spPr>
        <a:xfrm>
          <a:off x="1955800" y="13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1837</xdr:rowOff>
    </xdr:from>
    <xdr:to>
      <xdr:col>7</xdr:col>
      <xdr:colOff>31750</xdr:colOff>
      <xdr:row>82</xdr:row>
      <xdr:rowOff>103437</xdr:rowOff>
    </xdr:to>
    <xdr:sp macro="" textlink="">
      <xdr:nvSpPr>
        <xdr:cNvPr id="219" name="楕円 218"/>
        <xdr:cNvSpPr/>
      </xdr:nvSpPr>
      <xdr:spPr>
        <a:xfrm>
          <a:off x="1397000" y="14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113614</xdr:rowOff>
    </xdr:from>
    <xdr:ext cx="762000" cy="259045"/>
    <xdr:sp macro="" textlink="">
      <xdr:nvSpPr>
        <xdr:cNvPr id="220" name="テキスト ボックス 219"/>
        <xdr:cNvSpPr txBox="1"/>
      </xdr:nvSpPr>
      <xdr:spPr>
        <a:xfrm>
          <a:off x="1066800" y="138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年度は、</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昨年度と比較して</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同水準となり、</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経年的に</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見ても</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ほぼ横ばいの状態であり、</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依然として</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類似団体平均・全国市平均と比較すると、かなり低い水準となっている。</a:t>
          </a:r>
          <a:endParaRPr lang="ja-JP" altLang="ja-JP" sz="950">
            <a:effectLst/>
            <a:latin typeface="Yu Gothic UI" panose="020B0500000000000000" pitchFamily="50" charset="-128"/>
            <a:ea typeface="Yu Gothic UI" panose="020B0500000000000000" pitchFamily="50" charset="-128"/>
          </a:endParaRPr>
        </a:p>
        <a:p>
          <a:r>
            <a:rPr kumimoji="1" lang="ja-JP" altLang="ja-JP" sz="950">
              <a:solidFill>
                <a:schemeClr val="dk1"/>
              </a:solidFill>
              <a:effectLst/>
              <a:latin typeface="Yu Gothic UI" panose="020B0500000000000000" pitchFamily="50" charset="-128"/>
              <a:ea typeface="Yu Gothic UI" panose="020B0500000000000000" pitchFamily="50" charset="-128"/>
              <a:cs typeface="+mn-cs"/>
            </a:rPr>
            <a:t>　これまでと同じ課題となっているが、昇格時期が年功的であること、年齢別の給料月額が他団体と比べても低いため、かなり低い指数となっている</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。今後は、級別基準職務表の見直しを図るなど、</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職員給与の適正化</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に努めていく。</a:t>
          </a:r>
          <a:endParaRPr lang="ja-JP" altLang="ja-JP" sz="950">
            <a:effectLst/>
            <a:latin typeface="Yu Gothic UI" panose="020B0500000000000000" pitchFamily="50" charset="-128"/>
            <a:ea typeface="Yu Gothic UI" panose="020B05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50095</xdr:rowOff>
    </xdr:to>
    <xdr:cxnSp macro="">
      <xdr:nvCxnSpPr>
        <xdr:cNvPr id="254" name="直線コネクタ 253"/>
        <xdr:cNvCxnSpPr/>
      </xdr:nvCxnSpPr>
      <xdr:spPr>
        <a:xfrm>
          <a:off x="16179800" y="141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76905</xdr:rowOff>
    </xdr:to>
    <xdr:cxnSp macro="">
      <xdr:nvCxnSpPr>
        <xdr:cNvPr id="257" name="直線コネクタ 256"/>
        <xdr:cNvCxnSpPr/>
      </xdr:nvCxnSpPr>
      <xdr:spPr>
        <a:xfrm flipV="1">
          <a:off x="15290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76905</xdr:rowOff>
    </xdr:to>
    <xdr:cxnSp macro="">
      <xdr:nvCxnSpPr>
        <xdr:cNvPr id="260" name="直線コネクタ 259"/>
        <xdr:cNvCxnSpPr/>
      </xdr:nvCxnSpPr>
      <xdr:spPr>
        <a:xfrm>
          <a:off x="14401800" y="14015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81</xdr:row>
      <xdr:rowOff>127705</xdr:rowOff>
    </xdr:to>
    <xdr:cxnSp macro="">
      <xdr:nvCxnSpPr>
        <xdr:cNvPr id="263" name="直線コネクタ 262"/>
        <xdr:cNvCxnSpPr/>
      </xdr:nvCxnSpPr>
      <xdr:spPr>
        <a:xfrm>
          <a:off x="13512800" y="1397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3" name="楕円 272"/>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15822</xdr:rowOff>
    </xdr:from>
    <xdr:ext cx="762000" cy="259045"/>
    <xdr:sp macro="" textlink="">
      <xdr:nvSpPr>
        <xdr:cNvPr id="274"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5" name="楕円 274"/>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6" name="テキスト ボックス 275"/>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77" name="楕円 276"/>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78" name="テキスト ボックス 277"/>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76905</xdr:rowOff>
    </xdr:from>
    <xdr:to>
      <xdr:col>68</xdr:col>
      <xdr:colOff>203200</xdr:colOff>
      <xdr:row>82</xdr:row>
      <xdr:rowOff>7055</xdr:rowOff>
    </xdr:to>
    <xdr:sp macro="" textlink="">
      <xdr:nvSpPr>
        <xdr:cNvPr id="279" name="楕円 278"/>
        <xdr:cNvSpPr/>
      </xdr:nvSpPr>
      <xdr:spPr>
        <a:xfrm>
          <a:off x="14351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17232</xdr:rowOff>
    </xdr:from>
    <xdr:ext cx="762000" cy="259045"/>
    <xdr:sp macro="" textlink="">
      <xdr:nvSpPr>
        <xdr:cNvPr id="280" name="テキスト ボックス 279"/>
        <xdr:cNvSpPr txBox="1"/>
      </xdr:nvSpPr>
      <xdr:spPr>
        <a:xfrm>
          <a:off x="14020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1" name="楕円 280"/>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2" name="テキスト ボックス 281"/>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年度は、類似団体平均を下回っているものの、全国・</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岐阜</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県平均より高い水準となっている。</a:t>
          </a:r>
          <a:endParaRPr lang="ja-JP" altLang="ja-JP" sz="950">
            <a:effectLst/>
            <a:latin typeface="Yu Gothic UI" panose="020B0500000000000000" pitchFamily="50" charset="-128"/>
            <a:ea typeface="Yu Gothic UI" panose="020B0500000000000000" pitchFamily="50" charset="-128"/>
          </a:endParaRPr>
        </a:p>
        <a:p>
          <a:r>
            <a:rPr kumimoji="1" lang="ja-JP" altLang="ja-JP" sz="950">
              <a:solidFill>
                <a:schemeClr val="dk1"/>
              </a:solidFill>
              <a:effectLst/>
              <a:latin typeface="Yu Gothic UI" panose="020B0500000000000000" pitchFamily="50" charset="-128"/>
              <a:ea typeface="Yu Gothic UI" panose="020B0500000000000000" pitchFamily="50" charset="-128"/>
              <a:cs typeface="+mn-cs"/>
            </a:rPr>
            <a:t>　これまでも退職</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者</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の不補充</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などに</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取り組</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んできたが、</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人口減少も多いことから前年度とほぼ同</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じ</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水準となっている。　</a:t>
          </a:r>
          <a:endParaRPr lang="ja-JP" altLang="ja-JP" sz="950">
            <a:effectLst/>
            <a:latin typeface="Yu Gothic UI" panose="020B0500000000000000" pitchFamily="50" charset="-128"/>
            <a:ea typeface="Yu Gothic UI" panose="020B0500000000000000" pitchFamily="50" charset="-128"/>
          </a:endParaRPr>
        </a:p>
        <a:p>
          <a:pPr eaLnBrk="1" fontAlgn="auto" latinLnBrk="0" hangingPunct="1"/>
          <a:r>
            <a:rPr kumimoji="1" lang="ja-JP" altLang="ja-JP"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最近は、自己都合退職者も増えているなか、</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定員適正化計画に基づき、計画的な職員採用を実施していく。また、事務事業の見直し</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、組織再編</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等を</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実施し</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、効率的な組織運営</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が</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行えるよう、適正な定員管理に努め</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ていく</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154336</xdr:rowOff>
    </xdr:from>
    <xdr:to>
      <xdr:col>81</xdr:col>
      <xdr:colOff>44450</xdr:colOff>
      <xdr:row>60</xdr:row>
      <xdr:rowOff>2419</xdr:rowOff>
    </xdr:to>
    <xdr:cxnSp macro="">
      <xdr:nvCxnSpPr>
        <xdr:cNvPr id="319" name="直線コネクタ 318"/>
        <xdr:cNvCxnSpPr/>
      </xdr:nvCxnSpPr>
      <xdr:spPr>
        <a:xfrm>
          <a:off x="16179800" y="10269886"/>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154336</xdr:rowOff>
    </xdr:from>
    <xdr:to>
      <xdr:col>77</xdr:col>
      <xdr:colOff>44450</xdr:colOff>
      <xdr:row>60</xdr:row>
      <xdr:rowOff>10462</xdr:rowOff>
    </xdr:to>
    <xdr:cxnSp macro="">
      <xdr:nvCxnSpPr>
        <xdr:cNvPr id="322" name="直線コネクタ 321"/>
        <xdr:cNvCxnSpPr/>
      </xdr:nvCxnSpPr>
      <xdr:spPr>
        <a:xfrm flipV="1">
          <a:off x="15290800" y="102698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10462</xdr:rowOff>
    </xdr:from>
    <xdr:to>
      <xdr:col>72</xdr:col>
      <xdr:colOff>203200</xdr:colOff>
      <xdr:row>60</xdr:row>
      <xdr:rowOff>49530</xdr:rowOff>
    </xdr:to>
    <xdr:cxnSp macro="">
      <xdr:nvCxnSpPr>
        <xdr:cNvPr id="325" name="直線コネクタ 324"/>
        <xdr:cNvCxnSpPr/>
      </xdr:nvCxnSpPr>
      <xdr:spPr>
        <a:xfrm flipV="1">
          <a:off x="14401800" y="102974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50679</xdr:rowOff>
    </xdr:to>
    <xdr:cxnSp macro="">
      <xdr:nvCxnSpPr>
        <xdr:cNvPr id="328" name="直線コネクタ 327"/>
        <xdr:cNvCxnSpPr/>
      </xdr:nvCxnSpPr>
      <xdr:spPr>
        <a:xfrm flipV="1">
          <a:off x="13512800" y="1033653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123069</xdr:rowOff>
    </xdr:from>
    <xdr:to>
      <xdr:col>81</xdr:col>
      <xdr:colOff>95250</xdr:colOff>
      <xdr:row>60</xdr:row>
      <xdr:rowOff>53219</xdr:rowOff>
    </xdr:to>
    <xdr:sp macro="" textlink="">
      <xdr:nvSpPr>
        <xdr:cNvPr id="338" name="楕円 337"/>
        <xdr:cNvSpPr/>
      </xdr:nvSpPr>
      <xdr:spPr>
        <a:xfrm>
          <a:off x="169672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139596</xdr:rowOff>
    </xdr:from>
    <xdr:ext cx="762000" cy="259045"/>
    <xdr:sp macro="" textlink="">
      <xdr:nvSpPr>
        <xdr:cNvPr id="339" name="定員管理の状況該当値テキスト"/>
        <xdr:cNvSpPr txBox="1"/>
      </xdr:nvSpPr>
      <xdr:spPr>
        <a:xfrm>
          <a:off x="17106900" y="100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103536</xdr:rowOff>
    </xdr:from>
    <xdr:to>
      <xdr:col>77</xdr:col>
      <xdr:colOff>95250</xdr:colOff>
      <xdr:row>60</xdr:row>
      <xdr:rowOff>33686</xdr:rowOff>
    </xdr:to>
    <xdr:sp macro="" textlink="">
      <xdr:nvSpPr>
        <xdr:cNvPr id="340" name="楕円 339"/>
        <xdr:cNvSpPr/>
      </xdr:nvSpPr>
      <xdr:spPr>
        <a:xfrm>
          <a:off x="16129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43863</xdr:rowOff>
    </xdr:from>
    <xdr:ext cx="736600" cy="259045"/>
    <xdr:sp macro="" textlink="">
      <xdr:nvSpPr>
        <xdr:cNvPr id="341" name="テキスト ボックス 340"/>
        <xdr:cNvSpPr txBox="1"/>
      </xdr:nvSpPr>
      <xdr:spPr>
        <a:xfrm>
          <a:off x="15798800" y="998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131112</xdr:rowOff>
    </xdr:from>
    <xdr:to>
      <xdr:col>73</xdr:col>
      <xdr:colOff>44450</xdr:colOff>
      <xdr:row>60</xdr:row>
      <xdr:rowOff>61262</xdr:rowOff>
    </xdr:to>
    <xdr:sp macro="" textlink="">
      <xdr:nvSpPr>
        <xdr:cNvPr id="342" name="楕円 341"/>
        <xdr:cNvSpPr/>
      </xdr:nvSpPr>
      <xdr:spPr>
        <a:xfrm>
          <a:off x="15240000" y="102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71439</xdr:rowOff>
    </xdr:from>
    <xdr:ext cx="762000" cy="259045"/>
    <xdr:sp macro="" textlink="">
      <xdr:nvSpPr>
        <xdr:cNvPr id="343" name="テキスト ボックス 342"/>
        <xdr:cNvSpPr txBox="1"/>
      </xdr:nvSpPr>
      <xdr:spPr>
        <a:xfrm>
          <a:off x="14909800" y="1001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4" name="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171329</xdr:rowOff>
    </xdr:from>
    <xdr:to>
      <xdr:col>64</xdr:col>
      <xdr:colOff>152400</xdr:colOff>
      <xdr:row>60</xdr:row>
      <xdr:rowOff>101479</xdr:rowOff>
    </xdr:to>
    <xdr:sp macro="" textlink="">
      <xdr:nvSpPr>
        <xdr:cNvPr id="346" name="楕円 345"/>
        <xdr:cNvSpPr/>
      </xdr:nvSpPr>
      <xdr:spPr>
        <a:xfrm>
          <a:off x="13462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111656</xdr:rowOff>
    </xdr:from>
    <xdr:ext cx="762000" cy="259045"/>
    <xdr:sp macro="" textlink="">
      <xdr:nvSpPr>
        <xdr:cNvPr id="347" name="テキスト ボックス 346"/>
        <xdr:cNvSpPr txBox="1"/>
      </xdr:nvSpPr>
      <xdr:spPr>
        <a:xfrm>
          <a:off x="13131800" y="100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年度は、類似団体と</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比較すると</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0.1</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ポイント低い結果</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となったが、全国・</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岐阜</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県平均より高い比率で推移している。</a:t>
          </a:r>
          <a:endParaRPr lang="ja-JP" altLang="ja-JP" sz="950">
            <a:effectLst/>
            <a:latin typeface="Yu Gothic UI" panose="020B0500000000000000" pitchFamily="50" charset="-128"/>
            <a:ea typeface="Yu Gothic UI" panose="020B0500000000000000" pitchFamily="50" charset="-128"/>
          </a:endParaRPr>
        </a:p>
        <a:p>
          <a:r>
            <a:rPr kumimoji="1" lang="ja-JP" altLang="ja-JP"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実質公債費比率の</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分子</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は、令和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年度と比較すると</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7</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百万円増加しているが、</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分母を構成す</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る</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標準財政規模</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が大きく増加</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している</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ため、</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前年度より</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0.4</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ポイント減少した。</a:t>
          </a:r>
          <a:endParaRPr lang="ja-JP" altLang="ja-JP" sz="950">
            <a:effectLst/>
            <a:latin typeface="Yu Gothic UI" panose="020B0500000000000000" pitchFamily="50" charset="-128"/>
            <a:ea typeface="Yu Gothic UI" panose="020B0500000000000000" pitchFamily="50" charset="-128"/>
          </a:endParaRPr>
        </a:p>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今後</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公債費の増加を抑え</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ていくためにも</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、緊急性及び住民ニーズを的確に把握し、起債に大きく依存しない財政運営を図</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っていく</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22013</xdr:rowOff>
    </xdr:to>
    <xdr:cxnSp macro="">
      <xdr:nvCxnSpPr>
        <xdr:cNvPr id="381" name="直線コネクタ 380"/>
        <xdr:cNvCxnSpPr/>
      </xdr:nvCxnSpPr>
      <xdr:spPr>
        <a:xfrm flipV="1">
          <a:off x="16179800" y="63576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36089</xdr:rowOff>
    </xdr:to>
    <xdr:cxnSp macro="">
      <xdr:nvCxnSpPr>
        <xdr:cNvPr id="384" name="直線コネクタ 383"/>
        <xdr:cNvCxnSpPr/>
      </xdr:nvCxnSpPr>
      <xdr:spPr>
        <a:xfrm flipV="1">
          <a:off x="15290800" y="636566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48154</xdr:rowOff>
    </xdr:to>
    <xdr:cxnSp macro="">
      <xdr:nvCxnSpPr>
        <xdr:cNvPr id="387" name="直線コネクタ 386"/>
        <xdr:cNvCxnSpPr/>
      </xdr:nvCxnSpPr>
      <xdr:spPr>
        <a:xfrm flipV="1">
          <a:off x="14401800" y="637973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56197</xdr:rowOff>
    </xdr:to>
    <xdr:cxnSp macro="">
      <xdr:nvCxnSpPr>
        <xdr:cNvPr id="390" name="直線コネクタ 389"/>
        <xdr:cNvCxnSpPr/>
      </xdr:nvCxnSpPr>
      <xdr:spPr>
        <a:xfrm flipV="1">
          <a:off x="13512800" y="63918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0" name="楕円 399"/>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1"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2" name="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403" name="テキスト ボックス 402"/>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4" name="楕円 403"/>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5" name="テキスト ボックス 404"/>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06" name="楕円 405"/>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83731</xdr:rowOff>
    </xdr:from>
    <xdr:ext cx="762000" cy="259045"/>
    <xdr:sp macro="" textlink="">
      <xdr:nvSpPr>
        <xdr:cNvPr id="407" name="テキスト ボックス 406"/>
        <xdr:cNvSpPr txBox="1"/>
      </xdr:nvSpPr>
      <xdr:spPr>
        <a:xfrm>
          <a:off x="14020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08" name="楕円 407"/>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91774</xdr:rowOff>
    </xdr:from>
    <xdr:ext cx="762000" cy="259045"/>
    <xdr:sp macro="" textlink="">
      <xdr:nvSpPr>
        <xdr:cNvPr id="409" name="テキスト ボックス 408"/>
        <xdr:cNvSpPr txBox="1"/>
      </xdr:nvSpPr>
      <xdr:spPr>
        <a:xfrm>
          <a:off x="13131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類似団体平均、全国平均より比率が高い水準で推移している。</a:t>
          </a:r>
          <a:endParaRPr lang="ja-JP" altLang="ja-JP" sz="950">
            <a:effectLst/>
            <a:latin typeface="Yu Gothic UI" panose="020B0500000000000000" pitchFamily="50" charset="-128"/>
            <a:ea typeface="Yu Gothic UI" panose="020B0500000000000000" pitchFamily="50" charset="-128"/>
          </a:endParaRPr>
        </a:p>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について</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、分子を構成する将来負担額が減少（地方債現在高</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763</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百万円の減、繰入見込</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額</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66</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百万円の減など）しているが、普通交付税</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の増などにより</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分母を構成する標準財政規模の数値増加が大きく、比率が前年度より</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16.7</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ポイント減少した。</a:t>
          </a:r>
          <a:endParaRPr lang="ja-JP" altLang="ja-JP" sz="950">
            <a:effectLst/>
            <a:latin typeface="Yu Gothic UI" panose="020B0500000000000000" pitchFamily="50" charset="-128"/>
            <a:ea typeface="Yu Gothic UI" panose="020B0500000000000000" pitchFamily="50" charset="-128"/>
          </a:endParaRPr>
        </a:p>
        <a:p>
          <a:r>
            <a:rPr kumimoji="1" lang="ja-JP" altLang="ja-JP"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今後も</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収支状況の改善に向け</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経常経費の削減に取り組み</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ながら</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、基金の取崩抑制、財政の健全化を図</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っていく</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36195</xdr:rowOff>
    </xdr:from>
    <xdr:to>
      <xdr:col>81</xdr:col>
      <xdr:colOff>44450</xdr:colOff>
      <xdr:row>15</xdr:row>
      <xdr:rowOff>116789</xdr:rowOff>
    </xdr:to>
    <xdr:cxnSp macro="">
      <xdr:nvCxnSpPr>
        <xdr:cNvPr id="441" name="直線コネクタ 440"/>
        <xdr:cNvCxnSpPr/>
      </xdr:nvCxnSpPr>
      <xdr:spPr>
        <a:xfrm flipV="1">
          <a:off x="16179800" y="2607945"/>
          <a:ext cx="8382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116789</xdr:rowOff>
    </xdr:from>
    <xdr:to>
      <xdr:col>77</xdr:col>
      <xdr:colOff>44450</xdr:colOff>
      <xdr:row>15</xdr:row>
      <xdr:rowOff>117754</xdr:rowOff>
    </xdr:to>
    <xdr:cxnSp macro="">
      <xdr:nvCxnSpPr>
        <xdr:cNvPr id="444" name="直線コネクタ 443"/>
        <xdr:cNvCxnSpPr/>
      </xdr:nvCxnSpPr>
      <xdr:spPr>
        <a:xfrm flipV="1">
          <a:off x="15290800" y="268853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117754</xdr:rowOff>
    </xdr:from>
    <xdr:to>
      <xdr:col>72</xdr:col>
      <xdr:colOff>203200</xdr:colOff>
      <xdr:row>16</xdr:row>
      <xdr:rowOff>9042</xdr:rowOff>
    </xdr:to>
    <xdr:cxnSp macro="">
      <xdr:nvCxnSpPr>
        <xdr:cNvPr id="447" name="直線コネクタ 446"/>
        <xdr:cNvCxnSpPr/>
      </xdr:nvCxnSpPr>
      <xdr:spPr>
        <a:xfrm flipV="1">
          <a:off x="14401800" y="26895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9042</xdr:rowOff>
    </xdr:from>
    <xdr:to>
      <xdr:col>68</xdr:col>
      <xdr:colOff>152400</xdr:colOff>
      <xdr:row>16</xdr:row>
      <xdr:rowOff>28829</xdr:rowOff>
    </xdr:to>
    <xdr:cxnSp macro="">
      <xdr:nvCxnSpPr>
        <xdr:cNvPr id="450" name="直線コネクタ 449"/>
        <xdr:cNvCxnSpPr/>
      </xdr:nvCxnSpPr>
      <xdr:spPr>
        <a:xfrm flipV="1">
          <a:off x="13512800" y="2752242"/>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156845</xdr:rowOff>
    </xdr:from>
    <xdr:to>
      <xdr:col>81</xdr:col>
      <xdr:colOff>95250</xdr:colOff>
      <xdr:row>15</xdr:row>
      <xdr:rowOff>86995</xdr:rowOff>
    </xdr:to>
    <xdr:sp macro="" textlink="">
      <xdr:nvSpPr>
        <xdr:cNvPr id="460" name="楕円 459"/>
        <xdr:cNvSpPr/>
      </xdr:nvSpPr>
      <xdr:spPr>
        <a:xfrm>
          <a:off x="169672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128922</xdr:rowOff>
    </xdr:from>
    <xdr:ext cx="762000" cy="259045"/>
    <xdr:sp macro="" textlink="">
      <xdr:nvSpPr>
        <xdr:cNvPr id="461" name="将来負担の状況該当値テキスト"/>
        <xdr:cNvSpPr txBox="1"/>
      </xdr:nvSpPr>
      <xdr:spPr>
        <a:xfrm>
          <a:off x="17106900" y="252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65989</xdr:rowOff>
    </xdr:from>
    <xdr:to>
      <xdr:col>77</xdr:col>
      <xdr:colOff>95250</xdr:colOff>
      <xdr:row>15</xdr:row>
      <xdr:rowOff>167589</xdr:rowOff>
    </xdr:to>
    <xdr:sp macro="" textlink="">
      <xdr:nvSpPr>
        <xdr:cNvPr id="462" name="楕円 461"/>
        <xdr:cNvSpPr/>
      </xdr:nvSpPr>
      <xdr:spPr>
        <a:xfrm>
          <a:off x="16129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152366</xdr:rowOff>
    </xdr:from>
    <xdr:ext cx="736600" cy="259045"/>
    <xdr:sp macro="" textlink="">
      <xdr:nvSpPr>
        <xdr:cNvPr id="463" name="テキスト ボックス 462"/>
        <xdr:cNvSpPr txBox="1"/>
      </xdr:nvSpPr>
      <xdr:spPr>
        <a:xfrm>
          <a:off x="15798800" y="272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66954</xdr:rowOff>
    </xdr:from>
    <xdr:to>
      <xdr:col>73</xdr:col>
      <xdr:colOff>44450</xdr:colOff>
      <xdr:row>15</xdr:row>
      <xdr:rowOff>168554</xdr:rowOff>
    </xdr:to>
    <xdr:sp macro="" textlink="">
      <xdr:nvSpPr>
        <xdr:cNvPr id="464" name="楕円 463"/>
        <xdr:cNvSpPr/>
      </xdr:nvSpPr>
      <xdr:spPr>
        <a:xfrm>
          <a:off x="15240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153331</xdr:rowOff>
    </xdr:from>
    <xdr:ext cx="762000" cy="259045"/>
    <xdr:sp macro="" textlink="">
      <xdr:nvSpPr>
        <xdr:cNvPr id="465" name="テキスト ボックス 464"/>
        <xdr:cNvSpPr txBox="1"/>
      </xdr:nvSpPr>
      <xdr:spPr>
        <a:xfrm>
          <a:off x="14909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129692</xdr:rowOff>
    </xdr:from>
    <xdr:to>
      <xdr:col>68</xdr:col>
      <xdr:colOff>203200</xdr:colOff>
      <xdr:row>16</xdr:row>
      <xdr:rowOff>59842</xdr:rowOff>
    </xdr:to>
    <xdr:sp macro="" textlink="">
      <xdr:nvSpPr>
        <xdr:cNvPr id="466" name="楕円 465"/>
        <xdr:cNvSpPr/>
      </xdr:nvSpPr>
      <xdr:spPr>
        <a:xfrm>
          <a:off x="14351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44619</xdr:rowOff>
    </xdr:from>
    <xdr:ext cx="762000" cy="259045"/>
    <xdr:sp macro="" textlink="">
      <xdr:nvSpPr>
        <xdr:cNvPr id="467" name="テキスト ボックス 466"/>
        <xdr:cNvSpPr txBox="1"/>
      </xdr:nvSpPr>
      <xdr:spPr>
        <a:xfrm>
          <a:off x="14020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68" name="楕円 467"/>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64406</xdr:rowOff>
    </xdr:from>
    <xdr:ext cx="762000" cy="259045"/>
    <xdr:sp macro="" textlink="">
      <xdr:nvSpPr>
        <xdr:cNvPr id="469" name="テキスト ボックス 468"/>
        <xdr:cNvSpPr txBox="1"/>
      </xdr:nvSpPr>
      <xdr:spPr>
        <a:xfrm>
          <a:off x="13131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年度は、前年度と比較すると</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2.2</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ポイント減、</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類似団体平均</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を下回り、岐阜県平均</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とほぼ同水準</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となった。</a:t>
          </a:r>
          <a:endParaRPr lang="ja-JP" altLang="ja-JP" sz="950">
            <a:effectLst/>
            <a:latin typeface="Yu Gothic UI" panose="020B0500000000000000" pitchFamily="50" charset="-128"/>
            <a:ea typeface="Yu Gothic UI" panose="020B0500000000000000" pitchFamily="50" charset="-128"/>
          </a:endParaRPr>
        </a:p>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年度の経常経費充当一般財源等に係る人件費決算額が、前年度から</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14</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減少</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しているため比率が</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下降</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した。これは、</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再任用職員</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に係る人件費</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の減</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が影響しているものの、今後も定員適正化計画に</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基づき、</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職員数の管理や事務事業の見直し</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を行い、</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人件費の削減に努め</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ていく。</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138430</xdr:rowOff>
    </xdr:to>
    <xdr:cxnSp macro="">
      <xdr:nvCxnSpPr>
        <xdr:cNvPr id="66" name="直線コネクタ 65"/>
        <xdr:cNvCxnSpPr/>
      </xdr:nvCxnSpPr>
      <xdr:spPr>
        <a:xfrm flipV="1">
          <a:off x="3987800" y="63144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138430</xdr:rowOff>
    </xdr:to>
    <xdr:cxnSp macro="">
      <xdr:nvCxnSpPr>
        <xdr:cNvPr id="69" name="直線コネクタ 68"/>
        <xdr:cNvCxnSpPr/>
      </xdr:nvCxnSpPr>
      <xdr:spPr>
        <a:xfrm>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69850</xdr:rowOff>
    </xdr:to>
    <xdr:cxnSp macro="">
      <xdr:nvCxnSpPr>
        <xdr:cNvPr id="72" name="直線コネクタ 71"/>
        <xdr:cNvCxnSpPr/>
      </xdr:nvCxnSpPr>
      <xdr:spPr>
        <a:xfrm>
          <a:off x="2209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31750</xdr:rowOff>
    </xdr:to>
    <xdr:cxnSp macro="">
      <xdr:nvCxnSpPr>
        <xdr:cNvPr id="75" name="直線コネクタ 74"/>
        <xdr:cNvCxnSpPr/>
      </xdr:nvCxnSpPr>
      <xdr:spPr>
        <a:xfrm>
          <a:off x="1320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物件費は、近年減少傾向に</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あったが、令和</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は類似団体平均と</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ほぼ</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同水準とな</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ったものの、</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前年度より</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0.5</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ポイント</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上昇した。</a:t>
          </a:r>
          <a:endParaRPr lang="ja-JP" altLang="ja-JP" sz="950">
            <a:effectLst/>
            <a:latin typeface="Yu Gothic UI" panose="020B0500000000000000" pitchFamily="50" charset="-128"/>
            <a:ea typeface="Yu Gothic UI" panose="020B0500000000000000" pitchFamily="50" charset="-128"/>
          </a:endParaRPr>
        </a:p>
        <a:p>
          <a:pPr eaLnBrk="1" fontAlgn="auto" latinLnBrk="0" hangingPunct="1"/>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　前年度と比較して、</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役務費では、ふるさと納税に係る手数料の増、ワクチン接種に係る通信運搬費の増などにより</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20</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百万円の増、平田地区体育館解体工事等により</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66</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百万円の増となっている。</a:t>
          </a:r>
          <a:endPar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endParaRPr>
        </a:p>
        <a:p>
          <a:pPr eaLnBrk="1" fontAlgn="auto" latinLnBrk="0" hangingPunct="1"/>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引き続き事務事業の見直し</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を行うとともに、</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公共施設の適正管理に努め</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ていく。</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12700</xdr:rowOff>
    </xdr:to>
    <xdr:cxnSp macro="">
      <xdr:nvCxnSpPr>
        <xdr:cNvPr id="127" name="直線コネクタ 126"/>
        <xdr:cNvCxnSpPr/>
      </xdr:nvCxnSpPr>
      <xdr:spPr>
        <a:xfrm>
          <a:off x="15671800" y="303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20</xdr:row>
      <xdr:rowOff>12700</xdr:rowOff>
    </xdr:to>
    <xdr:cxnSp macro="">
      <xdr:nvCxnSpPr>
        <xdr:cNvPr id="130" name="直線コネクタ 129"/>
        <xdr:cNvCxnSpPr/>
      </xdr:nvCxnSpPr>
      <xdr:spPr>
        <a:xfrm flipV="1">
          <a:off x="14782800" y="3035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88900</xdr:rowOff>
    </xdr:to>
    <xdr:cxnSp macro="">
      <xdr:nvCxnSpPr>
        <xdr:cNvPr id="133" name="直線コネクタ 132"/>
        <xdr:cNvCxnSpPr/>
      </xdr:nvCxnSpPr>
      <xdr:spPr>
        <a:xfrm flipV="1">
          <a:off x="13893800" y="344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25400</xdr:rowOff>
    </xdr:from>
    <xdr:to>
      <xdr:col>69</xdr:col>
      <xdr:colOff>92075</xdr:colOff>
      <xdr:row>20</xdr:row>
      <xdr:rowOff>88900</xdr:rowOff>
    </xdr:to>
    <xdr:cxnSp macro="">
      <xdr:nvCxnSpPr>
        <xdr:cNvPr id="136" name="直線コネクタ 135"/>
        <xdr:cNvCxnSpPr/>
      </xdr:nvCxnSpPr>
      <xdr:spPr>
        <a:xfrm>
          <a:off x="13004800" y="345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49" name="テキスト ボックス 14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類似団体平均が前年度比較</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0.5</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ポイント減少しているなか、当市は同水準の</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7.1</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ポイントであった。重度心身障害者医療費</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、乳幼児等医療費、母子家庭等医療費、父子家庭等医療費、児童手当などの事業費</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を前年度比較したところ、</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8</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百万円程度の増</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額</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であった。</a:t>
          </a:r>
          <a:endParaRPr kumimoji="1" lang="en-US" altLang="ja-JP" sz="950">
            <a:solidFill>
              <a:schemeClr val="dk1"/>
            </a:solidFill>
            <a:effectLst/>
            <a:latin typeface="Yu Gothic UI" panose="020B0500000000000000" pitchFamily="50" charset="-128"/>
            <a:ea typeface="Yu Gothic UI" panose="020B0500000000000000" pitchFamily="50" charset="-128"/>
            <a:cs typeface="+mn-cs"/>
          </a:endParaRPr>
        </a:p>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近年の数値は、</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新型コロナウイルス感染症の影響</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による</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衛生面</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の</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向上</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がひとつの要因と</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考えられる。</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8" name="直線コネクタ 187"/>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57</xdr:row>
      <xdr:rowOff>82550</xdr:rowOff>
    </xdr:to>
    <xdr:cxnSp macro="">
      <xdr:nvCxnSpPr>
        <xdr:cNvPr id="191" name="直線コネクタ 190"/>
        <xdr:cNvCxnSpPr/>
      </xdr:nvCxnSpPr>
      <xdr:spPr>
        <a:xfrm flipV="1">
          <a:off x="3098800" y="960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194" name="直線コネクタ 193"/>
        <xdr:cNvCxnSpPr/>
      </xdr:nvCxnSpPr>
      <xdr:spPr>
        <a:xfrm>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44450</xdr:rowOff>
    </xdr:to>
    <xdr:cxnSp macro="">
      <xdr:nvCxnSpPr>
        <xdr:cNvPr id="197" name="直線コネクタ 196"/>
        <xdr:cNvCxnSpPr/>
      </xdr:nvCxnSpPr>
      <xdr:spPr>
        <a:xfrm>
          <a:off x="1320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3" name="楕円 212"/>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4" name="テキスト ボックス 213"/>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5" name="楕円 214"/>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6" name="テキスト ボックス 215"/>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年度は、類似団体平均、全国・</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岐阜</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県平均より低い水準とな</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り、前年度と比較して</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0.3</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ポイント下降したが、ほぼ同水準となった。</a:t>
          </a:r>
          <a:endParaRPr lang="ja-JP" altLang="ja-JP" sz="950">
            <a:effectLst/>
            <a:latin typeface="Yu Gothic UI" panose="020B0500000000000000" pitchFamily="50" charset="-128"/>
            <a:ea typeface="Yu Gothic UI" panose="020B0500000000000000" pitchFamily="50" charset="-128"/>
          </a:endParaRPr>
        </a:p>
        <a:p>
          <a:pPr eaLnBrk="1" fontAlgn="auto" latinLnBrk="0" hangingPunct="1"/>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昨年度は、</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下水道事業が企業会計になったことにより、繰出金の総額が大幅に減額となった</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た</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め</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影響がでたものである。今後、</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国民健康保険、介護保険、後期高齢者医療保険それぞれの特別会計についても繰出金</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の軽減を図るため、</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保険料等の見直しや経費削減等により、一般会計</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から</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の負担軽減</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に努めていく。</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87812</xdr:rowOff>
    </xdr:from>
    <xdr:to>
      <xdr:col>82</xdr:col>
      <xdr:colOff>107950</xdr:colOff>
      <xdr:row>54</xdr:row>
      <xdr:rowOff>107406</xdr:rowOff>
    </xdr:to>
    <xdr:cxnSp macro="">
      <xdr:nvCxnSpPr>
        <xdr:cNvPr id="251" name="直線コネクタ 250"/>
        <xdr:cNvCxnSpPr/>
      </xdr:nvCxnSpPr>
      <xdr:spPr>
        <a:xfrm flipV="1">
          <a:off x="15671800" y="93461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107406</xdr:rowOff>
    </xdr:from>
    <xdr:to>
      <xdr:col>78</xdr:col>
      <xdr:colOff>69850</xdr:colOff>
      <xdr:row>57</xdr:row>
      <xdr:rowOff>154759</xdr:rowOff>
    </xdr:to>
    <xdr:cxnSp macro="">
      <xdr:nvCxnSpPr>
        <xdr:cNvPr id="254" name="直線コネクタ 253"/>
        <xdr:cNvCxnSpPr/>
      </xdr:nvCxnSpPr>
      <xdr:spPr>
        <a:xfrm flipV="1">
          <a:off x="14782800" y="9365706"/>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154759</xdr:rowOff>
    </xdr:from>
    <xdr:to>
      <xdr:col>73</xdr:col>
      <xdr:colOff>180975</xdr:colOff>
      <xdr:row>58</xdr:row>
      <xdr:rowOff>9434</xdr:rowOff>
    </xdr:to>
    <xdr:cxnSp macro="">
      <xdr:nvCxnSpPr>
        <xdr:cNvPr id="257" name="直線コネクタ 256"/>
        <xdr:cNvCxnSpPr/>
      </xdr:nvCxnSpPr>
      <xdr:spPr>
        <a:xfrm flipV="1">
          <a:off x="13893800" y="99274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xdr:rowOff>
    </xdr:from>
    <xdr:to>
      <xdr:col>69</xdr:col>
      <xdr:colOff>92075</xdr:colOff>
      <xdr:row>58</xdr:row>
      <xdr:rowOff>146594</xdr:rowOff>
    </xdr:to>
    <xdr:cxnSp macro="">
      <xdr:nvCxnSpPr>
        <xdr:cNvPr id="260" name="直線コネクタ 259"/>
        <xdr:cNvCxnSpPr/>
      </xdr:nvCxnSpPr>
      <xdr:spPr>
        <a:xfrm flipV="1">
          <a:off x="13004800" y="99535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37012</xdr:rowOff>
    </xdr:from>
    <xdr:to>
      <xdr:col>82</xdr:col>
      <xdr:colOff>158750</xdr:colOff>
      <xdr:row>54</xdr:row>
      <xdr:rowOff>138612</xdr:rowOff>
    </xdr:to>
    <xdr:sp macro="" textlink="">
      <xdr:nvSpPr>
        <xdr:cNvPr id="270" name="楕円 269"/>
        <xdr:cNvSpPr/>
      </xdr:nvSpPr>
      <xdr:spPr>
        <a:xfrm>
          <a:off x="164592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53539</xdr:rowOff>
    </xdr:from>
    <xdr:ext cx="762000" cy="259045"/>
    <xdr:sp macro="" textlink="">
      <xdr:nvSpPr>
        <xdr:cNvPr id="271" name="その他該当値テキスト"/>
        <xdr:cNvSpPr txBox="1"/>
      </xdr:nvSpPr>
      <xdr:spPr>
        <a:xfrm>
          <a:off x="16598900" y="91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56606</xdr:rowOff>
    </xdr:from>
    <xdr:to>
      <xdr:col>78</xdr:col>
      <xdr:colOff>120650</xdr:colOff>
      <xdr:row>54</xdr:row>
      <xdr:rowOff>158206</xdr:rowOff>
    </xdr:to>
    <xdr:sp macro="" textlink="">
      <xdr:nvSpPr>
        <xdr:cNvPr id="272" name="楕円 271"/>
        <xdr:cNvSpPr/>
      </xdr:nvSpPr>
      <xdr:spPr>
        <a:xfrm>
          <a:off x="15621000" y="9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168383</xdr:rowOff>
    </xdr:from>
    <xdr:ext cx="736600" cy="259045"/>
    <xdr:sp macro="" textlink="">
      <xdr:nvSpPr>
        <xdr:cNvPr id="273" name="テキスト ボックス 272"/>
        <xdr:cNvSpPr txBox="1"/>
      </xdr:nvSpPr>
      <xdr:spPr>
        <a:xfrm>
          <a:off x="15290800" y="908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4" name="楕円 273"/>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75" name="テキスト ボックス 27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76" name="楕円 275"/>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77" name="テキスト ボックス 276"/>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95794</xdr:rowOff>
    </xdr:from>
    <xdr:to>
      <xdr:col>65</xdr:col>
      <xdr:colOff>53975</xdr:colOff>
      <xdr:row>59</xdr:row>
      <xdr:rowOff>25944</xdr:rowOff>
    </xdr:to>
    <xdr:sp macro="" textlink="">
      <xdr:nvSpPr>
        <xdr:cNvPr id="278" name="楕円 277"/>
        <xdr:cNvSpPr/>
      </xdr:nvSpPr>
      <xdr:spPr>
        <a:xfrm>
          <a:off x="12954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10721</xdr:rowOff>
    </xdr:from>
    <xdr:ext cx="762000" cy="259045"/>
    <xdr:sp macro="" textlink="">
      <xdr:nvSpPr>
        <xdr:cNvPr id="279" name="テキスト ボックス 278"/>
        <xdr:cNvSpPr txBox="1"/>
      </xdr:nvSpPr>
      <xdr:spPr>
        <a:xfrm>
          <a:off x="12623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Yu Gothic UI" panose="020B0500000000000000" pitchFamily="50" charset="-128"/>
              <a:ea typeface="Yu Gothic UI" panose="020B0500000000000000" pitchFamily="50" charset="-128"/>
              <a:cs typeface="+mn-cs"/>
            </a:rPr>
            <a:t>　昨年度同様、</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補助費等は類似団体平均、全国・</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岐阜</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県平均</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ともに</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高い比率となっている。</a:t>
          </a:r>
          <a:r>
            <a:rPr kumimoji="0" lang="ja-JP" altLang="en-US" sz="950">
              <a:solidFill>
                <a:schemeClr val="dk1"/>
              </a:solidFill>
              <a:effectLst/>
              <a:latin typeface="Yu Gothic UI" panose="020B0500000000000000" pitchFamily="50" charset="-128"/>
              <a:ea typeface="Yu Gothic UI" panose="020B0500000000000000" pitchFamily="50" charset="-128"/>
              <a:cs typeface="+mn-cs"/>
            </a:rPr>
            <a:t>昨年度は</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、下水道事業が特別会計から企業会計となり、下水道費に係る補助金</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が影響し大幅な増となったが、令和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年度は</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前年度と比較して、</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2.6</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ポイント</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下降</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した。</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その他にも、令和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年度実施のコロナ関係の国事業（特別定額給付金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3,390</a:t>
          </a:r>
          <a:r>
            <a:rPr kumimoji="1" lang="ja-JP" altLang="ja-JP" sz="1100">
              <a:solidFill>
                <a:schemeClr val="dk1"/>
              </a:solidFill>
              <a:effectLst/>
              <a:latin typeface="+mn-lt"/>
              <a:ea typeface="+mn-ea"/>
              <a:cs typeface="+mn-cs"/>
            </a:rPr>
            <a:t>百万円</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）の終了により減となっているが、</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今後も補助費</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等</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が上昇に転じないよう、事業の精査を行うなど適正化に努めていく。</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165862</xdr:rowOff>
    </xdr:to>
    <xdr:cxnSp macro="">
      <xdr:nvCxnSpPr>
        <xdr:cNvPr id="309" name="直線コネクタ 308"/>
        <xdr:cNvCxnSpPr/>
      </xdr:nvCxnSpPr>
      <xdr:spPr>
        <a:xfrm flipV="1">
          <a:off x="15671800" y="63906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37</xdr:row>
      <xdr:rowOff>165862</xdr:rowOff>
    </xdr:to>
    <xdr:cxnSp macro="">
      <xdr:nvCxnSpPr>
        <xdr:cNvPr id="312" name="直線コネクタ 311"/>
        <xdr:cNvCxnSpPr/>
      </xdr:nvCxnSpPr>
      <xdr:spPr>
        <a:xfrm>
          <a:off x="14782800" y="614375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12700</xdr:rowOff>
    </xdr:to>
    <xdr:cxnSp macro="">
      <xdr:nvCxnSpPr>
        <xdr:cNvPr id="315" name="直線コネクタ 314"/>
        <xdr:cNvCxnSpPr/>
      </xdr:nvCxnSpPr>
      <xdr:spPr>
        <a:xfrm flipV="1">
          <a:off x="13893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12700</xdr:rowOff>
    </xdr:to>
    <xdr:cxnSp macro="">
      <xdr:nvCxnSpPr>
        <xdr:cNvPr id="318" name="直線コネクタ 317"/>
        <xdr:cNvCxnSpPr/>
      </xdr:nvCxnSpPr>
      <xdr:spPr>
        <a:xfrm>
          <a:off x="13004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2" name="楕円 331"/>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3" name="テキスト ボックス 332"/>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類似団体平均、全国平均より低い値となって</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おり、</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前年度</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と比較すると</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0.5</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ポイント</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減少</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した。</a:t>
          </a:r>
          <a:endParaRPr lang="ja-JP" altLang="ja-JP" sz="950">
            <a:effectLst/>
            <a:latin typeface="Yu Gothic UI" panose="020B0500000000000000" pitchFamily="50" charset="-128"/>
            <a:ea typeface="Yu Gothic UI" panose="020B0500000000000000" pitchFamily="50" charset="-128"/>
          </a:endParaRPr>
        </a:p>
        <a:p>
          <a:r>
            <a:rPr kumimoji="1" lang="ja-JP" altLang="ja-JP" sz="95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当市は</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a:solidFill>
                <a:schemeClr val="dk1"/>
              </a:solidFill>
              <a:effectLst/>
              <a:latin typeface="Yu Gothic UI" panose="020B0500000000000000" pitchFamily="50" charset="-128"/>
              <a:ea typeface="Yu Gothic UI" panose="020B0500000000000000" pitchFamily="50" charset="-128"/>
              <a:cs typeface="+mn-cs"/>
            </a:rPr>
            <a:t>9</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年度に公債費のピークを迎えることを想定しているが、今後も計画的な事業の実施により、地方債の発行を抑制し、公債費の削減に努め</a:t>
          </a:r>
          <a:r>
            <a:rPr kumimoji="1" lang="ja-JP" altLang="en-US" sz="950">
              <a:solidFill>
                <a:schemeClr val="dk1"/>
              </a:solidFill>
              <a:effectLst/>
              <a:latin typeface="Yu Gothic UI" panose="020B0500000000000000" pitchFamily="50" charset="-128"/>
              <a:ea typeface="Yu Gothic UI" panose="020B0500000000000000" pitchFamily="50" charset="-128"/>
              <a:cs typeface="+mn-cs"/>
            </a:rPr>
            <a:t>ていく</a:t>
          </a:r>
          <a:r>
            <a:rPr kumimoji="1" lang="ja-JP" altLang="ja-JP" sz="950">
              <a:solidFill>
                <a:schemeClr val="dk1"/>
              </a:solidFill>
              <a:effectLst/>
              <a:latin typeface="Yu Gothic UI" panose="020B0500000000000000" pitchFamily="50" charset="-128"/>
              <a:ea typeface="Yu Gothic UI" panose="020B0500000000000000" pitchFamily="50" charset="-128"/>
              <a:cs typeface="+mn-cs"/>
            </a:rPr>
            <a:t>。</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92710</xdr:rowOff>
    </xdr:to>
    <xdr:cxnSp macro="">
      <xdr:nvCxnSpPr>
        <xdr:cNvPr id="367" name="直線コネクタ 366"/>
        <xdr:cNvCxnSpPr/>
      </xdr:nvCxnSpPr>
      <xdr:spPr>
        <a:xfrm flipV="1">
          <a:off x="3987800" y="12940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0" name="直線コネクタ 369"/>
        <xdr:cNvCxnSpPr/>
      </xdr:nvCxnSpPr>
      <xdr:spPr>
        <a:xfrm>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83566</xdr:rowOff>
    </xdr:to>
    <xdr:cxnSp macro="">
      <xdr:nvCxnSpPr>
        <xdr:cNvPr id="373" name="直線コネクタ 372"/>
        <xdr:cNvCxnSpPr/>
      </xdr:nvCxnSpPr>
      <xdr:spPr>
        <a:xfrm>
          <a:off x="2209800" y="12933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74422</xdr:rowOff>
    </xdr:to>
    <xdr:cxnSp macro="">
      <xdr:nvCxnSpPr>
        <xdr:cNvPr id="376" name="直線コネクタ 375"/>
        <xdr:cNvCxnSpPr/>
      </xdr:nvCxnSpPr>
      <xdr:spPr>
        <a:xfrm>
          <a:off x="1320800" y="12901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6" name="楕円 385"/>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110507</xdr:rowOff>
    </xdr:from>
    <xdr:ext cx="762000" cy="259045"/>
    <xdr:sp macro="" textlink="">
      <xdr:nvSpPr>
        <xdr:cNvPr id="387" name="公債費該当値テキスト"/>
        <xdr:cNvSpPr txBox="1"/>
      </xdr:nvSpPr>
      <xdr:spPr>
        <a:xfrm>
          <a:off x="4914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8" name="楕円 38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9" name="テキスト ボックス 38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32766</xdr:rowOff>
    </xdr:from>
    <xdr:to>
      <xdr:col>15</xdr:col>
      <xdr:colOff>149225</xdr:colOff>
      <xdr:row>75</xdr:row>
      <xdr:rowOff>134366</xdr:rowOff>
    </xdr:to>
    <xdr:sp macro="" textlink="">
      <xdr:nvSpPr>
        <xdr:cNvPr id="390" name="楕円 389"/>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91" name="テキスト ボックス 390"/>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2" name="楕円 391"/>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3" name="テキスト ボックス 392"/>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163068</xdr:rowOff>
    </xdr:from>
    <xdr:to>
      <xdr:col>6</xdr:col>
      <xdr:colOff>171450</xdr:colOff>
      <xdr:row>75</xdr:row>
      <xdr:rowOff>93218</xdr:rowOff>
    </xdr:to>
    <xdr:sp macro="" textlink="">
      <xdr:nvSpPr>
        <xdr:cNvPr id="394" name="楕円 393"/>
        <xdr:cNvSpPr/>
      </xdr:nvSpPr>
      <xdr:spPr>
        <a:xfrm>
          <a:off x="1270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103395</xdr:rowOff>
    </xdr:from>
    <xdr:ext cx="762000" cy="259045"/>
    <xdr:sp macro="" textlink="">
      <xdr:nvSpPr>
        <xdr:cNvPr id="395" name="テキスト ボックス 394"/>
        <xdr:cNvSpPr txBox="1"/>
      </xdr:nvSpPr>
      <xdr:spPr>
        <a:xfrm>
          <a:off x="939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例年低下傾向にあり、令和</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も</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類似団体平均、全国・</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岐阜</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県平均より低い水準となった。</a:t>
          </a:r>
          <a:endParaRPr lang="ja-JP" altLang="ja-JP" sz="950">
            <a:effectLst/>
            <a:latin typeface="Yu Gothic UI" panose="020B0500000000000000" pitchFamily="50" charset="-128"/>
            <a:ea typeface="Yu Gothic UI" panose="020B0500000000000000" pitchFamily="50" charset="-128"/>
          </a:endParaRPr>
        </a:p>
        <a:p>
          <a:pPr eaLnBrk="1" fontAlgn="auto" latinLnBrk="0" hangingPunct="1"/>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3</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年度の経常</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収支比率において、義務的経費</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（公債費以外）は前年度より</a:t>
          </a:r>
          <a:r>
            <a:rPr kumimoji="1" lang="en-US" altLang="ja-JP" sz="950" b="0" i="0" baseline="0">
              <a:solidFill>
                <a:schemeClr val="dk1"/>
              </a:solidFill>
              <a:effectLst/>
              <a:latin typeface="Yu Gothic UI" panose="020B0500000000000000" pitchFamily="50" charset="-128"/>
              <a:ea typeface="Yu Gothic UI" panose="020B0500000000000000" pitchFamily="50" charset="-128"/>
              <a:cs typeface="+mn-cs"/>
            </a:rPr>
            <a:t>2.2</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ポイントの低下となった。引き続き、定員管理に基づいた人件費の適正化、細部にわたる事務事業の見直しによる歳出抑制を行</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っていく。また、歳入においては</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市税の徴収強化、ふるさと納税を中心とする</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寄附金など、</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自主財源の確保に</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全力で</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取り組み、財政基盤の強化を図</a:t>
          </a:r>
          <a:r>
            <a:rPr kumimoji="1" lang="ja-JP" altLang="en-US" sz="950" b="0" i="0" baseline="0">
              <a:solidFill>
                <a:schemeClr val="dk1"/>
              </a:solidFill>
              <a:effectLst/>
              <a:latin typeface="Yu Gothic UI" panose="020B0500000000000000" pitchFamily="50" charset="-128"/>
              <a:ea typeface="Yu Gothic UI" panose="020B0500000000000000" pitchFamily="50" charset="-128"/>
              <a:cs typeface="+mn-cs"/>
            </a:rPr>
            <a:t>っていく</a:t>
          </a:r>
          <a:r>
            <a:rPr kumimoji="1" lang="ja-JP" altLang="ja-JP" sz="950" b="0" i="0" baseline="0">
              <a:solidFill>
                <a:schemeClr val="dk1"/>
              </a:solidFill>
              <a:effectLst/>
              <a:latin typeface="Yu Gothic UI" panose="020B0500000000000000" pitchFamily="50" charset="-128"/>
              <a:ea typeface="Yu Gothic UI" panose="020B0500000000000000" pitchFamily="50" charset="-128"/>
              <a:cs typeface="+mn-cs"/>
            </a:rPr>
            <a:t>。</a:t>
          </a:r>
          <a:endParaRPr lang="ja-JP" altLang="ja-JP" sz="950">
            <a:effectLst/>
            <a:latin typeface="Yu Gothic UI" panose="020B0500000000000000" pitchFamily="50" charset="-128"/>
            <a:ea typeface="Yu Gothic UI" panose="020B05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78994</xdr:rowOff>
    </xdr:to>
    <xdr:cxnSp macro="">
      <xdr:nvCxnSpPr>
        <xdr:cNvPr id="426" name="直線コネクタ 425"/>
        <xdr:cNvCxnSpPr/>
      </xdr:nvCxnSpPr>
      <xdr:spPr>
        <a:xfrm flipV="1">
          <a:off x="15671800" y="134132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80</xdr:row>
      <xdr:rowOff>131572</xdr:rowOff>
    </xdr:to>
    <xdr:cxnSp macro="">
      <xdr:nvCxnSpPr>
        <xdr:cNvPr id="429" name="直線コネクタ 428"/>
        <xdr:cNvCxnSpPr/>
      </xdr:nvCxnSpPr>
      <xdr:spPr>
        <a:xfrm flipV="1">
          <a:off x="14782800" y="136235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131572</xdr:rowOff>
    </xdr:from>
    <xdr:to>
      <xdr:col>73</xdr:col>
      <xdr:colOff>180975</xdr:colOff>
      <xdr:row>81</xdr:row>
      <xdr:rowOff>10413</xdr:rowOff>
    </xdr:to>
    <xdr:cxnSp macro="">
      <xdr:nvCxnSpPr>
        <xdr:cNvPr id="432" name="直線コネクタ 431"/>
        <xdr:cNvCxnSpPr/>
      </xdr:nvCxnSpPr>
      <xdr:spPr>
        <a:xfrm flipV="1">
          <a:off x="13893800" y="138475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10413</xdr:rowOff>
    </xdr:from>
    <xdr:to>
      <xdr:col>69</xdr:col>
      <xdr:colOff>92075</xdr:colOff>
      <xdr:row>81</xdr:row>
      <xdr:rowOff>19558</xdr:rowOff>
    </xdr:to>
    <xdr:cxnSp macro="">
      <xdr:nvCxnSpPr>
        <xdr:cNvPr id="435" name="直線コネクタ 434"/>
        <xdr:cNvCxnSpPr/>
      </xdr:nvCxnSpPr>
      <xdr:spPr>
        <a:xfrm flipV="1">
          <a:off x="13004800" y="13897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5" name="楕円 444"/>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5859</xdr:rowOff>
    </xdr:from>
    <xdr:ext cx="762000" cy="259045"/>
    <xdr:sp macro="" textlink="">
      <xdr:nvSpPr>
        <xdr:cNvPr id="446" name="公債費以外該当値テキスト"/>
        <xdr:cNvSpPr txBox="1"/>
      </xdr:nvSpPr>
      <xdr:spPr>
        <a:xfrm>
          <a:off x="16598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7" name="楕円 446"/>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139971</xdr:rowOff>
    </xdr:from>
    <xdr:ext cx="736600" cy="259045"/>
    <xdr:sp macro="" textlink="">
      <xdr:nvSpPr>
        <xdr:cNvPr id="448" name="テキスト ボックス 447"/>
        <xdr:cNvSpPr txBox="1"/>
      </xdr:nvSpPr>
      <xdr:spPr>
        <a:xfrm>
          <a:off x="15290800" y="133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80772</xdr:rowOff>
    </xdr:from>
    <xdr:to>
      <xdr:col>74</xdr:col>
      <xdr:colOff>31750</xdr:colOff>
      <xdr:row>81</xdr:row>
      <xdr:rowOff>10922</xdr:rowOff>
    </xdr:to>
    <xdr:sp macro="" textlink="">
      <xdr:nvSpPr>
        <xdr:cNvPr id="449" name="楕円 448"/>
        <xdr:cNvSpPr/>
      </xdr:nvSpPr>
      <xdr:spPr>
        <a:xfrm>
          <a:off x="14732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167149</xdr:rowOff>
    </xdr:from>
    <xdr:ext cx="762000" cy="259045"/>
    <xdr:sp macro="" textlink="">
      <xdr:nvSpPr>
        <xdr:cNvPr id="450" name="テキスト ボックス 449"/>
        <xdr:cNvSpPr txBox="1"/>
      </xdr:nvSpPr>
      <xdr:spPr>
        <a:xfrm>
          <a:off x="14401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131063</xdr:rowOff>
    </xdr:from>
    <xdr:to>
      <xdr:col>69</xdr:col>
      <xdr:colOff>142875</xdr:colOff>
      <xdr:row>81</xdr:row>
      <xdr:rowOff>61213</xdr:rowOff>
    </xdr:to>
    <xdr:sp macro="" textlink="">
      <xdr:nvSpPr>
        <xdr:cNvPr id="451" name="楕円 450"/>
        <xdr:cNvSpPr/>
      </xdr:nvSpPr>
      <xdr:spPr>
        <a:xfrm>
          <a:off x="13843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45990</xdr:rowOff>
    </xdr:from>
    <xdr:ext cx="762000" cy="259045"/>
    <xdr:sp macro="" textlink="">
      <xdr:nvSpPr>
        <xdr:cNvPr id="452" name="テキスト ボックス 451"/>
        <xdr:cNvSpPr txBox="1"/>
      </xdr:nvSpPr>
      <xdr:spPr>
        <a:xfrm>
          <a:off x="13512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140208</xdr:rowOff>
    </xdr:from>
    <xdr:to>
      <xdr:col>65</xdr:col>
      <xdr:colOff>53975</xdr:colOff>
      <xdr:row>81</xdr:row>
      <xdr:rowOff>70358</xdr:rowOff>
    </xdr:to>
    <xdr:sp macro="" textlink="">
      <xdr:nvSpPr>
        <xdr:cNvPr id="453" name="楕円 452"/>
        <xdr:cNvSpPr/>
      </xdr:nvSpPr>
      <xdr:spPr>
        <a:xfrm>
          <a:off x="12954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55135</xdr:rowOff>
    </xdr:from>
    <xdr:ext cx="762000" cy="259045"/>
    <xdr:sp macro="" textlink="">
      <xdr:nvSpPr>
        <xdr:cNvPr id="454" name="テキスト ボックス 453"/>
        <xdr:cNvSpPr txBox="1"/>
      </xdr:nvSpPr>
      <xdr:spPr>
        <a:xfrm>
          <a:off x="12623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114567</xdr:rowOff>
    </xdr:from>
    <xdr:to>
      <xdr:col>29</xdr:col>
      <xdr:colOff>127000</xdr:colOff>
      <xdr:row>18</xdr:row>
      <xdr:rowOff>125641</xdr:rowOff>
    </xdr:to>
    <xdr:cxnSp macro="">
      <xdr:nvCxnSpPr>
        <xdr:cNvPr id="50" name="直線コネクタ 49"/>
        <xdr:cNvCxnSpPr/>
      </xdr:nvCxnSpPr>
      <xdr:spPr bwMode="auto">
        <a:xfrm flipV="1">
          <a:off x="5003800" y="3248292"/>
          <a:ext cx="647700" cy="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125641</xdr:rowOff>
    </xdr:from>
    <xdr:to>
      <xdr:col>26</xdr:col>
      <xdr:colOff>50800</xdr:colOff>
      <xdr:row>18</xdr:row>
      <xdr:rowOff>133934</xdr:rowOff>
    </xdr:to>
    <xdr:cxnSp macro="">
      <xdr:nvCxnSpPr>
        <xdr:cNvPr id="53" name="直線コネクタ 52"/>
        <xdr:cNvCxnSpPr/>
      </xdr:nvCxnSpPr>
      <xdr:spPr bwMode="auto">
        <a:xfrm flipV="1">
          <a:off x="4305300" y="3259366"/>
          <a:ext cx="698500" cy="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133934</xdr:rowOff>
    </xdr:from>
    <xdr:to>
      <xdr:col>22</xdr:col>
      <xdr:colOff>114300</xdr:colOff>
      <xdr:row>18</xdr:row>
      <xdr:rowOff>135395</xdr:rowOff>
    </xdr:to>
    <xdr:cxnSp macro="">
      <xdr:nvCxnSpPr>
        <xdr:cNvPr id="56" name="直線コネクタ 55"/>
        <xdr:cNvCxnSpPr/>
      </xdr:nvCxnSpPr>
      <xdr:spPr bwMode="auto">
        <a:xfrm flipV="1">
          <a:off x="3606800" y="3267659"/>
          <a:ext cx="698500" cy="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127254</xdr:rowOff>
    </xdr:from>
    <xdr:to>
      <xdr:col>18</xdr:col>
      <xdr:colOff>177800</xdr:colOff>
      <xdr:row>18</xdr:row>
      <xdr:rowOff>135395</xdr:rowOff>
    </xdr:to>
    <xdr:cxnSp macro="">
      <xdr:nvCxnSpPr>
        <xdr:cNvPr id="59" name="直線コネクタ 58"/>
        <xdr:cNvCxnSpPr/>
      </xdr:nvCxnSpPr>
      <xdr:spPr bwMode="auto">
        <a:xfrm>
          <a:off x="2908300" y="3260979"/>
          <a:ext cx="698500" cy="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63767</xdr:rowOff>
    </xdr:from>
    <xdr:to>
      <xdr:col>29</xdr:col>
      <xdr:colOff>177800</xdr:colOff>
      <xdr:row>18</xdr:row>
      <xdr:rowOff>165367</xdr:rowOff>
    </xdr:to>
    <xdr:sp macro="" textlink="">
      <xdr:nvSpPr>
        <xdr:cNvPr id="69" name="楕円 68"/>
        <xdr:cNvSpPr/>
      </xdr:nvSpPr>
      <xdr:spPr bwMode="auto">
        <a:xfrm>
          <a:off x="5600700" y="319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35844</xdr:rowOff>
    </xdr:from>
    <xdr:ext cx="762000" cy="259045"/>
    <xdr:sp macro="" textlink="">
      <xdr:nvSpPr>
        <xdr:cNvPr id="70" name="人口1人当たり決算額の推移該当値テキスト130"/>
        <xdr:cNvSpPr txBox="1"/>
      </xdr:nvSpPr>
      <xdr:spPr>
        <a:xfrm>
          <a:off x="5740400" y="316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74841</xdr:rowOff>
    </xdr:from>
    <xdr:to>
      <xdr:col>26</xdr:col>
      <xdr:colOff>101600</xdr:colOff>
      <xdr:row>19</xdr:row>
      <xdr:rowOff>4991</xdr:rowOff>
    </xdr:to>
    <xdr:sp macro="" textlink="">
      <xdr:nvSpPr>
        <xdr:cNvPr id="71" name="楕円 70"/>
        <xdr:cNvSpPr/>
      </xdr:nvSpPr>
      <xdr:spPr bwMode="auto">
        <a:xfrm>
          <a:off x="4953000" y="320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161218</xdr:rowOff>
    </xdr:from>
    <xdr:ext cx="736600" cy="259045"/>
    <xdr:sp macro="" textlink="">
      <xdr:nvSpPr>
        <xdr:cNvPr id="72" name="テキスト ボックス 71"/>
        <xdr:cNvSpPr txBox="1"/>
      </xdr:nvSpPr>
      <xdr:spPr>
        <a:xfrm>
          <a:off x="4622800" y="329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83134</xdr:rowOff>
    </xdr:from>
    <xdr:to>
      <xdr:col>22</xdr:col>
      <xdr:colOff>165100</xdr:colOff>
      <xdr:row>19</xdr:row>
      <xdr:rowOff>13284</xdr:rowOff>
    </xdr:to>
    <xdr:sp macro="" textlink="">
      <xdr:nvSpPr>
        <xdr:cNvPr id="73" name="楕円 72"/>
        <xdr:cNvSpPr/>
      </xdr:nvSpPr>
      <xdr:spPr bwMode="auto">
        <a:xfrm>
          <a:off x="4254500" y="321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169511</xdr:rowOff>
    </xdr:from>
    <xdr:ext cx="762000" cy="259045"/>
    <xdr:sp macro="" textlink="">
      <xdr:nvSpPr>
        <xdr:cNvPr id="74" name="テキスト ボックス 73"/>
        <xdr:cNvSpPr txBox="1"/>
      </xdr:nvSpPr>
      <xdr:spPr>
        <a:xfrm>
          <a:off x="3924300" y="33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84595</xdr:rowOff>
    </xdr:from>
    <xdr:to>
      <xdr:col>19</xdr:col>
      <xdr:colOff>38100</xdr:colOff>
      <xdr:row>19</xdr:row>
      <xdr:rowOff>14745</xdr:rowOff>
    </xdr:to>
    <xdr:sp macro="" textlink="">
      <xdr:nvSpPr>
        <xdr:cNvPr id="75" name="楕円 74"/>
        <xdr:cNvSpPr/>
      </xdr:nvSpPr>
      <xdr:spPr bwMode="auto">
        <a:xfrm>
          <a:off x="3556000" y="321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170972</xdr:rowOff>
    </xdr:from>
    <xdr:ext cx="762000" cy="259045"/>
    <xdr:sp macro="" textlink="">
      <xdr:nvSpPr>
        <xdr:cNvPr id="76" name="テキスト ボックス 75"/>
        <xdr:cNvSpPr txBox="1"/>
      </xdr:nvSpPr>
      <xdr:spPr>
        <a:xfrm>
          <a:off x="3225800" y="33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76454</xdr:rowOff>
    </xdr:from>
    <xdr:to>
      <xdr:col>15</xdr:col>
      <xdr:colOff>101600</xdr:colOff>
      <xdr:row>19</xdr:row>
      <xdr:rowOff>6604</xdr:rowOff>
    </xdr:to>
    <xdr:sp macro="" textlink="">
      <xdr:nvSpPr>
        <xdr:cNvPr id="77" name="楕円 76"/>
        <xdr:cNvSpPr/>
      </xdr:nvSpPr>
      <xdr:spPr bwMode="auto">
        <a:xfrm>
          <a:off x="2857500" y="321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162831</xdr:rowOff>
    </xdr:from>
    <xdr:ext cx="762000" cy="259045"/>
    <xdr:sp macro="" textlink="">
      <xdr:nvSpPr>
        <xdr:cNvPr id="78" name="テキスト ボックス 77"/>
        <xdr:cNvSpPr txBox="1"/>
      </xdr:nvSpPr>
      <xdr:spPr>
        <a:xfrm>
          <a:off x="2527300" y="32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4154</xdr:rowOff>
    </xdr:from>
    <xdr:to>
      <xdr:col>29</xdr:col>
      <xdr:colOff>127000</xdr:colOff>
      <xdr:row>38</xdr:row>
      <xdr:rowOff>6535</xdr:rowOff>
    </xdr:to>
    <xdr:cxnSp macro="">
      <xdr:nvCxnSpPr>
        <xdr:cNvPr id="112" name="直線コネクタ 111"/>
        <xdr:cNvCxnSpPr/>
      </xdr:nvCxnSpPr>
      <xdr:spPr bwMode="auto">
        <a:xfrm flipV="1">
          <a:off x="5003800" y="7471754"/>
          <a:ext cx="6477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2954</xdr:rowOff>
    </xdr:from>
    <xdr:to>
      <xdr:col>26</xdr:col>
      <xdr:colOff>50800</xdr:colOff>
      <xdr:row>38</xdr:row>
      <xdr:rowOff>6535</xdr:rowOff>
    </xdr:to>
    <xdr:cxnSp macro="">
      <xdr:nvCxnSpPr>
        <xdr:cNvPr id="115" name="直線コネクタ 114"/>
        <xdr:cNvCxnSpPr/>
      </xdr:nvCxnSpPr>
      <xdr:spPr bwMode="auto">
        <a:xfrm>
          <a:off x="4305300" y="7470554"/>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1178</xdr:rowOff>
    </xdr:from>
    <xdr:to>
      <xdr:col>22</xdr:col>
      <xdr:colOff>114300</xdr:colOff>
      <xdr:row>38</xdr:row>
      <xdr:rowOff>2954</xdr:rowOff>
    </xdr:to>
    <xdr:cxnSp macro="">
      <xdr:nvCxnSpPr>
        <xdr:cNvPr id="118" name="直線コネクタ 117"/>
        <xdr:cNvCxnSpPr/>
      </xdr:nvCxnSpPr>
      <xdr:spPr bwMode="auto">
        <a:xfrm>
          <a:off x="3606800" y="7468778"/>
          <a:ext cx="698500" cy="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333777</xdr:rowOff>
    </xdr:from>
    <xdr:to>
      <xdr:col>18</xdr:col>
      <xdr:colOff>177800</xdr:colOff>
      <xdr:row>38</xdr:row>
      <xdr:rowOff>1178</xdr:rowOff>
    </xdr:to>
    <xdr:cxnSp macro="">
      <xdr:nvCxnSpPr>
        <xdr:cNvPr id="121" name="直線コネクタ 120"/>
        <xdr:cNvCxnSpPr/>
      </xdr:nvCxnSpPr>
      <xdr:spPr bwMode="auto">
        <a:xfrm>
          <a:off x="2908300" y="7458477"/>
          <a:ext cx="698500" cy="10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296254</xdr:rowOff>
    </xdr:from>
    <xdr:to>
      <xdr:col>29</xdr:col>
      <xdr:colOff>177800</xdr:colOff>
      <xdr:row>38</xdr:row>
      <xdr:rowOff>54954</xdr:rowOff>
    </xdr:to>
    <xdr:sp macro="" textlink="">
      <xdr:nvSpPr>
        <xdr:cNvPr id="131" name="楕円 130"/>
        <xdr:cNvSpPr/>
      </xdr:nvSpPr>
      <xdr:spPr bwMode="auto">
        <a:xfrm>
          <a:off x="5600700" y="74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268331</xdr:rowOff>
    </xdr:from>
    <xdr:ext cx="762000" cy="259045"/>
    <xdr:sp macro="" textlink="">
      <xdr:nvSpPr>
        <xdr:cNvPr id="132" name="人口1人当たり決算額の推移該当値テキスト445"/>
        <xdr:cNvSpPr txBox="1"/>
      </xdr:nvSpPr>
      <xdr:spPr>
        <a:xfrm>
          <a:off x="5740400" y="739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298635</xdr:rowOff>
    </xdr:from>
    <xdr:to>
      <xdr:col>26</xdr:col>
      <xdr:colOff>101600</xdr:colOff>
      <xdr:row>38</xdr:row>
      <xdr:rowOff>57335</xdr:rowOff>
    </xdr:to>
    <xdr:sp macro="" textlink="">
      <xdr:nvSpPr>
        <xdr:cNvPr id="133" name="楕円 132"/>
        <xdr:cNvSpPr/>
      </xdr:nvSpPr>
      <xdr:spPr bwMode="auto">
        <a:xfrm>
          <a:off x="4953000" y="742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42112</xdr:rowOff>
    </xdr:from>
    <xdr:ext cx="736600" cy="259045"/>
    <xdr:sp macro="" textlink="">
      <xdr:nvSpPr>
        <xdr:cNvPr id="134" name="テキスト ボックス 133"/>
        <xdr:cNvSpPr txBox="1"/>
      </xdr:nvSpPr>
      <xdr:spPr>
        <a:xfrm>
          <a:off x="4622800" y="750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295054</xdr:rowOff>
    </xdr:from>
    <xdr:to>
      <xdr:col>22</xdr:col>
      <xdr:colOff>165100</xdr:colOff>
      <xdr:row>38</xdr:row>
      <xdr:rowOff>53754</xdr:rowOff>
    </xdr:to>
    <xdr:sp macro="" textlink="">
      <xdr:nvSpPr>
        <xdr:cNvPr id="135" name="楕円 134"/>
        <xdr:cNvSpPr/>
      </xdr:nvSpPr>
      <xdr:spPr bwMode="auto">
        <a:xfrm>
          <a:off x="4254500" y="74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38531</xdr:rowOff>
    </xdr:from>
    <xdr:ext cx="762000" cy="259045"/>
    <xdr:sp macro="" textlink="">
      <xdr:nvSpPr>
        <xdr:cNvPr id="136" name="テキスト ボックス 135"/>
        <xdr:cNvSpPr txBox="1"/>
      </xdr:nvSpPr>
      <xdr:spPr>
        <a:xfrm>
          <a:off x="3924300" y="750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293278</xdr:rowOff>
    </xdr:from>
    <xdr:to>
      <xdr:col>19</xdr:col>
      <xdr:colOff>38100</xdr:colOff>
      <xdr:row>38</xdr:row>
      <xdr:rowOff>51978</xdr:rowOff>
    </xdr:to>
    <xdr:sp macro="" textlink="">
      <xdr:nvSpPr>
        <xdr:cNvPr id="137" name="楕円 136"/>
        <xdr:cNvSpPr/>
      </xdr:nvSpPr>
      <xdr:spPr bwMode="auto">
        <a:xfrm>
          <a:off x="3556000" y="741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36755</xdr:rowOff>
    </xdr:from>
    <xdr:ext cx="762000" cy="259045"/>
    <xdr:sp macro="" textlink="">
      <xdr:nvSpPr>
        <xdr:cNvPr id="138" name="テキスト ボックス 137"/>
        <xdr:cNvSpPr txBox="1"/>
      </xdr:nvSpPr>
      <xdr:spPr>
        <a:xfrm>
          <a:off x="3225800" y="75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282977</xdr:rowOff>
    </xdr:from>
    <xdr:to>
      <xdr:col>15</xdr:col>
      <xdr:colOff>101600</xdr:colOff>
      <xdr:row>38</xdr:row>
      <xdr:rowOff>41677</xdr:rowOff>
    </xdr:to>
    <xdr:sp macro="" textlink="">
      <xdr:nvSpPr>
        <xdr:cNvPr id="139" name="楕円 138"/>
        <xdr:cNvSpPr/>
      </xdr:nvSpPr>
      <xdr:spPr bwMode="auto">
        <a:xfrm>
          <a:off x="2857500" y="740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26454</xdr:rowOff>
    </xdr:from>
    <xdr:ext cx="762000" cy="259045"/>
    <xdr:sp macro="" textlink="">
      <xdr:nvSpPr>
        <xdr:cNvPr id="140" name="テキスト ボックス 139"/>
        <xdr:cNvSpPr txBox="1"/>
      </xdr:nvSpPr>
      <xdr:spPr>
        <a:xfrm>
          <a:off x="2527300" y="749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69824</xdr:rowOff>
    </xdr:from>
    <xdr:to>
      <xdr:col>24</xdr:col>
      <xdr:colOff>63500</xdr:colOff>
      <xdr:row>37</xdr:row>
      <xdr:rowOff>71755</xdr:rowOff>
    </xdr:to>
    <xdr:cxnSp macro="">
      <xdr:nvCxnSpPr>
        <xdr:cNvPr id="61" name="直線コネクタ 60"/>
        <xdr:cNvCxnSpPr/>
      </xdr:nvCxnSpPr>
      <xdr:spPr>
        <a:xfrm flipV="1">
          <a:off x="3797300" y="6413474"/>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71755</xdr:rowOff>
    </xdr:from>
    <xdr:to>
      <xdr:col>19</xdr:col>
      <xdr:colOff>177800</xdr:colOff>
      <xdr:row>37</xdr:row>
      <xdr:rowOff>161010</xdr:rowOff>
    </xdr:to>
    <xdr:cxnSp macro="">
      <xdr:nvCxnSpPr>
        <xdr:cNvPr id="64" name="直線コネクタ 63"/>
        <xdr:cNvCxnSpPr/>
      </xdr:nvCxnSpPr>
      <xdr:spPr>
        <a:xfrm flipV="1">
          <a:off x="2908300" y="6415405"/>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161010</xdr:rowOff>
    </xdr:from>
    <xdr:to>
      <xdr:col>15</xdr:col>
      <xdr:colOff>50800</xdr:colOff>
      <xdr:row>38</xdr:row>
      <xdr:rowOff>2019</xdr:rowOff>
    </xdr:to>
    <xdr:cxnSp macro="">
      <xdr:nvCxnSpPr>
        <xdr:cNvPr id="67" name="直線コネクタ 66"/>
        <xdr:cNvCxnSpPr/>
      </xdr:nvCxnSpPr>
      <xdr:spPr>
        <a:xfrm flipV="1">
          <a:off x="2019300" y="650466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168859</xdr:rowOff>
    </xdr:from>
    <xdr:to>
      <xdr:col>10</xdr:col>
      <xdr:colOff>114300</xdr:colOff>
      <xdr:row>38</xdr:row>
      <xdr:rowOff>2019</xdr:rowOff>
    </xdr:to>
    <xdr:cxnSp macro="">
      <xdr:nvCxnSpPr>
        <xdr:cNvPr id="70" name="直線コネクタ 69"/>
        <xdr:cNvCxnSpPr/>
      </xdr:nvCxnSpPr>
      <xdr:spPr>
        <a:xfrm>
          <a:off x="1130300" y="6512509"/>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19024</xdr:rowOff>
    </xdr:from>
    <xdr:to>
      <xdr:col>24</xdr:col>
      <xdr:colOff>114300</xdr:colOff>
      <xdr:row>37</xdr:row>
      <xdr:rowOff>120624</xdr:rowOff>
    </xdr:to>
    <xdr:sp macro="" textlink="">
      <xdr:nvSpPr>
        <xdr:cNvPr id="80" name="楕円 79"/>
        <xdr:cNvSpPr/>
      </xdr:nvSpPr>
      <xdr:spPr>
        <a:xfrm>
          <a:off x="45847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168901</xdr:rowOff>
    </xdr:from>
    <xdr:ext cx="534377" cy="259045"/>
    <xdr:sp macro="" textlink="">
      <xdr:nvSpPr>
        <xdr:cNvPr id="81" name="人件費該当値テキスト"/>
        <xdr:cNvSpPr txBox="1"/>
      </xdr:nvSpPr>
      <xdr:spPr>
        <a:xfrm>
          <a:off x="4686300" y="63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20955</xdr:rowOff>
    </xdr:from>
    <xdr:to>
      <xdr:col>20</xdr:col>
      <xdr:colOff>38100</xdr:colOff>
      <xdr:row>37</xdr:row>
      <xdr:rowOff>122555</xdr:rowOff>
    </xdr:to>
    <xdr:sp macro="" textlink="">
      <xdr:nvSpPr>
        <xdr:cNvPr id="82" name="楕円 81"/>
        <xdr:cNvSpPr/>
      </xdr:nvSpPr>
      <xdr:spPr>
        <a:xfrm>
          <a:off x="3746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113682</xdr:rowOff>
    </xdr:from>
    <xdr:ext cx="534377" cy="259045"/>
    <xdr:sp macro="" textlink="">
      <xdr:nvSpPr>
        <xdr:cNvPr id="83" name="テキスト ボックス 82"/>
        <xdr:cNvSpPr txBox="1"/>
      </xdr:nvSpPr>
      <xdr:spPr>
        <a:xfrm>
          <a:off x="3530111" y="64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110211</xdr:rowOff>
    </xdr:from>
    <xdr:to>
      <xdr:col>15</xdr:col>
      <xdr:colOff>101600</xdr:colOff>
      <xdr:row>38</xdr:row>
      <xdr:rowOff>40360</xdr:rowOff>
    </xdr:to>
    <xdr:sp macro="" textlink="">
      <xdr:nvSpPr>
        <xdr:cNvPr id="84" name="楕円 83"/>
        <xdr:cNvSpPr/>
      </xdr:nvSpPr>
      <xdr:spPr>
        <a:xfrm>
          <a:off x="2857500" y="645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31487</xdr:rowOff>
    </xdr:from>
    <xdr:ext cx="534377" cy="259045"/>
    <xdr:sp macro="" textlink="">
      <xdr:nvSpPr>
        <xdr:cNvPr id="85" name="テキスト ボックス 84"/>
        <xdr:cNvSpPr txBox="1"/>
      </xdr:nvSpPr>
      <xdr:spPr>
        <a:xfrm>
          <a:off x="2641111" y="65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122669</xdr:rowOff>
    </xdr:from>
    <xdr:to>
      <xdr:col>10</xdr:col>
      <xdr:colOff>165100</xdr:colOff>
      <xdr:row>38</xdr:row>
      <xdr:rowOff>52819</xdr:rowOff>
    </xdr:to>
    <xdr:sp macro="" textlink="">
      <xdr:nvSpPr>
        <xdr:cNvPr id="86" name="楕円 85"/>
        <xdr:cNvSpPr/>
      </xdr:nvSpPr>
      <xdr:spPr>
        <a:xfrm>
          <a:off x="1968500" y="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43946</xdr:rowOff>
    </xdr:from>
    <xdr:ext cx="534377" cy="259045"/>
    <xdr:sp macro="" textlink="">
      <xdr:nvSpPr>
        <xdr:cNvPr id="87" name="テキスト ボックス 86"/>
        <xdr:cNvSpPr txBox="1"/>
      </xdr:nvSpPr>
      <xdr:spPr>
        <a:xfrm>
          <a:off x="1752111" y="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118059</xdr:rowOff>
    </xdr:from>
    <xdr:to>
      <xdr:col>6</xdr:col>
      <xdr:colOff>38100</xdr:colOff>
      <xdr:row>38</xdr:row>
      <xdr:rowOff>48209</xdr:rowOff>
    </xdr:to>
    <xdr:sp macro="" textlink="">
      <xdr:nvSpPr>
        <xdr:cNvPr id="88" name="楕円 87"/>
        <xdr:cNvSpPr/>
      </xdr:nvSpPr>
      <xdr:spPr>
        <a:xfrm>
          <a:off x="1079500" y="64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39336</xdr:rowOff>
    </xdr:from>
    <xdr:ext cx="534377" cy="259045"/>
    <xdr:sp macro="" textlink="">
      <xdr:nvSpPr>
        <xdr:cNvPr id="89" name="テキスト ボックス 88"/>
        <xdr:cNvSpPr txBox="1"/>
      </xdr:nvSpPr>
      <xdr:spPr>
        <a:xfrm>
          <a:off x="863111" y="65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138550</xdr:rowOff>
    </xdr:from>
    <xdr:to>
      <xdr:col>24</xdr:col>
      <xdr:colOff>63500</xdr:colOff>
      <xdr:row>57</xdr:row>
      <xdr:rowOff>154701</xdr:rowOff>
    </xdr:to>
    <xdr:cxnSp macro="">
      <xdr:nvCxnSpPr>
        <xdr:cNvPr id="116" name="直線コネクタ 115"/>
        <xdr:cNvCxnSpPr/>
      </xdr:nvCxnSpPr>
      <xdr:spPr>
        <a:xfrm flipV="1">
          <a:off x="3797300" y="9911200"/>
          <a:ext cx="838200" cy="1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140987</xdr:rowOff>
    </xdr:from>
    <xdr:to>
      <xdr:col>19</xdr:col>
      <xdr:colOff>177800</xdr:colOff>
      <xdr:row>57</xdr:row>
      <xdr:rowOff>154701</xdr:rowOff>
    </xdr:to>
    <xdr:cxnSp macro="">
      <xdr:nvCxnSpPr>
        <xdr:cNvPr id="119" name="直線コネクタ 118"/>
        <xdr:cNvCxnSpPr/>
      </xdr:nvCxnSpPr>
      <xdr:spPr>
        <a:xfrm>
          <a:off x="2908300" y="9913637"/>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123833</xdr:rowOff>
    </xdr:from>
    <xdr:to>
      <xdr:col>15</xdr:col>
      <xdr:colOff>50800</xdr:colOff>
      <xdr:row>57</xdr:row>
      <xdr:rowOff>140987</xdr:rowOff>
    </xdr:to>
    <xdr:cxnSp macro="">
      <xdr:nvCxnSpPr>
        <xdr:cNvPr id="122" name="直線コネクタ 121"/>
        <xdr:cNvCxnSpPr/>
      </xdr:nvCxnSpPr>
      <xdr:spPr>
        <a:xfrm>
          <a:off x="2019300" y="9896483"/>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123833</xdr:rowOff>
    </xdr:from>
    <xdr:to>
      <xdr:col>10</xdr:col>
      <xdr:colOff>114300</xdr:colOff>
      <xdr:row>57</xdr:row>
      <xdr:rowOff>126619</xdr:rowOff>
    </xdr:to>
    <xdr:cxnSp macro="">
      <xdr:nvCxnSpPr>
        <xdr:cNvPr id="125" name="直線コネクタ 124"/>
        <xdr:cNvCxnSpPr/>
      </xdr:nvCxnSpPr>
      <xdr:spPr>
        <a:xfrm flipV="1">
          <a:off x="1130300" y="9896483"/>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87750</xdr:rowOff>
    </xdr:from>
    <xdr:to>
      <xdr:col>24</xdr:col>
      <xdr:colOff>114300</xdr:colOff>
      <xdr:row>58</xdr:row>
      <xdr:rowOff>17900</xdr:rowOff>
    </xdr:to>
    <xdr:sp macro="" textlink="">
      <xdr:nvSpPr>
        <xdr:cNvPr id="135" name="楕円 134"/>
        <xdr:cNvSpPr/>
      </xdr:nvSpPr>
      <xdr:spPr>
        <a:xfrm>
          <a:off x="4584700" y="98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103901</xdr:rowOff>
    </xdr:from>
    <xdr:to>
      <xdr:col>20</xdr:col>
      <xdr:colOff>38100</xdr:colOff>
      <xdr:row>58</xdr:row>
      <xdr:rowOff>34051</xdr:rowOff>
    </xdr:to>
    <xdr:sp macro="" textlink="">
      <xdr:nvSpPr>
        <xdr:cNvPr id="137" name="楕円 136"/>
        <xdr:cNvSpPr/>
      </xdr:nvSpPr>
      <xdr:spPr>
        <a:xfrm>
          <a:off x="3746500" y="98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25178</xdr:rowOff>
    </xdr:from>
    <xdr:ext cx="534377" cy="259045"/>
    <xdr:sp macro="" textlink="">
      <xdr:nvSpPr>
        <xdr:cNvPr id="138" name="テキスト ボックス 137"/>
        <xdr:cNvSpPr txBox="1"/>
      </xdr:nvSpPr>
      <xdr:spPr>
        <a:xfrm>
          <a:off x="3530111" y="99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90187</xdr:rowOff>
    </xdr:from>
    <xdr:to>
      <xdr:col>15</xdr:col>
      <xdr:colOff>101600</xdr:colOff>
      <xdr:row>58</xdr:row>
      <xdr:rowOff>20337</xdr:rowOff>
    </xdr:to>
    <xdr:sp macro="" textlink="">
      <xdr:nvSpPr>
        <xdr:cNvPr id="139" name="楕円 138"/>
        <xdr:cNvSpPr/>
      </xdr:nvSpPr>
      <xdr:spPr>
        <a:xfrm>
          <a:off x="2857500" y="98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11464</xdr:rowOff>
    </xdr:from>
    <xdr:ext cx="534377" cy="259045"/>
    <xdr:sp macro="" textlink="">
      <xdr:nvSpPr>
        <xdr:cNvPr id="140" name="テキスト ボックス 139"/>
        <xdr:cNvSpPr txBox="1"/>
      </xdr:nvSpPr>
      <xdr:spPr>
        <a:xfrm>
          <a:off x="2641111" y="99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73033</xdr:rowOff>
    </xdr:from>
    <xdr:to>
      <xdr:col>10</xdr:col>
      <xdr:colOff>165100</xdr:colOff>
      <xdr:row>58</xdr:row>
      <xdr:rowOff>3183</xdr:rowOff>
    </xdr:to>
    <xdr:sp macro="" textlink="">
      <xdr:nvSpPr>
        <xdr:cNvPr id="141" name="楕円 140"/>
        <xdr:cNvSpPr/>
      </xdr:nvSpPr>
      <xdr:spPr>
        <a:xfrm>
          <a:off x="1968500" y="9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19710</xdr:rowOff>
    </xdr:from>
    <xdr:ext cx="534377" cy="259045"/>
    <xdr:sp macro="" textlink="">
      <xdr:nvSpPr>
        <xdr:cNvPr id="142" name="テキスト ボックス 141"/>
        <xdr:cNvSpPr txBox="1"/>
      </xdr:nvSpPr>
      <xdr:spPr>
        <a:xfrm>
          <a:off x="1752111" y="962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75819</xdr:rowOff>
    </xdr:from>
    <xdr:to>
      <xdr:col>6</xdr:col>
      <xdr:colOff>38100</xdr:colOff>
      <xdr:row>58</xdr:row>
      <xdr:rowOff>5969</xdr:rowOff>
    </xdr:to>
    <xdr:sp macro="" textlink="">
      <xdr:nvSpPr>
        <xdr:cNvPr id="143" name="楕円 142"/>
        <xdr:cNvSpPr/>
      </xdr:nvSpPr>
      <xdr:spPr>
        <a:xfrm>
          <a:off x="1079500" y="98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22496</xdr:rowOff>
    </xdr:from>
    <xdr:ext cx="534377" cy="259045"/>
    <xdr:sp macro="" textlink="">
      <xdr:nvSpPr>
        <xdr:cNvPr id="144" name="テキスト ボックス 143"/>
        <xdr:cNvSpPr txBox="1"/>
      </xdr:nvSpPr>
      <xdr:spPr>
        <a:xfrm>
          <a:off x="863111" y="96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67610</xdr:rowOff>
    </xdr:from>
    <xdr:to>
      <xdr:col>24</xdr:col>
      <xdr:colOff>63500</xdr:colOff>
      <xdr:row>79</xdr:row>
      <xdr:rowOff>74206</xdr:rowOff>
    </xdr:to>
    <xdr:cxnSp macro="">
      <xdr:nvCxnSpPr>
        <xdr:cNvPr id="175" name="直線コネクタ 174"/>
        <xdr:cNvCxnSpPr/>
      </xdr:nvCxnSpPr>
      <xdr:spPr>
        <a:xfrm>
          <a:off x="3797300" y="13612160"/>
          <a:ext cx="8382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67610</xdr:rowOff>
    </xdr:from>
    <xdr:to>
      <xdr:col>19</xdr:col>
      <xdr:colOff>177800</xdr:colOff>
      <xdr:row>79</xdr:row>
      <xdr:rowOff>70320</xdr:rowOff>
    </xdr:to>
    <xdr:cxnSp macro="">
      <xdr:nvCxnSpPr>
        <xdr:cNvPr id="178" name="直線コネクタ 177"/>
        <xdr:cNvCxnSpPr/>
      </xdr:nvCxnSpPr>
      <xdr:spPr>
        <a:xfrm flipV="1">
          <a:off x="2908300" y="136121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64883</xdr:rowOff>
    </xdr:from>
    <xdr:to>
      <xdr:col>15</xdr:col>
      <xdr:colOff>50800</xdr:colOff>
      <xdr:row>79</xdr:row>
      <xdr:rowOff>70320</xdr:rowOff>
    </xdr:to>
    <xdr:cxnSp macro="">
      <xdr:nvCxnSpPr>
        <xdr:cNvPr id="181" name="直線コネクタ 180"/>
        <xdr:cNvCxnSpPr/>
      </xdr:nvCxnSpPr>
      <xdr:spPr>
        <a:xfrm>
          <a:off x="2019300" y="1360943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64883</xdr:rowOff>
    </xdr:from>
    <xdr:to>
      <xdr:col>10</xdr:col>
      <xdr:colOff>114300</xdr:colOff>
      <xdr:row>79</xdr:row>
      <xdr:rowOff>70205</xdr:rowOff>
    </xdr:to>
    <xdr:cxnSp macro="">
      <xdr:nvCxnSpPr>
        <xdr:cNvPr id="184" name="直線コネクタ 183"/>
        <xdr:cNvCxnSpPr/>
      </xdr:nvCxnSpPr>
      <xdr:spPr>
        <a:xfrm flipV="1">
          <a:off x="1130300" y="13609433"/>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23406</xdr:rowOff>
    </xdr:from>
    <xdr:to>
      <xdr:col>24</xdr:col>
      <xdr:colOff>114300</xdr:colOff>
      <xdr:row>79</xdr:row>
      <xdr:rowOff>125006</xdr:rowOff>
    </xdr:to>
    <xdr:sp macro="" textlink="">
      <xdr:nvSpPr>
        <xdr:cNvPr id="194" name="楕円 193"/>
        <xdr:cNvSpPr/>
      </xdr:nvSpPr>
      <xdr:spPr>
        <a:xfrm>
          <a:off x="4584700" y="135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109783</xdr:rowOff>
    </xdr:from>
    <xdr:ext cx="469744" cy="259045"/>
    <xdr:sp macro="" textlink="">
      <xdr:nvSpPr>
        <xdr:cNvPr id="195" name="維持補修費該当値テキスト"/>
        <xdr:cNvSpPr txBox="1"/>
      </xdr:nvSpPr>
      <xdr:spPr>
        <a:xfrm>
          <a:off x="4686300" y="134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16810</xdr:rowOff>
    </xdr:from>
    <xdr:to>
      <xdr:col>20</xdr:col>
      <xdr:colOff>38100</xdr:colOff>
      <xdr:row>79</xdr:row>
      <xdr:rowOff>118410</xdr:rowOff>
    </xdr:to>
    <xdr:sp macro="" textlink="">
      <xdr:nvSpPr>
        <xdr:cNvPr id="196" name="楕円 195"/>
        <xdr:cNvSpPr/>
      </xdr:nvSpPr>
      <xdr:spPr>
        <a:xfrm>
          <a:off x="3746500" y="13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109537</xdr:rowOff>
    </xdr:from>
    <xdr:ext cx="469744" cy="259045"/>
    <xdr:sp macro="" textlink="">
      <xdr:nvSpPr>
        <xdr:cNvPr id="197" name="テキスト ボックス 196"/>
        <xdr:cNvSpPr txBox="1"/>
      </xdr:nvSpPr>
      <xdr:spPr>
        <a:xfrm>
          <a:off x="3562428" y="136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19520</xdr:rowOff>
    </xdr:from>
    <xdr:to>
      <xdr:col>15</xdr:col>
      <xdr:colOff>101600</xdr:colOff>
      <xdr:row>79</xdr:row>
      <xdr:rowOff>121120</xdr:rowOff>
    </xdr:to>
    <xdr:sp macro="" textlink="">
      <xdr:nvSpPr>
        <xdr:cNvPr id="198" name="楕円 197"/>
        <xdr:cNvSpPr/>
      </xdr:nvSpPr>
      <xdr:spPr>
        <a:xfrm>
          <a:off x="2857500" y="135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112247</xdr:rowOff>
    </xdr:from>
    <xdr:ext cx="469744" cy="259045"/>
    <xdr:sp macro="" textlink="">
      <xdr:nvSpPr>
        <xdr:cNvPr id="199" name="テキスト ボックス 198"/>
        <xdr:cNvSpPr txBox="1"/>
      </xdr:nvSpPr>
      <xdr:spPr>
        <a:xfrm>
          <a:off x="2673428" y="1365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14083</xdr:rowOff>
    </xdr:from>
    <xdr:to>
      <xdr:col>10</xdr:col>
      <xdr:colOff>165100</xdr:colOff>
      <xdr:row>79</xdr:row>
      <xdr:rowOff>115683</xdr:rowOff>
    </xdr:to>
    <xdr:sp macro="" textlink="">
      <xdr:nvSpPr>
        <xdr:cNvPr id="200" name="楕円 199"/>
        <xdr:cNvSpPr/>
      </xdr:nvSpPr>
      <xdr:spPr>
        <a:xfrm>
          <a:off x="1968500" y="135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106810</xdr:rowOff>
    </xdr:from>
    <xdr:ext cx="469744" cy="259045"/>
    <xdr:sp macro="" textlink="">
      <xdr:nvSpPr>
        <xdr:cNvPr id="201" name="テキスト ボックス 200"/>
        <xdr:cNvSpPr txBox="1"/>
      </xdr:nvSpPr>
      <xdr:spPr>
        <a:xfrm>
          <a:off x="1784428" y="13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19405</xdr:rowOff>
    </xdr:from>
    <xdr:to>
      <xdr:col>6</xdr:col>
      <xdr:colOff>38100</xdr:colOff>
      <xdr:row>79</xdr:row>
      <xdr:rowOff>121005</xdr:rowOff>
    </xdr:to>
    <xdr:sp macro="" textlink="">
      <xdr:nvSpPr>
        <xdr:cNvPr id="202" name="楕円 201"/>
        <xdr:cNvSpPr/>
      </xdr:nvSpPr>
      <xdr:spPr>
        <a:xfrm>
          <a:off x="1079500" y="135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112132</xdr:rowOff>
    </xdr:from>
    <xdr:ext cx="469744" cy="259045"/>
    <xdr:sp macro="" textlink="">
      <xdr:nvSpPr>
        <xdr:cNvPr id="203" name="テキスト ボックス 202"/>
        <xdr:cNvSpPr txBox="1"/>
      </xdr:nvSpPr>
      <xdr:spPr>
        <a:xfrm>
          <a:off x="895428" y="136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28022</xdr:rowOff>
    </xdr:from>
    <xdr:to>
      <xdr:col>24</xdr:col>
      <xdr:colOff>63500</xdr:colOff>
      <xdr:row>97</xdr:row>
      <xdr:rowOff>169760</xdr:rowOff>
    </xdr:to>
    <xdr:cxnSp macro="">
      <xdr:nvCxnSpPr>
        <xdr:cNvPr id="233" name="直線コネクタ 232"/>
        <xdr:cNvCxnSpPr/>
      </xdr:nvCxnSpPr>
      <xdr:spPr>
        <a:xfrm flipV="1">
          <a:off x="3797300" y="16658672"/>
          <a:ext cx="838200" cy="1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169676</xdr:rowOff>
    </xdr:from>
    <xdr:to>
      <xdr:col>19</xdr:col>
      <xdr:colOff>177800</xdr:colOff>
      <xdr:row>97</xdr:row>
      <xdr:rowOff>169760</xdr:rowOff>
    </xdr:to>
    <xdr:cxnSp macro="">
      <xdr:nvCxnSpPr>
        <xdr:cNvPr id="236" name="直線コネクタ 235"/>
        <xdr:cNvCxnSpPr/>
      </xdr:nvCxnSpPr>
      <xdr:spPr>
        <a:xfrm>
          <a:off x="2908300" y="16800326"/>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169676</xdr:rowOff>
    </xdr:from>
    <xdr:to>
      <xdr:col>15</xdr:col>
      <xdr:colOff>50800</xdr:colOff>
      <xdr:row>98</xdr:row>
      <xdr:rowOff>38012</xdr:rowOff>
    </xdr:to>
    <xdr:cxnSp macro="">
      <xdr:nvCxnSpPr>
        <xdr:cNvPr id="239" name="直線コネクタ 238"/>
        <xdr:cNvCxnSpPr/>
      </xdr:nvCxnSpPr>
      <xdr:spPr>
        <a:xfrm flipV="1">
          <a:off x="2019300" y="16800326"/>
          <a:ext cx="889000" cy="3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38012</xdr:rowOff>
    </xdr:from>
    <xdr:to>
      <xdr:col>10</xdr:col>
      <xdr:colOff>114300</xdr:colOff>
      <xdr:row>98</xdr:row>
      <xdr:rowOff>59103</xdr:rowOff>
    </xdr:to>
    <xdr:cxnSp macro="">
      <xdr:nvCxnSpPr>
        <xdr:cNvPr id="242" name="直線コネクタ 241"/>
        <xdr:cNvCxnSpPr/>
      </xdr:nvCxnSpPr>
      <xdr:spPr>
        <a:xfrm flipV="1">
          <a:off x="1130300" y="16840112"/>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148672</xdr:rowOff>
    </xdr:from>
    <xdr:to>
      <xdr:col>24</xdr:col>
      <xdr:colOff>114300</xdr:colOff>
      <xdr:row>97</xdr:row>
      <xdr:rowOff>78822</xdr:rowOff>
    </xdr:to>
    <xdr:sp macro="" textlink="">
      <xdr:nvSpPr>
        <xdr:cNvPr id="252" name="楕円 251"/>
        <xdr:cNvSpPr/>
      </xdr:nvSpPr>
      <xdr:spPr>
        <a:xfrm>
          <a:off x="4584700" y="16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127099</xdr:rowOff>
    </xdr:from>
    <xdr:ext cx="534377" cy="259045"/>
    <xdr:sp macro="" textlink="">
      <xdr:nvSpPr>
        <xdr:cNvPr id="253" name="扶助費該当値テキスト"/>
        <xdr:cNvSpPr txBox="1"/>
      </xdr:nvSpPr>
      <xdr:spPr>
        <a:xfrm>
          <a:off x="4686300" y="165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118960</xdr:rowOff>
    </xdr:from>
    <xdr:to>
      <xdr:col>20</xdr:col>
      <xdr:colOff>38100</xdr:colOff>
      <xdr:row>98</xdr:row>
      <xdr:rowOff>49110</xdr:rowOff>
    </xdr:to>
    <xdr:sp macro="" textlink="">
      <xdr:nvSpPr>
        <xdr:cNvPr id="254" name="楕円 253"/>
        <xdr:cNvSpPr/>
      </xdr:nvSpPr>
      <xdr:spPr>
        <a:xfrm>
          <a:off x="3746500" y="16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40237</xdr:rowOff>
    </xdr:from>
    <xdr:ext cx="534377" cy="259045"/>
    <xdr:sp macro="" textlink="">
      <xdr:nvSpPr>
        <xdr:cNvPr id="255" name="テキスト ボックス 254"/>
        <xdr:cNvSpPr txBox="1"/>
      </xdr:nvSpPr>
      <xdr:spPr>
        <a:xfrm>
          <a:off x="3530111" y="168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118876</xdr:rowOff>
    </xdr:from>
    <xdr:to>
      <xdr:col>15</xdr:col>
      <xdr:colOff>101600</xdr:colOff>
      <xdr:row>98</xdr:row>
      <xdr:rowOff>49026</xdr:rowOff>
    </xdr:to>
    <xdr:sp macro="" textlink="">
      <xdr:nvSpPr>
        <xdr:cNvPr id="256" name="楕円 255"/>
        <xdr:cNvSpPr/>
      </xdr:nvSpPr>
      <xdr:spPr>
        <a:xfrm>
          <a:off x="28575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40153</xdr:rowOff>
    </xdr:from>
    <xdr:ext cx="534377" cy="259045"/>
    <xdr:sp macro="" textlink="">
      <xdr:nvSpPr>
        <xdr:cNvPr id="257" name="テキスト ボックス 256"/>
        <xdr:cNvSpPr txBox="1"/>
      </xdr:nvSpPr>
      <xdr:spPr>
        <a:xfrm>
          <a:off x="2641111" y="1684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158662</xdr:rowOff>
    </xdr:from>
    <xdr:to>
      <xdr:col>10</xdr:col>
      <xdr:colOff>165100</xdr:colOff>
      <xdr:row>98</xdr:row>
      <xdr:rowOff>88812</xdr:rowOff>
    </xdr:to>
    <xdr:sp macro="" textlink="">
      <xdr:nvSpPr>
        <xdr:cNvPr id="258" name="楕円 257"/>
        <xdr:cNvSpPr/>
      </xdr:nvSpPr>
      <xdr:spPr>
        <a:xfrm>
          <a:off x="1968500" y="167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79939</xdr:rowOff>
    </xdr:from>
    <xdr:ext cx="534377" cy="259045"/>
    <xdr:sp macro="" textlink="">
      <xdr:nvSpPr>
        <xdr:cNvPr id="259" name="テキスト ボックス 258"/>
        <xdr:cNvSpPr txBox="1"/>
      </xdr:nvSpPr>
      <xdr:spPr>
        <a:xfrm>
          <a:off x="1752111" y="168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8303</xdr:rowOff>
    </xdr:from>
    <xdr:to>
      <xdr:col>6</xdr:col>
      <xdr:colOff>38100</xdr:colOff>
      <xdr:row>98</xdr:row>
      <xdr:rowOff>109903</xdr:rowOff>
    </xdr:to>
    <xdr:sp macro="" textlink="">
      <xdr:nvSpPr>
        <xdr:cNvPr id="260" name="楕円 259"/>
        <xdr:cNvSpPr/>
      </xdr:nvSpPr>
      <xdr:spPr>
        <a:xfrm>
          <a:off x="1079500" y="16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101030</xdr:rowOff>
    </xdr:from>
    <xdr:ext cx="534377" cy="259045"/>
    <xdr:sp macro="" textlink="">
      <xdr:nvSpPr>
        <xdr:cNvPr id="261" name="テキスト ボックス 260"/>
        <xdr:cNvSpPr txBox="1"/>
      </xdr:nvSpPr>
      <xdr:spPr>
        <a:xfrm>
          <a:off x="863111" y="169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39657</xdr:rowOff>
    </xdr:from>
    <xdr:to>
      <xdr:col>55</xdr:col>
      <xdr:colOff>0</xdr:colOff>
      <xdr:row>37</xdr:row>
      <xdr:rowOff>78832</xdr:rowOff>
    </xdr:to>
    <xdr:cxnSp macro="">
      <xdr:nvCxnSpPr>
        <xdr:cNvPr id="290" name="直線コネクタ 289"/>
        <xdr:cNvCxnSpPr/>
      </xdr:nvCxnSpPr>
      <xdr:spPr>
        <a:xfrm>
          <a:off x="9639300" y="6040407"/>
          <a:ext cx="838200" cy="3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39657</xdr:rowOff>
    </xdr:from>
    <xdr:to>
      <xdr:col>50</xdr:col>
      <xdr:colOff>114300</xdr:colOff>
      <xdr:row>38</xdr:row>
      <xdr:rowOff>28250</xdr:rowOff>
    </xdr:to>
    <xdr:cxnSp macro="">
      <xdr:nvCxnSpPr>
        <xdr:cNvPr id="293" name="直線コネクタ 292"/>
        <xdr:cNvCxnSpPr/>
      </xdr:nvCxnSpPr>
      <xdr:spPr>
        <a:xfrm flipV="1">
          <a:off x="8750300" y="6040407"/>
          <a:ext cx="889000" cy="5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26886</xdr:rowOff>
    </xdr:from>
    <xdr:to>
      <xdr:col>45</xdr:col>
      <xdr:colOff>177800</xdr:colOff>
      <xdr:row>38</xdr:row>
      <xdr:rowOff>28250</xdr:rowOff>
    </xdr:to>
    <xdr:cxnSp macro="">
      <xdr:nvCxnSpPr>
        <xdr:cNvPr id="296" name="直線コネクタ 295"/>
        <xdr:cNvCxnSpPr/>
      </xdr:nvCxnSpPr>
      <xdr:spPr>
        <a:xfrm>
          <a:off x="7861300" y="6541986"/>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26886</xdr:rowOff>
    </xdr:from>
    <xdr:to>
      <xdr:col>41</xdr:col>
      <xdr:colOff>50800</xdr:colOff>
      <xdr:row>38</xdr:row>
      <xdr:rowOff>38697</xdr:rowOff>
    </xdr:to>
    <xdr:cxnSp macro="">
      <xdr:nvCxnSpPr>
        <xdr:cNvPr id="299" name="直線コネクタ 298"/>
        <xdr:cNvCxnSpPr/>
      </xdr:nvCxnSpPr>
      <xdr:spPr>
        <a:xfrm flipV="1">
          <a:off x="6972300" y="654198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28032</xdr:rowOff>
    </xdr:from>
    <xdr:to>
      <xdr:col>55</xdr:col>
      <xdr:colOff>50800</xdr:colOff>
      <xdr:row>37</xdr:row>
      <xdr:rowOff>129632</xdr:rowOff>
    </xdr:to>
    <xdr:sp macro="" textlink="">
      <xdr:nvSpPr>
        <xdr:cNvPr id="309" name="楕円 308"/>
        <xdr:cNvSpPr/>
      </xdr:nvSpPr>
      <xdr:spPr>
        <a:xfrm>
          <a:off x="10426700" y="63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6459</xdr:rowOff>
    </xdr:from>
    <xdr:ext cx="534377" cy="259045"/>
    <xdr:sp macro="" textlink="">
      <xdr:nvSpPr>
        <xdr:cNvPr id="310" name="補助費等該当値テキスト"/>
        <xdr:cNvSpPr txBox="1"/>
      </xdr:nvSpPr>
      <xdr:spPr>
        <a:xfrm>
          <a:off x="10528300" y="63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160307</xdr:rowOff>
    </xdr:from>
    <xdr:to>
      <xdr:col>50</xdr:col>
      <xdr:colOff>165100</xdr:colOff>
      <xdr:row>35</xdr:row>
      <xdr:rowOff>90457</xdr:rowOff>
    </xdr:to>
    <xdr:sp macro="" textlink="">
      <xdr:nvSpPr>
        <xdr:cNvPr id="311" name="楕円 310"/>
        <xdr:cNvSpPr/>
      </xdr:nvSpPr>
      <xdr:spPr>
        <a:xfrm>
          <a:off x="9588500" y="59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81584</xdr:rowOff>
    </xdr:from>
    <xdr:ext cx="599010" cy="259045"/>
    <xdr:sp macro="" textlink="">
      <xdr:nvSpPr>
        <xdr:cNvPr id="312" name="テキスト ボックス 311"/>
        <xdr:cNvSpPr txBox="1"/>
      </xdr:nvSpPr>
      <xdr:spPr>
        <a:xfrm>
          <a:off x="9339795" y="608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148900</xdr:rowOff>
    </xdr:from>
    <xdr:to>
      <xdr:col>46</xdr:col>
      <xdr:colOff>38100</xdr:colOff>
      <xdr:row>38</xdr:row>
      <xdr:rowOff>79049</xdr:rowOff>
    </xdr:to>
    <xdr:sp macro="" textlink="">
      <xdr:nvSpPr>
        <xdr:cNvPr id="313" name="楕円 312"/>
        <xdr:cNvSpPr/>
      </xdr:nvSpPr>
      <xdr:spPr>
        <a:xfrm>
          <a:off x="8699500" y="64925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70177</xdr:rowOff>
    </xdr:from>
    <xdr:ext cx="534377" cy="259045"/>
    <xdr:sp macro="" textlink="">
      <xdr:nvSpPr>
        <xdr:cNvPr id="314" name="テキスト ボックス 313"/>
        <xdr:cNvSpPr txBox="1"/>
      </xdr:nvSpPr>
      <xdr:spPr>
        <a:xfrm>
          <a:off x="8483111" y="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147536</xdr:rowOff>
    </xdr:from>
    <xdr:to>
      <xdr:col>41</xdr:col>
      <xdr:colOff>101600</xdr:colOff>
      <xdr:row>38</xdr:row>
      <xdr:rowOff>77686</xdr:rowOff>
    </xdr:to>
    <xdr:sp macro="" textlink="">
      <xdr:nvSpPr>
        <xdr:cNvPr id="315" name="楕円 314"/>
        <xdr:cNvSpPr/>
      </xdr:nvSpPr>
      <xdr:spPr>
        <a:xfrm>
          <a:off x="7810500" y="64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68813</xdr:rowOff>
    </xdr:from>
    <xdr:ext cx="534377" cy="259045"/>
    <xdr:sp macro="" textlink="">
      <xdr:nvSpPr>
        <xdr:cNvPr id="316" name="テキスト ボックス 315"/>
        <xdr:cNvSpPr txBox="1"/>
      </xdr:nvSpPr>
      <xdr:spPr>
        <a:xfrm>
          <a:off x="7594111" y="65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159347</xdr:rowOff>
    </xdr:from>
    <xdr:to>
      <xdr:col>36</xdr:col>
      <xdr:colOff>165100</xdr:colOff>
      <xdr:row>38</xdr:row>
      <xdr:rowOff>89497</xdr:rowOff>
    </xdr:to>
    <xdr:sp macro="" textlink="">
      <xdr:nvSpPr>
        <xdr:cNvPr id="317" name="楕円 316"/>
        <xdr:cNvSpPr/>
      </xdr:nvSpPr>
      <xdr:spPr>
        <a:xfrm>
          <a:off x="6921500" y="65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80624</xdr:rowOff>
    </xdr:from>
    <xdr:ext cx="534377" cy="259045"/>
    <xdr:sp macro="" textlink="">
      <xdr:nvSpPr>
        <xdr:cNvPr id="318" name="テキスト ボックス 317"/>
        <xdr:cNvSpPr txBox="1"/>
      </xdr:nvSpPr>
      <xdr:spPr>
        <a:xfrm>
          <a:off x="6705111" y="65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75061</xdr:rowOff>
    </xdr:from>
    <xdr:to>
      <xdr:col>55</xdr:col>
      <xdr:colOff>0</xdr:colOff>
      <xdr:row>58</xdr:row>
      <xdr:rowOff>30790</xdr:rowOff>
    </xdr:to>
    <xdr:cxnSp macro="">
      <xdr:nvCxnSpPr>
        <xdr:cNvPr id="345" name="直線コネクタ 344"/>
        <xdr:cNvCxnSpPr/>
      </xdr:nvCxnSpPr>
      <xdr:spPr>
        <a:xfrm>
          <a:off x="9639300" y="9847711"/>
          <a:ext cx="838200" cy="1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75061</xdr:rowOff>
    </xdr:from>
    <xdr:to>
      <xdr:col>50</xdr:col>
      <xdr:colOff>114300</xdr:colOff>
      <xdr:row>57</xdr:row>
      <xdr:rowOff>149416</xdr:rowOff>
    </xdr:to>
    <xdr:cxnSp macro="">
      <xdr:nvCxnSpPr>
        <xdr:cNvPr id="348" name="直線コネクタ 347"/>
        <xdr:cNvCxnSpPr/>
      </xdr:nvCxnSpPr>
      <xdr:spPr>
        <a:xfrm flipV="1">
          <a:off x="8750300" y="9847711"/>
          <a:ext cx="889000" cy="7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149416</xdr:rowOff>
    </xdr:from>
    <xdr:to>
      <xdr:col>45</xdr:col>
      <xdr:colOff>177800</xdr:colOff>
      <xdr:row>57</xdr:row>
      <xdr:rowOff>149905</xdr:rowOff>
    </xdr:to>
    <xdr:cxnSp macro="">
      <xdr:nvCxnSpPr>
        <xdr:cNvPr id="351" name="直線コネクタ 350"/>
        <xdr:cNvCxnSpPr/>
      </xdr:nvCxnSpPr>
      <xdr:spPr>
        <a:xfrm flipV="1">
          <a:off x="7861300" y="992206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81855</xdr:rowOff>
    </xdr:from>
    <xdr:to>
      <xdr:col>41</xdr:col>
      <xdr:colOff>50800</xdr:colOff>
      <xdr:row>57</xdr:row>
      <xdr:rowOff>149905</xdr:rowOff>
    </xdr:to>
    <xdr:cxnSp macro="">
      <xdr:nvCxnSpPr>
        <xdr:cNvPr id="354" name="直線コネクタ 353"/>
        <xdr:cNvCxnSpPr/>
      </xdr:nvCxnSpPr>
      <xdr:spPr>
        <a:xfrm>
          <a:off x="6972300" y="9854505"/>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151440</xdr:rowOff>
    </xdr:from>
    <xdr:to>
      <xdr:col>55</xdr:col>
      <xdr:colOff>50800</xdr:colOff>
      <xdr:row>58</xdr:row>
      <xdr:rowOff>81590</xdr:rowOff>
    </xdr:to>
    <xdr:sp macro="" textlink="">
      <xdr:nvSpPr>
        <xdr:cNvPr id="364" name="楕円 363"/>
        <xdr:cNvSpPr/>
      </xdr:nvSpPr>
      <xdr:spPr>
        <a:xfrm>
          <a:off x="10426700" y="992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66367</xdr:rowOff>
    </xdr:from>
    <xdr:ext cx="534377" cy="259045"/>
    <xdr:sp macro="" textlink="">
      <xdr:nvSpPr>
        <xdr:cNvPr id="365" name="普通建設事業費該当値テキスト"/>
        <xdr:cNvSpPr txBox="1"/>
      </xdr:nvSpPr>
      <xdr:spPr>
        <a:xfrm>
          <a:off x="10528300" y="98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24261</xdr:rowOff>
    </xdr:from>
    <xdr:to>
      <xdr:col>50</xdr:col>
      <xdr:colOff>165100</xdr:colOff>
      <xdr:row>57</xdr:row>
      <xdr:rowOff>125861</xdr:rowOff>
    </xdr:to>
    <xdr:sp macro="" textlink="">
      <xdr:nvSpPr>
        <xdr:cNvPr id="366" name="楕円 365"/>
        <xdr:cNvSpPr/>
      </xdr:nvSpPr>
      <xdr:spPr>
        <a:xfrm>
          <a:off x="9588500" y="97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116988</xdr:rowOff>
    </xdr:from>
    <xdr:ext cx="534377" cy="259045"/>
    <xdr:sp macro="" textlink="">
      <xdr:nvSpPr>
        <xdr:cNvPr id="367" name="テキスト ボックス 366"/>
        <xdr:cNvSpPr txBox="1"/>
      </xdr:nvSpPr>
      <xdr:spPr>
        <a:xfrm>
          <a:off x="9372111" y="98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98616</xdr:rowOff>
    </xdr:from>
    <xdr:to>
      <xdr:col>46</xdr:col>
      <xdr:colOff>38100</xdr:colOff>
      <xdr:row>58</xdr:row>
      <xdr:rowOff>28766</xdr:rowOff>
    </xdr:to>
    <xdr:sp macro="" textlink="">
      <xdr:nvSpPr>
        <xdr:cNvPr id="368" name="楕円 367"/>
        <xdr:cNvSpPr/>
      </xdr:nvSpPr>
      <xdr:spPr>
        <a:xfrm>
          <a:off x="8699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19893</xdr:rowOff>
    </xdr:from>
    <xdr:ext cx="534377" cy="259045"/>
    <xdr:sp macro="" textlink="">
      <xdr:nvSpPr>
        <xdr:cNvPr id="369" name="テキスト ボックス 368"/>
        <xdr:cNvSpPr txBox="1"/>
      </xdr:nvSpPr>
      <xdr:spPr>
        <a:xfrm>
          <a:off x="8483111" y="99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99105</xdr:rowOff>
    </xdr:from>
    <xdr:to>
      <xdr:col>41</xdr:col>
      <xdr:colOff>101600</xdr:colOff>
      <xdr:row>58</xdr:row>
      <xdr:rowOff>29255</xdr:rowOff>
    </xdr:to>
    <xdr:sp macro="" textlink="">
      <xdr:nvSpPr>
        <xdr:cNvPr id="370" name="楕円 369"/>
        <xdr:cNvSpPr/>
      </xdr:nvSpPr>
      <xdr:spPr>
        <a:xfrm>
          <a:off x="7810500" y="9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20382</xdr:rowOff>
    </xdr:from>
    <xdr:ext cx="534377" cy="259045"/>
    <xdr:sp macro="" textlink="">
      <xdr:nvSpPr>
        <xdr:cNvPr id="371" name="テキスト ボックス 370"/>
        <xdr:cNvSpPr txBox="1"/>
      </xdr:nvSpPr>
      <xdr:spPr>
        <a:xfrm>
          <a:off x="7594111" y="9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31055</xdr:rowOff>
    </xdr:from>
    <xdr:to>
      <xdr:col>36</xdr:col>
      <xdr:colOff>165100</xdr:colOff>
      <xdr:row>57</xdr:row>
      <xdr:rowOff>132655</xdr:rowOff>
    </xdr:to>
    <xdr:sp macro="" textlink="">
      <xdr:nvSpPr>
        <xdr:cNvPr id="372" name="楕円 371"/>
        <xdr:cNvSpPr/>
      </xdr:nvSpPr>
      <xdr:spPr>
        <a:xfrm>
          <a:off x="6921500" y="98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123782</xdr:rowOff>
    </xdr:from>
    <xdr:ext cx="534377" cy="259045"/>
    <xdr:sp macro="" textlink="">
      <xdr:nvSpPr>
        <xdr:cNvPr id="373" name="テキスト ボックス 372"/>
        <xdr:cNvSpPr txBox="1"/>
      </xdr:nvSpPr>
      <xdr:spPr>
        <a:xfrm>
          <a:off x="6705111" y="98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16850</xdr:rowOff>
    </xdr:from>
    <xdr:to>
      <xdr:col>55</xdr:col>
      <xdr:colOff>0</xdr:colOff>
      <xdr:row>78</xdr:row>
      <xdr:rowOff>20907</xdr:rowOff>
    </xdr:to>
    <xdr:cxnSp macro="">
      <xdr:nvCxnSpPr>
        <xdr:cNvPr id="398" name="直線コネクタ 397"/>
        <xdr:cNvCxnSpPr/>
      </xdr:nvCxnSpPr>
      <xdr:spPr>
        <a:xfrm>
          <a:off x="9639300" y="13389950"/>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2071</xdr:rowOff>
    </xdr:from>
    <xdr:to>
      <xdr:col>50</xdr:col>
      <xdr:colOff>114300</xdr:colOff>
      <xdr:row>78</xdr:row>
      <xdr:rowOff>16850</xdr:rowOff>
    </xdr:to>
    <xdr:cxnSp macro="">
      <xdr:nvCxnSpPr>
        <xdr:cNvPr id="401" name="直線コネクタ 400"/>
        <xdr:cNvCxnSpPr/>
      </xdr:nvCxnSpPr>
      <xdr:spPr>
        <a:xfrm>
          <a:off x="8750300" y="13375171"/>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2071</xdr:rowOff>
    </xdr:from>
    <xdr:to>
      <xdr:col>45</xdr:col>
      <xdr:colOff>177800</xdr:colOff>
      <xdr:row>78</xdr:row>
      <xdr:rowOff>20994</xdr:rowOff>
    </xdr:to>
    <xdr:cxnSp macro="">
      <xdr:nvCxnSpPr>
        <xdr:cNvPr id="404" name="直線コネクタ 403"/>
        <xdr:cNvCxnSpPr/>
      </xdr:nvCxnSpPr>
      <xdr:spPr>
        <a:xfrm flipV="1">
          <a:off x="7861300" y="1337517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10010</xdr:rowOff>
    </xdr:from>
    <xdr:to>
      <xdr:col>41</xdr:col>
      <xdr:colOff>50800</xdr:colOff>
      <xdr:row>78</xdr:row>
      <xdr:rowOff>20994</xdr:rowOff>
    </xdr:to>
    <xdr:cxnSp macro="">
      <xdr:nvCxnSpPr>
        <xdr:cNvPr id="407" name="直線コネクタ 406"/>
        <xdr:cNvCxnSpPr/>
      </xdr:nvCxnSpPr>
      <xdr:spPr>
        <a:xfrm>
          <a:off x="6972300" y="13383110"/>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141557</xdr:rowOff>
    </xdr:from>
    <xdr:to>
      <xdr:col>55</xdr:col>
      <xdr:colOff>50800</xdr:colOff>
      <xdr:row>78</xdr:row>
      <xdr:rowOff>71707</xdr:rowOff>
    </xdr:to>
    <xdr:sp macro="" textlink="">
      <xdr:nvSpPr>
        <xdr:cNvPr id="417" name="楕円 416"/>
        <xdr:cNvSpPr/>
      </xdr:nvSpPr>
      <xdr:spPr>
        <a:xfrm>
          <a:off x="10426700" y="13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56484</xdr:rowOff>
    </xdr:from>
    <xdr:ext cx="378565" cy="259045"/>
    <xdr:sp macro="" textlink="">
      <xdr:nvSpPr>
        <xdr:cNvPr id="418" name="普通建設事業費 （ うち新規整備　）該当値テキスト"/>
        <xdr:cNvSpPr txBox="1"/>
      </xdr:nvSpPr>
      <xdr:spPr>
        <a:xfrm>
          <a:off x="10528300" y="1325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137500</xdr:rowOff>
    </xdr:from>
    <xdr:to>
      <xdr:col>50</xdr:col>
      <xdr:colOff>165100</xdr:colOff>
      <xdr:row>78</xdr:row>
      <xdr:rowOff>67650</xdr:rowOff>
    </xdr:to>
    <xdr:sp macro="" textlink="">
      <xdr:nvSpPr>
        <xdr:cNvPr id="419" name="楕円 418"/>
        <xdr:cNvSpPr/>
      </xdr:nvSpPr>
      <xdr:spPr>
        <a:xfrm>
          <a:off x="9588500" y="13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58777</xdr:rowOff>
    </xdr:from>
    <xdr:ext cx="469744" cy="259045"/>
    <xdr:sp macro="" textlink="">
      <xdr:nvSpPr>
        <xdr:cNvPr id="420" name="テキスト ボックス 419"/>
        <xdr:cNvSpPr txBox="1"/>
      </xdr:nvSpPr>
      <xdr:spPr>
        <a:xfrm>
          <a:off x="9404428" y="1343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122721</xdr:rowOff>
    </xdr:from>
    <xdr:to>
      <xdr:col>46</xdr:col>
      <xdr:colOff>38100</xdr:colOff>
      <xdr:row>78</xdr:row>
      <xdr:rowOff>52871</xdr:rowOff>
    </xdr:to>
    <xdr:sp macro="" textlink="">
      <xdr:nvSpPr>
        <xdr:cNvPr id="421" name="楕円 420"/>
        <xdr:cNvSpPr/>
      </xdr:nvSpPr>
      <xdr:spPr>
        <a:xfrm>
          <a:off x="8699500" y="133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43998</xdr:rowOff>
    </xdr:from>
    <xdr:ext cx="469744" cy="259045"/>
    <xdr:sp macro="" textlink="">
      <xdr:nvSpPr>
        <xdr:cNvPr id="422" name="テキスト ボックス 421"/>
        <xdr:cNvSpPr txBox="1"/>
      </xdr:nvSpPr>
      <xdr:spPr>
        <a:xfrm>
          <a:off x="8515428" y="134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141644</xdr:rowOff>
    </xdr:from>
    <xdr:to>
      <xdr:col>41</xdr:col>
      <xdr:colOff>101600</xdr:colOff>
      <xdr:row>78</xdr:row>
      <xdr:rowOff>71794</xdr:rowOff>
    </xdr:to>
    <xdr:sp macro="" textlink="">
      <xdr:nvSpPr>
        <xdr:cNvPr id="423" name="楕円 422"/>
        <xdr:cNvSpPr/>
      </xdr:nvSpPr>
      <xdr:spPr>
        <a:xfrm>
          <a:off x="7810500" y="13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62921</xdr:rowOff>
    </xdr:from>
    <xdr:ext cx="378565" cy="259045"/>
    <xdr:sp macro="" textlink="">
      <xdr:nvSpPr>
        <xdr:cNvPr id="424" name="テキスト ボックス 423"/>
        <xdr:cNvSpPr txBox="1"/>
      </xdr:nvSpPr>
      <xdr:spPr>
        <a:xfrm>
          <a:off x="7672017" y="134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130660</xdr:rowOff>
    </xdr:from>
    <xdr:to>
      <xdr:col>36</xdr:col>
      <xdr:colOff>165100</xdr:colOff>
      <xdr:row>78</xdr:row>
      <xdr:rowOff>60810</xdr:rowOff>
    </xdr:to>
    <xdr:sp macro="" textlink="">
      <xdr:nvSpPr>
        <xdr:cNvPr id="425" name="楕円 424"/>
        <xdr:cNvSpPr/>
      </xdr:nvSpPr>
      <xdr:spPr>
        <a:xfrm>
          <a:off x="6921500" y="133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51937</xdr:rowOff>
    </xdr:from>
    <xdr:ext cx="469744" cy="259045"/>
    <xdr:sp macro="" textlink="">
      <xdr:nvSpPr>
        <xdr:cNvPr id="426" name="テキスト ボックス 425"/>
        <xdr:cNvSpPr txBox="1"/>
      </xdr:nvSpPr>
      <xdr:spPr>
        <a:xfrm>
          <a:off x="6737428" y="134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102488</xdr:rowOff>
    </xdr:from>
    <xdr:to>
      <xdr:col>55</xdr:col>
      <xdr:colOff>0</xdr:colOff>
      <xdr:row>98</xdr:row>
      <xdr:rowOff>64528</xdr:rowOff>
    </xdr:to>
    <xdr:cxnSp macro="">
      <xdr:nvCxnSpPr>
        <xdr:cNvPr id="453" name="直線コネクタ 452"/>
        <xdr:cNvCxnSpPr/>
      </xdr:nvCxnSpPr>
      <xdr:spPr>
        <a:xfrm>
          <a:off x="9639300" y="16733138"/>
          <a:ext cx="838200" cy="1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102488</xdr:rowOff>
    </xdr:from>
    <xdr:to>
      <xdr:col>50</xdr:col>
      <xdr:colOff>114300</xdr:colOff>
      <xdr:row>98</xdr:row>
      <xdr:rowOff>21560</xdr:rowOff>
    </xdr:to>
    <xdr:cxnSp macro="">
      <xdr:nvCxnSpPr>
        <xdr:cNvPr id="456" name="直線コネクタ 455"/>
        <xdr:cNvCxnSpPr/>
      </xdr:nvCxnSpPr>
      <xdr:spPr>
        <a:xfrm flipV="1">
          <a:off x="8750300" y="16733138"/>
          <a:ext cx="889000" cy="9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9727</xdr:rowOff>
    </xdr:from>
    <xdr:to>
      <xdr:col>45</xdr:col>
      <xdr:colOff>177800</xdr:colOff>
      <xdr:row>98</xdr:row>
      <xdr:rowOff>21560</xdr:rowOff>
    </xdr:to>
    <xdr:cxnSp macro="">
      <xdr:nvCxnSpPr>
        <xdr:cNvPr id="459" name="直線コネクタ 458"/>
        <xdr:cNvCxnSpPr/>
      </xdr:nvCxnSpPr>
      <xdr:spPr>
        <a:xfrm>
          <a:off x="7861300" y="16811827"/>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120072</xdr:rowOff>
    </xdr:from>
    <xdr:to>
      <xdr:col>41</xdr:col>
      <xdr:colOff>50800</xdr:colOff>
      <xdr:row>98</xdr:row>
      <xdr:rowOff>9727</xdr:rowOff>
    </xdr:to>
    <xdr:cxnSp macro="">
      <xdr:nvCxnSpPr>
        <xdr:cNvPr id="462" name="直線コネクタ 461"/>
        <xdr:cNvCxnSpPr/>
      </xdr:nvCxnSpPr>
      <xdr:spPr>
        <a:xfrm>
          <a:off x="6972300" y="16750722"/>
          <a:ext cx="8890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13728</xdr:rowOff>
    </xdr:from>
    <xdr:to>
      <xdr:col>55</xdr:col>
      <xdr:colOff>50800</xdr:colOff>
      <xdr:row>98</xdr:row>
      <xdr:rowOff>115328</xdr:rowOff>
    </xdr:to>
    <xdr:sp macro="" textlink="">
      <xdr:nvSpPr>
        <xdr:cNvPr id="472" name="楕円 471"/>
        <xdr:cNvSpPr/>
      </xdr:nvSpPr>
      <xdr:spPr>
        <a:xfrm>
          <a:off x="10426700" y="168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100105</xdr:rowOff>
    </xdr:from>
    <xdr:ext cx="534377" cy="259045"/>
    <xdr:sp macro="" textlink="">
      <xdr:nvSpPr>
        <xdr:cNvPr id="473" name="普通建設事業費 （ うち更新整備　）該当値テキスト"/>
        <xdr:cNvSpPr txBox="1"/>
      </xdr:nvSpPr>
      <xdr:spPr>
        <a:xfrm>
          <a:off x="10528300" y="167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51688</xdr:rowOff>
    </xdr:from>
    <xdr:to>
      <xdr:col>50</xdr:col>
      <xdr:colOff>165100</xdr:colOff>
      <xdr:row>97</xdr:row>
      <xdr:rowOff>153288</xdr:rowOff>
    </xdr:to>
    <xdr:sp macro="" textlink="">
      <xdr:nvSpPr>
        <xdr:cNvPr id="474" name="楕円 473"/>
        <xdr:cNvSpPr/>
      </xdr:nvSpPr>
      <xdr:spPr>
        <a:xfrm>
          <a:off x="9588500" y="166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144415</xdr:rowOff>
    </xdr:from>
    <xdr:ext cx="534377" cy="259045"/>
    <xdr:sp macro="" textlink="">
      <xdr:nvSpPr>
        <xdr:cNvPr id="475" name="テキスト ボックス 474"/>
        <xdr:cNvSpPr txBox="1"/>
      </xdr:nvSpPr>
      <xdr:spPr>
        <a:xfrm>
          <a:off x="9372111" y="167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142210</xdr:rowOff>
    </xdr:from>
    <xdr:to>
      <xdr:col>46</xdr:col>
      <xdr:colOff>38100</xdr:colOff>
      <xdr:row>98</xdr:row>
      <xdr:rowOff>72360</xdr:rowOff>
    </xdr:to>
    <xdr:sp macro="" textlink="">
      <xdr:nvSpPr>
        <xdr:cNvPr id="476" name="楕円 475"/>
        <xdr:cNvSpPr/>
      </xdr:nvSpPr>
      <xdr:spPr>
        <a:xfrm>
          <a:off x="8699500" y="167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63487</xdr:rowOff>
    </xdr:from>
    <xdr:ext cx="534377" cy="259045"/>
    <xdr:sp macro="" textlink="">
      <xdr:nvSpPr>
        <xdr:cNvPr id="477" name="テキスト ボックス 476"/>
        <xdr:cNvSpPr txBox="1"/>
      </xdr:nvSpPr>
      <xdr:spPr>
        <a:xfrm>
          <a:off x="8483111" y="168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130377</xdr:rowOff>
    </xdr:from>
    <xdr:to>
      <xdr:col>41</xdr:col>
      <xdr:colOff>101600</xdr:colOff>
      <xdr:row>98</xdr:row>
      <xdr:rowOff>60527</xdr:rowOff>
    </xdr:to>
    <xdr:sp macro="" textlink="">
      <xdr:nvSpPr>
        <xdr:cNvPr id="478" name="楕円 477"/>
        <xdr:cNvSpPr/>
      </xdr:nvSpPr>
      <xdr:spPr>
        <a:xfrm>
          <a:off x="7810500" y="167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51654</xdr:rowOff>
    </xdr:from>
    <xdr:ext cx="534377" cy="259045"/>
    <xdr:sp macro="" textlink="">
      <xdr:nvSpPr>
        <xdr:cNvPr id="479" name="テキスト ボックス 478"/>
        <xdr:cNvSpPr txBox="1"/>
      </xdr:nvSpPr>
      <xdr:spPr>
        <a:xfrm>
          <a:off x="7594111" y="168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69272</xdr:rowOff>
    </xdr:from>
    <xdr:to>
      <xdr:col>36</xdr:col>
      <xdr:colOff>165100</xdr:colOff>
      <xdr:row>97</xdr:row>
      <xdr:rowOff>170872</xdr:rowOff>
    </xdr:to>
    <xdr:sp macro="" textlink="">
      <xdr:nvSpPr>
        <xdr:cNvPr id="480" name="楕円 479"/>
        <xdr:cNvSpPr/>
      </xdr:nvSpPr>
      <xdr:spPr>
        <a:xfrm>
          <a:off x="6921500" y="166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161999</xdr:rowOff>
    </xdr:from>
    <xdr:ext cx="534377" cy="259045"/>
    <xdr:sp macro="" textlink="">
      <xdr:nvSpPr>
        <xdr:cNvPr id="481" name="テキスト ボックス 480"/>
        <xdr:cNvSpPr txBox="1"/>
      </xdr:nvSpPr>
      <xdr:spPr>
        <a:xfrm>
          <a:off x="6705111" y="1679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24040</xdr:rowOff>
    </xdr:from>
    <xdr:to>
      <xdr:col>71</xdr:col>
      <xdr:colOff>177800</xdr:colOff>
      <xdr:row>38</xdr:row>
      <xdr:rowOff>25400</xdr:rowOff>
    </xdr:to>
    <xdr:cxnSp macro="">
      <xdr:nvCxnSpPr>
        <xdr:cNvPr id="515" name="直線コネクタ 514"/>
        <xdr:cNvCxnSpPr/>
      </xdr:nvCxnSpPr>
      <xdr:spPr>
        <a:xfrm>
          <a:off x="12814300" y="653914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144690</xdr:rowOff>
    </xdr:from>
    <xdr:to>
      <xdr:col>67</xdr:col>
      <xdr:colOff>101600</xdr:colOff>
      <xdr:row>38</xdr:row>
      <xdr:rowOff>74840</xdr:rowOff>
    </xdr:to>
    <xdr:sp macro="" textlink="">
      <xdr:nvSpPr>
        <xdr:cNvPr id="533" name="楕円 532"/>
        <xdr:cNvSpPr/>
      </xdr:nvSpPr>
      <xdr:spPr>
        <a:xfrm>
          <a:off x="12763500" y="64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65967</xdr:rowOff>
    </xdr:from>
    <xdr:ext cx="378565" cy="259045"/>
    <xdr:sp macro="" textlink="">
      <xdr:nvSpPr>
        <xdr:cNvPr id="534" name="テキスト ボックス 533"/>
        <xdr:cNvSpPr txBox="1"/>
      </xdr:nvSpPr>
      <xdr:spPr>
        <a:xfrm>
          <a:off x="12625017" y="6581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98206</xdr:rowOff>
    </xdr:from>
    <xdr:to>
      <xdr:col>85</xdr:col>
      <xdr:colOff>127000</xdr:colOff>
      <xdr:row>78</xdr:row>
      <xdr:rowOff>109629</xdr:rowOff>
    </xdr:to>
    <xdr:cxnSp macro="">
      <xdr:nvCxnSpPr>
        <xdr:cNvPr id="616" name="直線コネクタ 615"/>
        <xdr:cNvCxnSpPr/>
      </xdr:nvCxnSpPr>
      <xdr:spPr>
        <a:xfrm flipV="1">
          <a:off x="15481300" y="13471306"/>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109629</xdr:rowOff>
    </xdr:from>
    <xdr:to>
      <xdr:col>81</xdr:col>
      <xdr:colOff>50800</xdr:colOff>
      <xdr:row>78</xdr:row>
      <xdr:rowOff>115830</xdr:rowOff>
    </xdr:to>
    <xdr:cxnSp macro="">
      <xdr:nvCxnSpPr>
        <xdr:cNvPr id="619" name="直線コネクタ 618"/>
        <xdr:cNvCxnSpPr/>
      </xdr:nvCxnSpPr>
      <xdr:spPr>
        <a:xfrm flipV="1">
          <a:off x="14592300" y="13482729"/>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115830</xdr:rowOff>
    </xdr:from>
    <xdr:to>
      <xdr:col>76</xdr:col>
      <xdr:colOff>114300</xdr:colOff>
      <xdr:row>78</xdr:row>
      <xdr:rowOff>120076</xdr:rowOff>
    </xdr:to>
    <xdr:cxnSp macro="">
      <xdr:nvCxnSpPr>
        <xdr:cNvPr id="622" name="直線コネクタ 621"/>
        <xdr:cNvCxnSpPr/>
      </xdr:nvCxnSpPr>
      <xdr:spPr>
        <a:xfrm flipV="1">
          <a:off x="13703300" y="13488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120076</xdr:rowOff>
    </xdr:from>
    <xdr:to>
      <xdr:col>71</xdr:col>
      <xdr:colOff>177800</xdr:colOff>
      <xdr:row>78</xdr:row>
      <xdr:rowOff>131598</xdr:rowOff>
    </xdr:to>
    <xdr:cxnSp macro="">
      <xdr:nvCxnSpPr>
        <xdr:cNvPr id="625" name="直線コネクタ 624"/>
        <xdr:cNvCxnSpPr/>
      </xdr:nvCxnSpPr>
      <xdr:spPr>
        <a:xfrm flipV="1">
          <a:off x="12814300" y="134931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47406</xdr:rowOff>
    </xdr:from>
    <xdr:to>
      <xdr:col>85</xdr:col>
      <xdr:colOff>177800</xdr:colOff>
      <xdr:row>78</xdr:row>
      <xdr:rowOff>149006</xdr:rowOff>
    </xdr:to>
    <xdr:sp macro="" textlink="">
      <xdr:nvSpPr>
        <xdr:cNvPr id="635" name="楕円 634"/>
        <xdr:cNvSpPr/>
      </xdr:nvSpPr>
      <xdr:spPr>
        <a:xfrm>
          <a:off x="16268700" y="134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133783</xdr:rowOff>
    </xdr:from>
    <xdr:ext cx="534377" cy="259045"/>
    <xdr:sp macro="" textlink="">
      <xdr:nvSpPr>
        <xdr:cNvPr id="636" name="公債費該当値テキスト"/>
        <xdr:cNvSpPr txBox="1"/>
      </xdr:nvSpPr>
      <xdr:spPr>
        <a:xfrm>
          <a:off x="16370300" y="1333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58829</xdr:rowOff>
    </xdr:from>
    <xdr:to>
      <xdr:col>81</xdr:col>
      <xdr:colOff>101600</xdr:colOff>
      <xdr:row>78</xdr:row>
      <xdr:rowOff>160429</xdr:rowOff>
    </xdr:to>
    <xdr:sp macro="" textlink="">
      <xdr:nvSpPr>
        <xdr:cNvPr id="637" name="楕円 636"/>
        <xdr:cNvSpPr/>
      </xdr:nvSpPr>
      <xdr:spPr>
        <a:xfrm>
          <a:off x="154305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151556</xdr:rowOff>
    </xdr:from>
    <xdr:ext cx="534377" cy="259045"/>
    <xdr:sp macro="" textlink="">
      <xdr:nvSpPr>
        <xdr:cNvPr id="638" name="テキスト ボックス 637"/>
        <xdr:cNvSpPr txBox="1"/>
      </xdr:nvSpPr>
      <xdr:spPr>
        <a:xfrm>
          <a:off x="15214111" y="135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65030</xdr:rowOff>
    </xdr:from>
    <xdr:to>
      <xdr:col>76</xdr:col>
      <xdr:colOff>165100</xdr:colOff>
      <xdr:row>78</xdr:row>
      <xdr:rowOff>166630</xdr:rowOff>
    </xdr:to>
    <xdr:sp macro="" textlink="">
      <xdr:nvSpPr>
        <xdr:cNvPr id="639" name="楕円 638"/>
        <xdr:cNvSpPr/>
      </xdr:nvSpPr>
      <xdr:spPr>
        <a:xfrm>
          <a:off x="14541500" y="13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157757</xdr:rowOff>
    </xdr:from>
    <xdr:ext cx="534377" cy="259045"/>
    <xdr:sp macro="" textlink="">
      <xdr:nvSpPr>
        <xdr:cNvPr id="640" name="テキスト ボックス 639"/>
        <xdr:cNvSpPr txBox="1"/>
      </xdr:nvSpPr>
      <xdr:spPr>
        <a:xfrm>
          <a:off x="14325111" y="135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69276</xdr:rowOff>
    </xdr:from>
    <xdr:to>
      <xdr:col>72</xdr:col>
      <xdr:colOff>38100</xdr:colOff>
      <xdr:row>78</xdr:row>
      <xdr:rowOff>170876</xdr:rowOff>
    </xdr:to>
    <xdr:sp macro="" textlink="">
      <xdr:nvSpPr>
        <xdr:cNvPr id="641" name="楕円 640"/>
        <xdr:cNvSpPr/>
      </xdr:nvSpPr>
      <xdr:spPr>
        <a:xfrm>
          <a:off x="13652500" y="134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162003</xdr:rowOff>
    </xdr:from>
    <xdr:ext cx="534377" cy="259045"/>
    <xdr:sp macro="" textlink="">
      <xdr:nvSpPr>
        <xdr:cNvPr id="642" name="テキスト ボックス 641"/>
        <xdr:cNvSpPr txBox="1"/>
      </xdr:nvSpPr>
      <xdr:spPr>
        <a:xfrm>
          <a:off x="13436111" y="135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80798</xdr:rowOff>
    </xdr:from>
    <xdr:to>
      <xdr:col>67</xdr:col>
      <xdr:colOff>101600</xdr:colOff>
      <xdr:row>79</xdr:row>
      <xdr:rowOff>10948</xdr:rowOff>
    </xdr:to>
    <xdr:sp macro="" textlink="">
      <xdr:nvSpPr>
        <xdr:cNvPr id="643" name="楕円 642"/>
        <xdr:cNvSpPr/>
      </xdr:nvSpPr>
      <xdr:spPr>
        <a:xfrm>
          <a:off x="12763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2075</xdr:rowOff>
    </xdr:from>
    <xdr:ext cx="534377" cy="259045"/>
    <xdr:sp macro="" textlink="">
      <xdr:nvSpPr>
        <xdr:cNvPr id="644" name="テキスト ボックス 643"/>
        <xdr:cNvSpPr txBox="1"/>
      </xdr:nvSpPr>
      <xdr:spPr>
        <a:xfrm>
          <a:off x="12547111" y="13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55552</xdr:rowOff>
    </xdr:from>
    <xdr:to>
      <xdr:col>85</xdr:col>
      <xdr:colOff>127000</xdr:colOff>
      <xdr:row>98</xdr:row>
      <xdr:rowOff>125509</xdr:rowOff>
    </xdr:to>
    <xdr:cxnSp macro="">
      <xdr:nvCxnSpPr>
        <xdr:cNvPr id="671" name="直線コネクタ 670"/>
        <xdr:cNvCxnSpPr/>
      </xdr:nvCxnSpPr>
      <xdr:spPr>
        <a:xfrm flipV="1">
          <a:off x="15481300" y="16857652"/>
          <a:ext cx="838200" cy="6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125509</xdr:rowOff>
    </xdr:from>
    <xdr:to>
      <xdr:col>81</xdr:col>
      <xdr:colOff>50800</xdr:colOff>
      <xdr:row>98</xdr:row>
      <xdr:rowOff>137993</xdr:rowOff>
    </xdr:to>
    <xdr:cxnSp macro="">
      <xdr:nvCxnSpPr>
        <xdr:cNvPr id="674" name="直線コネクタ 673"/>
        <xdr:cNvCxnSpPr/>
      </xdr:nvCxnSpPr>
      <xdr:spPr>
        <a:xfrm flipV="1">
          <a:off x="14592300" y="16927609"/>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137993</xdr:rowOff>
    </xdr:from>
    <xdr:to>
      <xdr:col>76</xdr:col>
      <xdr:colOff>114300</xdr:colOff>
      <xdr:row>98</xdr:row>
      <xdr:rowOff>138192</xdr:rowOff>
    </xdr:to>
    <xdr:cxnSp macro="">
      <xdr:nvCxnSpPr>
        <xdr:cNvPr id="677" name="直線コネクタ 676"/>
        <xdr:cNvCxnSpPr/>
      </xdr:nvCxnSpPr>
      <xdr:spPr>
        <a:xfrm flipV="1">
          <a:off x="13703300" y="16940093"/>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138192</xdr:rowOff>
    </xdr:from>
    <xdr:to>
      <xdr:col>71</xdr:col>
      <xdr:colOff>177800</xdr:colOff>
      <xdr:row>98</xdr:row>
      <xdr:rowOff>139354</xdr:rowOff>
    </xdr:to>
    <xdr:cxnSp macro="">
      <xdr:nvCxnSpPr>
        <xdr:cNvPr id="680" name="直線コネクタ 679"/>
        <xdr:cNvCxnSpPr/>
      </xdr:nvCxnSpPr>
      <xdr:spPr>
        <a:xfrm flipV="1">
          <a:off x="12814300" y="16940292"/>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4752</xdr:rowOff>
    </xdr:from>
    <xdr:to>
      <xdr:col>85</xdr:col>
      <xdr:colOff>177800</xdr:colOff>
      <xdr:row>98</xdr:row>
      <xdr:rowOff>106352</xdr:rowOff>
    </xdr:to>
    <xdr:sp macro="" textlink="">
      <xdr:nvSpPr>
        <xdr:cNvPr id="690" name="楕円 689"/>
        <xdr:cNvSpPr/>
      </xdr:nvSpPr>
      <xdr:spPr>
        <a:xfrm>
          <a:off x="16268700" y="16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74709</xdr:rowOff>
    </xdr:from>
    <xdr:to>
      <xdr:col>81</xdr:col>
      <xdr:colOff>101600</xdr:colOff>
      <xdr:row>99</xdr:row>
      <xdr:rowOff>4859</xdr:rowOff>
    </xdr:to>
    <xdr:sp macro="" textlink="">
      <xdr:nvSpPr>
        <xdr:cNvPr id="692" name="楕円 691"/>
        <xdr:cNvSpPr/>
      </xdr:nvSpPr>
      <xdr:spPr>
        <a:xfrm>
          <a:off x="15430500" y="168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167436</xdr:rowOff>
    </xdr:from>
    <xdr:ext cx="469744" cy="259045"/>
    <xdr:sp macro="" textlink="">
      <xdr:nvSpPr>
        <xdr:cNvPr id="693" name="テキスト ボックス 692"/>
        <xdr:cNvSpPr txBox="1"/>
      </xdr:nvSpPr>
      <xdr:spPr>
        <a:xfrm>
          <a:off x="15246428" y="1696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87193</xdr:rowOff>
    </xdr:from>
    <xdr:to>
      <xdr:col>76</xdr:col>
      <xdr:colOff>165100</xdr:colOff>
      <xdr:row>99</xdr:row>
      <xdr:rowOff>17343</xdr:rowOff>
    </xdr:to>
    <xdr:sp macro="" textlink="">
      <xdr:nvSpPr>
        <xdr:cNvPr id="694" name="楕円 693"/>
        <xdr:cNvSpPr/>
      </xdr:nvSpPr>
      <xdr:spPr>
        <a:xfrm>
          <a:off x="14541500" y="168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8470</xdr:rowOff>
    </xdr:from>
    <xdr:ext cx="378565" cy="259045"/>
    <xdr:sp macro="" textlink="">
      <xdr:nvSpPr>
        <xdr:cNvPr id="695" name="テキスト ボックス 694"/>
        <xdr:cNvSpPr txBox="1"/>
      </xdr:nvSpPr>
      <xdr:spPr>
        <a:xfrm>
          <a:off x="14403017" y="1698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87392</xdr:rowOff>
    </xdr:from>
    <xdr:to>
      <xdr:col>72</xdr:col>
      <xdr:colOff>38100</xdr:colOff>
      <xdr:row>99</xdr:row>
      <xdr:rowOff>17542</xdr:rowOff>
    </xdr:to>
    <xdr:sp macro="" textlink="">
      <xdr:nvSpPr>
        <xdr:cNvPr id="696" name="楕円 695"/>
        <xdr:cNvSpPr/>
      </xdr:nvSpPr>
      <xdr:spPr>
        <a:xfrm>
          <a:off x="13652500" y="16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8669</xdr:rowOff>
    </xdr:from>
    <xdr:ext cx="378565" cy="259045"/>
    <xdr:sp macro="" textlink="">
      <xdr:nvSpPr>
        <xdr:cNvPr id="697" name="テキスト ボックス 696"/>
        <xdr:cNvSpPr txBox="1"/>
      </xdr:nvSpPr>
      <xdr:spPr>
        <a:xfrm>
          <a:off x="13514017" y="1698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88554</xdr:rowOff>
    </xdr:from>
    <xdr:to>
      <xdr:col>67</xdr:col>
      <xdr:colOff>101600</xdr:colOff>
      <xdr:row>99</xdr:row>
      <xdr:rowOff>18704</xdr:rowOff>
    </xdr:to>
    <xdr:sp macro="" textlink="">
      <xdr:nvSpPr>
        <xdr:cNvPr id="698" name="楕円 697"/>
        <xdr:cNvSpPr/>
      </xdr:nvSpPr>
      <xdr:spPr>
        <a:xfrm>
          <a:off x="12763500" y="168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9831</xdr:rowOff>
    </xdr:from>
    <xdr:ext cx="378565" cy="259045"/>
    <xdr:sp macro="" textlink="">
      <xdr:nvSpPr>
        <xdr:cNvPr id="699" name="テキスト ボックス 698"/>
        <xdr:cNvSpPr txBox="1"/>
      </xdr:nvSpPr>
      <xdr:spPr>
        <a:xfrm>
          <a:off x="12625017" y="1698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160769</xdr:rowOff>
    </xdr:from>
    <xdr:to>
      <xdr:col>116</xdr:col>
      <xdr:colOff>63500</xdr:colOff>
      <xdr:row>38</xdr:row>
      <xdr:rowOff>162255</xdr:rowOff>
    </xdr:to>
    <xdr:cxnSp macro="">
      <xdr:nvCxnSpPr>
        <xdr:cNvPr id="728" name="直線コネクタ 727"/>
        <xdr:cNvCxnSpPr/>
      </xdr:nvCxnSpPr>
      <xdr:spPr>
        <a:xfrm>
          <a:off x="21323300" y="5818619"/>
          <a:ext cx="838200" cy="8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160769</xdr:rowOff>
    </xdr:from>
    <xdr:to>
      <xdr:col>111</xdr:col>
      <xdr:colOff>177800</xdr:colOff>
      <xdr:row>39</xdr:row>
      <xdr:rowOff>44450</xdr:rowOff>
    </xdr:to>
    <xdr:cxnSp macro="">
      <xdr:nvCxnSpPr>
        <xdr:cNvPr id="731" name="直線コネクタ 730"/>
        <xdr:cNvCxnSpPr/>
      </xdr:nvCxnSpPr>
      <xdr:spPr>
        <a:xfrm flipV="1">
          <a:off x="20434300" y="5818619"/>
          <a:ext cx="889000" cy="9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111455</xdr:rowOff>
    </xdr:from>
    <xdr:to>
      <xdr:col>116</xdr:col>
      <xdr:colOff>114300</xdr:colOff>
      <xdr:row>39</xdr:row>
      <xdr:rowOff>41605</xdr:rowOff>
    </xdr:to>
    <xdr:sp macro="" textlink="">
      <xdr:nvSpPr>
        <xdr:cNvPr id="747" name="楕円 746"/>
        <xdr:cNvSpPr/>
      </xdr:nvSpPr>
      <xdr:spPr>
        <a:xfrm>
          <a:off x="221107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26382</xdr:rowOff>
    </xdr:from>
    <xdr:ext cx="469744" cy="259045"/>
    <xdr:sp macro="" textlink="">
      <xdr:nvSpPr>
        <xdr:cNvPr id="748" name="投資及び出資金該当値テキスト"/>
        <xdr:cNvSpPr txBox="1"/>
      </xdr:nvSpPr>
      <xdr:spPr>
        <a:xfrm>
          <a:off x="22212300" y="65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109969</xdr:rowOff>
    </xdr:from>
    <xdr:to>
      <xdr:col>112</xdr:col>
      <xdr:colOff>38100</xdr:colOff>
      <xdr:row>34</xdr:row>
      <xdr:rowOff>40119</xdr:rowOff>
    </xdr:to>
    <xdr:sp macro="" textlink="">
      <xdr:nvSpPr>
        <xdr:cNvPr id="749" name="楕円 748"/>
        <xdr:cNvSpPr/>
      </xdr:nvSpPr>
      <xdr:spPr>
        <a:xfrm>
          <a:off x="21272500" y="57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56646</xdr:rowOff>
    </xdr:from>
    <xdr:ext cx="534377" cy="259045"/>
    <xdr:sp macro="" textlink="">
      <xdr:nvSpPr>
        <xdr:cNvPr id="750" name="テキスト ボックス 749"/>
        <xdr:cNvSpPr txBox="1"/>
      </xdr:nvSpPr>
      <xdr:spPr>
        <a:xfrm>
          <a:off x="21056111" y="55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43307</xdr:rowOff>
    </xdr:from>
    <xdr:to>
      <xdr:col>116</xdr:col>
      <xdr:colOff>63500</xdr:colOff>
      <xdr:row>59</xdr:row>
      <xdr:rowOff>43879</xdr:rowOff>
    </xdr:to>
    <xdr:cxnSp macro="">
      <xdr:nvCxnSpPr>
        <xdr:cNvPr id="785" name="直線コネクタ 784"/>
        <xdr:cNvCxnSpPr/>
      </xdr:nvCxnSpPr>
      <xdr:spPr>
        <a:xfrm>
          <a:off x="21323300" y="101588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43307</xdr:rowOff>
    </xdr:from>
    <xdr:to>
      <xdr:col>111</xdr:col>
      <xdr:colOff>177800</xdr:colOff>
      <xdr:row>59</xdr:row>
      <xdr:rowOff>43345</xdr:rowOff>
    </xdr:to>
    <xdr:cxnSp macro="">
      <xdr:nvCxnSpPr>
        <xdr:cNvPr id="788" name="直線コネクタ 787"/>
        <xdr:cNvCxnSpPr/>
      </xdr:nvCxnSpPr>
      <xdr:spPr>
        <a:xfrm flipV="1">
          <a:off x="20434300" y="10158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43345</xdr:rowOff>
    </xdr:from>
    <xdr:to>
      <xdr:col>107</xdr:col>
      <xdr:colOff>50800</xdr:colOff>
      <xdr:row>59</xdr:row>
      <xdr:rowOff>43345</xdr:rowOff>
    </xdr:to>
    <xdr:cxnSp macro="">
      <xdr:nvCxnSpPr>
        <xdr:cNvPr id="791" name="直線コネクタ 790"/>
        <xdr:cNvCxnSpPr/>
      </xdr:nvCxnSpPr>
      <xdr:spPr>
        <a:xfrm>
          <a:off x="19545300" y="10158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43345</xdr:rowOff>
    </xdr:from>
    <xdr:to>
      <xdr:col>102</xdr:col>
      <xdr:colOff>114300</xdr:colOff>
      <xdr:row>59</xdr:row>
      <xdr:rowOff>43364</xdr:rowOff>
    </xdr:to>
    <xdr:cxnSp macro="">
      <xdr:nvCxnSpPr>
        <xdr:cNvPr id="794" name="直線コネクタ 793"/>
        <xdr:cNvCxnSpPr/>
      </xdr:nvCxnSpPr>
      <xdr:spPr>
        <a:xfrm flipV="1">
          <a:off x="18656300" y="101588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164529</xdr:rowOff>
    </xdr:from>
    <xdr:to>
      <xdr:col>116</xdr:col>
      <xdr:colOff>114300</xdr:colOff>
      <xdr:row>59</xdr:row>
      <xdr:rowOff>94679</xdr:rowOff>
    </xdr:to>
    <xdr:sp macro="" textlink="">
      <xdr:nvSpPr>
        <xdr:cNvPr id="804" name="楕円 803"/>
        <xdr:cNvSpPr/>
      </xdr:nvSpPr>
      <xdr:spPr>
        <a:xfrm>
          <a:off x="221107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79456</xdr:rowOff>
    </xdr:from>
    <xdr:ext cx="313932" cy="259045"/>
    <xdr:sp macro="" textlink="">
      <xdr:nvSpPr>
        <xdr:cNvPr id="805" name="貸付金該当値テキスト"/>
        <xdr:cNvSpPr txBox="1"/>
      </xdr:nvSpPr>
      <xdr:spPr>
        <a:xfrm>
          <a:off x="22212300" y="10023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06" name="楕円 805"/>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07" name="テキスト ボックス 806"/>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163995</xdr:rowOff>
    </xdr:from>
    <xdr:to>
      <xdr:col>107</xdr:col>
      <xdr:colOff>101600</xdr:colOff>
      <xdr:row>59</xdr:row>
      <xdr:rowOff>94145</xdr:rowOff>
    </xdr:to>
    <xdr:sp macro="" textlink="">
      <xdr:nvSpPr>
        <xdr:cNvPr id="808" name="楕円 807"/>
        <xdr:cNvSpPr/>
      </xdr:nvSpPr>
      <xdr:spPr>
        <a:xfrm>
          <a:off x="20383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85272</xdr:rowOff>
    </xdr:from>
    <xdr:ext cx="313932" cy="259045"/>
    <xdr:sp macro="" textlink="">
      <xdr:nvSpPr>
        <xdr:cNvPr id="809" name="テキスト ボックス 808"/>
        <xdr:cNvSpPr txBox="1"/>
      </xdr:nvSpPr>
      <xdr:spPr>
        <a:xfrm>
          <a:off x="20277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163995</xdr:rowOff>
    </xdr:from>
    <xdr:to>
      <xdr:col>102</xdr:col>
      <xdr:colOff>165100</xdr:colOff>
      <xdr:row>59</xdr:row>
      <xdr:rowOff>94145</xdr:rowOff>
    </xdr:to>
    <xdr:sp macro="" textlink="">
      <xdr:nvSpPr>
        <xdr:cNvPr id="810" name="楕円 809"/>
        <xdr:cNvSpPr/>
      </xdr:nvSpPr>
      <xdr:spPr>
        <a:xfrm>
          <a:off x="19494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85272</xdr:rowOff>
    </xdr:from>
    <xdr:ext cx="313932" cy="259045"/>
    <xdr:sp macro="" textlink="">
      <xdr:nvSpPr>
        <xdr:cNvPr id="811" name="テキスト ボックス 810"/>
        <xdr:cNvSpPr txBox="1"/>
      </xdr:nvSpPr>
      <xdr:spPr>
        <a:xfrm>
          <a:off x="19388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164014</xdr:rowOff>
    </xdr:from>
    <xdr:to>
      <xdr:col>98</xdr:col>
      <xdr:colOff>38100</xdr:colOff>
      <xdr:row>59</xdr:row>
      <xdr:rowOff>94164</xdr:rowOff>
    </xdr:to>
    <xdr:sp macro="" textlink="">
      <xdr:nvSpPr>
        <xdr:cNvPr id="812" name="楕円 811"/>
        <xdr:cNvSpPr/>
      </xdr:nvSpPr>
      <xdr:spPr>
        <a:xfrm>
          <a:off x="18605500" y="10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85291</xdr:rowOff>
    </xdr:from>
    <xdr:ext cx="313932" cy="259045"/>
    <xdr:sp macro="" textlink="">
      <xdr:nvSpPr>
        <xdr:cNvPr id="813" name="テキスト ボックス 812"/>
        <xdr:cNvSpPr txBox="1"/>
      </xdr:nvSpPr>
      <xdr:spPr>
        <a:xfrm>
          <a:off x="18499333" y="10200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144712</xdr:rowOff>
    </xdr:from>
    <xdr:to>
      <xdr:col>116</xdr:col>
      <xdr:colOff>63500</xdr:colOff>
      <xdr:row>77</xdr:row>
      <xdr:rowOff>169907</xdr:rowOff>
    </xdr:to>
    <xdr:cxnSp macro="">
      <xdr:nvCxnSpPr>
        <xdr:cNvPr id="845" name="直線コネクタ 844"/>
        <xdr:cNvCxnSpPr/>
      </xdr:nvCxnSpPr>
      <xdr:spPr>
        <a:xfrm flipV="1">
          <a:off x="21323300" y="13346362"/>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37728</xdr:rowOff>
    </xdr:from>
    <xdr:to>
      <xdr:col>111</xdr:col>
      <xdr:colOff>177800</xdr:colOff>
      <xdr:row>77</xdr:row>
      <xdr:rowOff>169907</xdr:rowOff>
    </xdr:to>
    <xdr:cxnSp macro="">
      <xdr:nvCxnSpPr>
        <xdr:cNvPr id="848" name="直線コネクタ 847"/>
        <xdr:cNvCxnSpPr/>
      </xdr:nvCxnSpPr>
      <xdr:spPr>
        <a:xfrm>
          <a:off x="20434300" y="12896478"/>
          <a:ext cx="889000" cy="4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2491</xdr:rowOff>
    </xdr:from>
    <xdr:to>
      <xdr:col>107</xdr:col>
      <xdr:colOff>50800</xdr:colOff>
      <xdr:row>75</xdr:row>
      <xdr:rowOff>37728</xdr:rowOff>
    </xdr:to>
    <xdr:cxnSp macro="">
      <xdr:nvCxnSpPr>
        <xdr:cNvPr id="851" name="直線コネクタ 850"/>
        <xdr:cNvCxnSpPr/>
      </xdr:nvCxnSpPr>
      <xdr:spPr>
        <a:xfrm>
          <a:off x="19545300" y="12861241"/>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27605</xdr:rowOff>
    </xdr:from>
    <xdr:to>
      <xdr:col>102</xdr:col>
      <xdr:colOff>114300</xdr:colOff>
      <xdr:row>75</xdr:row>
      <xdr:rowOff>2491</xdr:rowOff>
    </xdr:to>
    <xdr:cxnSp macro="">
      <xdr:nvCxnSpPr>
        <xdr:cNvPr id="854" name="直線コネクタ 853"/>
        <xdr:cNvCxnSpPr/>
      </xdr:nvCxnSpPr>
      <xdr:spPr>
        <a:xfrm>
          <a:off x="18656300" y="12714905"/>
          <a:ext cx="889000" cy="1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93912</xdr:rowOff>
    </xdr:from>
    <xdr:to>
      <xdr:col>116</xdr:col>
      <xdr:colOff>114300</xdr:colOff>
      <xdr:row>78</xdr:row>
      <xdr:rowOff>24062</xdr:rowOff>
    </xdr:to>
    <xdr:sp macro="" textlink="">
      <xdr:nvSpPr>
        <xdr:cNvPr id="864" name="楕円 863"/>
        <xdr:cNvSpPr/>
      </xdr:nvSpPr>
      <xdr:spPr>
        <a:xfrm>
          <a:off x="22110700" y="132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72339</xdr:rowOff>
    </xdr:from>
    <xdr:ext cx="534377" cy="259045"/>
    <xdr:sp macro="" textlink="">
      <xdr:nvSpPr>
        <xdr:cNvPr id="865" name="繰出金該当値テキスト"/>
        <xdr:cNvSpPr txBox="1"/>
      </xdr:nvSpPr>
      <xdr:spPr>
        <a:xfrm>
          <a:off x="22212300" y="132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119107</xdr:rowOff>
    </xdr:from>
    <xdr:to>
      <xdr:col>112</xdr:col>
      <xdr:colOff>38100</xdr:colOff>
      <xdr:row>78</xdr:row>
      <xdr:rowOff>49257</xdr:rowOff>
    </xdr:to>
    <xdr:sp macro="" textlink="">
      <xdr:nvSpPr>
        <xdr:cNvPr id="866" name="楕円 865"/>
        <xdr:cNvSpPr/>
      </xdr:nvSpPr>
      <xdr:spPr>
        <a:xfrm>
          <a:off x="21272500" y="13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40384</xdr:rowOff>
    </xdr:from>
    <xdr:ext cx="534377" cy="259045"/>
    <xdr:sp macro="" textlink="">
      <xdr:nvSpPr>
        <xdr:cNvPr id="867" name="テキスト ボックス 866"/>
        <xdr:cNvSpPr txBox="1"/>
      </xdr:nvSpPr>
      <xdr:spPr>
        <a:xfrm>
          <a:off x="21056111" y="134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158378</xdr:rowOff>
    </xdr:from>
    <xdr:to>
      <xdr:col>107</xdr:col>
      <xdr:colOff>101600</xdr:colOff>
      <xdr:row>75</xdr:row>
      <xdr:rowOff>88528</xdr:rowOff>
    </xdr:to>
    <xdr:sp macro="" textlink="">
      <xdr:nvSpPr>
        <xdr:cNvPr id="868" name="楕円 867"/>
        <xdr:cNvSpPr/>
      </xdr:nvSpPr>
      <xdr:spPr>
        <a:xfrm>
          <a:off x="20383500" y="12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105055</xdr:rowOff>
    </xdr:from>
    <xdr:ext cx="534377" cy="259045"/>
    <xdr:sp macro="" textlink="">
      <xdr:nvSpPr>
        <xdr:cNvPr id="869" name="テキスト ボックス 868"/>
        <xdr:cNvSpPr txBox="1"/>
      </xdr:nvSpPr>
      <xdr:spPr>
        <a:xfrm>
          <a:off x="20167111" y="126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123141</xdr:rowOff>
    </xdr:from>
    <xdr:to>
      <xdr:col>102</xdr:col>
      <xdr:colOff>165100</xdr:colOff>
      <xdr:row>75</xdr:row>
      <xdr:rowOff>53291</xdr:rowOff>
    </xdr:to>
    <xdr:sp macro="" textlink="">
      <xdr:nvSpPr>
        <xdr:cNvPr id="870" name="楕円 869"/>
        <xdr:cNvSpPr/>
      </xdr:nvSpPr>
      <xdr:spPr>
        <a:xfrm>
          <a:off x="19494500" y="12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69818</xdr:rowOff>
    </xdr:from>
    <xdr:ext cx="534377" cy="259045"/>
    <xdr:sp macro="" textlink="">
      <xdr:nvSpPr>
        <xdr:cNvPr id="871" name="テキスト ボックス 870"/>
        <xdr:cNvSpPr txBox="1"/>
      </xdr:nvSpPr>
      <xdr:spPr>
        <a:xfrm>
          <a:off x="19278111" y="125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148255</xdr:rowOff>
    </xdr:from>
    <xdr:to>
      <xdr:col>98</xdr:col>
      <xdr:colOff>38100</xdr:colOff>
      <xdr:row>74</xdr:row>
      <xdr:rowOff>78405</xdr:rowOff>
    </xdr:to>
    <xdr:sp macro="" textlink="">
      <xdr:nvSpPr>
        <xdr:cNvPr id="872" name="楕円 871"/>
        <xdr:cNvSpPr/>
      </xdr:nvSpPr>
      <xdr:spPr>
        <a:xfrm>
          <a:off x="18605500" y="12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94932</xdr:rowOff>
    </xdr:from>
    <xdr:ext cx="534377" cy="259045"/>
    <xdr:sp macro="" textlink="">
      <xdr:nvSpPr>
        <xdr:cNvPr id="873" name="テキスト ボックス 872"/>
        <xdr:cNvSpPr txBox="1"/>
      </xdr:nvSpPr>
      <xdr:spPr>
        <a:xfrm>
          <a:off x="18389111" y="12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ja-JP" sz="1000" b="0" i="0" baseline="0">
              <a:solidFill>
                <a:schemeClr val="dk1"/>
              </a:solidFill>
              <a:effectLst/>
              <a:latin typeface="Yu Gothic UI" panose="020B0500000000000000" pitchFamily="50" charset="-128"/>
              <a:ea typeface="Yu Gothic UI" panose="020B0500000000000000" pitchFamily="50" charset="-128"/>
              <a:cs typeface="+mn-cs"/>
            </a:rPr>
            <a:t>歳出決算総額における住民一人当たりのコストは</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493,116</a:t>
          </a:r>
          <a:r>
            <a:rPr kumimoji="1" lang="ja-JP" altLang="ja-JP" sz="1000" b="0" i="0" baseline="0">
              <a:solidFill>
                <a:schemeClr val="dk1"/>
              </a:solidFill>
              <a:effectLst/>
              <a:latin typeface="Yu Gothic UI" panose="020B0500000000000000" pitchFamily="50" charset="-128"/>
              <a:ea typeface="Yu Gothic UI" panose="020B0500000000000000" pitchFamily="50" charset="-128"/>
              <a:cs typeface="+mn-cs"/>
            </a:rPr>
            <a:t>円で、前年度より</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15.4</a:t>
          </a:r>
          <a:r>
            <a:rPr kumimoji="1" lang="ja-JP" altLang="ja-JP" sz="1000" b="0" i="0" baseline="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減少</a:t>
          </a:r>
          <a:r>
            <a:rPr kumimoji="1" lang="ja-JP" altLang="ja-JP" sz="1000" b="0" i="0" baseline="0">
              <a:solidFill>
                <a:schemeClr val="dk1"/>
              </a:solidFill>
              <a:effectLst/>
              <a:latin typeface="Yu Gothic UI" panose="020B0500000000000000" pitchFamily="50" charset="-128"/>
              <a:ea typeface="Yu Gothic UI" panose="020B0500000000000000" pitchFamily="50" charset="-128"/>
              <a:cs typeface="+mn-cs"/>
            </a:rPr>
            <a:t>している。</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人件費は、再任用職員の減等により</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46</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百万円の減となったが、分母である人口が前年度比較で</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596</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人減少しているため、結果として住民一人当たりのコストは</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152</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円の増となった。維持補修費は、</a:t>
          </a:r>
          <a:r>
            <a:rPr kumimoji="1" lang="ja-JP" altLang="ja-JP" sz="1000" b="0" i="0" baseline="0">
              <a:solidFill>
                <a:schemeClr val="dk1"/>
              </a:solidFill>
              <a:effectLst/>
              <a:latin typeface="+mn-lt"/>
              <a:ea typeface="+mn-ea"/>
              <a:cs typeface="+mn-cs"/>
            </a:rPr>
            <a:t>消防費</a:t>
          </a:r>
          <a:r>
            <a:rPr kumimoji="1" lang="ja-JP" altLang="en-US"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5</a:t>
          </a:r>
          <a:r>
            <a:rPr kumimoji="1" lang="ja-JP" altLang="en-US" sz="1000" b="0" i="0" baseline="0">
              <a:solidFill>
                <a:schemeClr val="dk1"/>
              </a:solidFill>
              <a:effectLst/>
              <a:latin typeface="+mn-lt"/>
              <a:ea typeface="+mn-ea"/>
              <a:cs typeface="+mn-cs"/>
            </a:rPr>
            <a:t>百万円）及び</a:t>
          </a:r>
          <a:r>
            <a:rPr kumimoji="1" lang="ja-JP" altLang="ja-JP" sz="1000" b="0" i="0" baseline="0">
              <a:solidFill>
                <a:schemeClr val="dk1"/>
              </a:solidFill>
              <a:effectLst/>
              <a:latin typeface="+mn-lt"/>
              <a:ea typeface="+mn-ea"/>
              <a:cs typeface="+mn-cs"/>
            </a:rPr>
            <a:t>教育費</a:t>
          </a:r>
          <a:r>
            <a:rPr kumimoji="1" lang="ja-JP" altLang="en-US"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6</a:t>
          </a:r>
          <a:r>
            <a:rPr kumimoji="1" lang="ja-JP" altLang="en-US" sz="1000" b="0" i="0" baseline="0">
              <a:solidFill>
                <a:schemeClr val="dk1"/>
              </a:solidFill>
              <a:effectLst/>
              <a:latin typeface="+mn-lt"/>
              <a:ea typeface="+mn-ea"/>
              <a:cs typeface="+mn-cs"/>
            </a:rPr>
            <a:t>百万円）</a:t>
          </a:r>
          <a:r>
            <a:rPr kumimoji="1" lang="ja-JP" altLang="ja-JP" sz="1000" b="0" i="0" baseline="0">
              <a:solidFill>
                <a:schemeClr val="dk1"/>
              </a:solidFill>
              <a:effectLst/>
              <a:latin typeface="+mn-lt"/>
              <a:ea typeface="+mn-ea"/>
              <a:cs typeface="+mn-cs"/>
            </a:rPr>
            <a:t>に係る維持補修費の減</a:t>
          </a:r>
          <a:r>
            <a:rPr kumimoji="1" lang="ja-JP" altLang="en-US" sz="1000" b="0" i="0" baseline="0">
              <a:solidFill>
                <a:schemeClr val="dk1"/>
              </a:solidFill>
              <a:effectLst/>
              <a:latin typeface="+mn-lt"/>
              <a:ea typeface="+mn-ea"/>
              <a:cs typeface="+mn-cs"/>
            </a:rPr>
            <a:t>などにより、</a:t>
          </a:r>
          <a:r>
            <a:rPr kumimoji="1" lang="en-US" altLang="ja-JP" sz="1000" b="0" i="0" baseline="0">
              <a:solidFill>
                <a:schemeClr val="dk1"/>
              </a:solidFill>
              <a:effectLst/>
              <a:latin typeface="+mn-lt"/>
              <a:ea typeface="+mn-ea"/>
              <a:cs typeface="+mn-cs"/>
            </a:rPr>
            <a:t>14</a:t>
          </a:r>
          <a:r>
            <a:rPr kumimoji="1" lang="ja-JP" altLang="en-US" sz="1000" b="0" i="0" baseline="0">
              <a:solidFill>
                <a:schemeClr val="dk1"/>
              </a:solidFill>
              <a:effectLst/>
              <a:latin typeface="+mn-lt"/>
              <a:ea typeface="+mn-ea"/>
              <a:cs typeface="+mn-cs"/>
            </a:rPr>
            <a:t>百万円の減となった。扶助費は、令和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年度</a:t>
          </a:r>
          <a:r>
            <a:rPr kumimoji="1" lang="ja-JP" altLang="ja-JP" sz="1000" b="0" i="0" baseline="0">
              <a:solidFill>
                <a:schemeClr val="dk1"/>
              </a:solidFill>
              <a:effectLst/>
              <a:latin typeface="+mn-lt"/>
              <a:ea typeface="+mn-ea"/>
              <a:cs typeface="+mn-cs"/>
            </a:rPr>
            <a:t>実施のコロナ関係の国事業に</a:t>
          </a:r>
          <a:r>
            <a:rPr kumimoji="1" lang="ja-JP" altLang="en-US" sz="1000" b="0" i="0" baseline="0">
              <a:solidFill>
                <a:schemeClr val="dk1"/>
              </a:solidFill>
              <a:effectLst/>
              <a:latin typeface="+mn-lt"/>
              <a:ea typeface="+mn-ea"/>
              <a:cs typeface="+mn-cs"/>
            </a:rPr>
            <a:t>より、</a:t>
          </a:r>
          <a:r>
            <a:rPr kumimoji="1" lang="en-US" altLang="ja-JP" sz="1000" b="0" i="0" baseline="0">
              <a:solidFill>
                <a:schemeClr val="dk1"/>
              </a:solidFill>
              <a:effectLst/>
              <a:latin typeface="+mn-lt"/>
              <a:ea typeface="+mn-ea"/>
              <a:cs typeface="+mn-cs"/>
            </a:rPr>
            <a:t>567</a:t>
          </a:r>
          <a:r>
            <a:rPr kumimoji="1" lang="ja-JP" altLang="en-US" sz="1000" b="0" i="0" baseline="0">
              <a:solidFill>
                <a:schemeClr val="dk1"/>
              </a:solidFill>
              <a:effectLst/>
              <a:latin typeface="+mn-lt"/>
              <a:ea typeface="+mn-ea"/>
              <a:cs typeface="+mn-cs"/>
            </a:rPr>
            <a:t>百万円の増となっている。主な内容として、</a:t>
          </a:r>
          <a:r>
            <a:rPr kumimoji="1" lang="ja-JP" altLang="ja-JP" sz="1000" b="0" i="0" baseline="0">
              <a:solidFill>
                <a:schemeClr val="dk1"/>
              </a:solidFill>
              <a:effectLst/>
              <a:latin typeface="+mn-lt"/>
              <a:ea typeface="+mn-ea"/>
              <a:cs typeface="+mn-cs"/>
            </a:rPr>
            <a:t>住民税非課税世帯等に対する臨時特別給付金</a:t>
          </a:r>
          <a:r>
            <a:rPr kumimoji="1" lang="ja-JP" altLang="en-US"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181</a:t>
          </a:r>
          <a:r>
            <a:rPr kumimoji="1" lang="ja-JP" altLang="en-US" sz="1000" b="0" i="0" baseline="0">
              <a:solidFill>
                <a:schemeClr val="dk1"/>
              </a:solidFill>
              <a:effectLst/>
              <a:latin typeface="+mn-lt"/>
              <a:ea typeface="+mn-ea"/>
              <a:cs typeface="+mn-cs"/>
            </a:rPr>
            <a:t>百万円の増、</a:t>
          </a:r>
          <a:r>
            <a:rPr kumimoji="1" lang="ja-JP" altLang="ja-JP" sz="1000" b="0" i="0" baseline="0">
              <a:solidFill>
                <a:schemeClr val="dk1"/>
              </a:solidFill>
              <a:effectLst/>
              <a:latin typeface="+mn-lt"/>
              <a:ea typeface="+mn-ea"/>
              <a:cs typeface="+mn-cs"/>
            </a:rPr>
            <a:t>子育て世帯生活支援特別給付金</a:t>
          </a:r>
          <a:r>
            <a:rPr kumimoji="1" lang="ja-JP" altLang="en-US"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22</a:t>
          </a:r>
          <a:r>
            <a:rPr kumimoji="1" lang="ja-JP" altLang="en-US" sz="1000" b="0" i="0" baseline="0">
              <a:solidFill>
                <a:schemeClr val="dk1"/>
              </a:solidFill>
              <a:effectLst/>
              <a:latin typeface="+mn-lt"/>
              <a:ea typeface="+mn-ea"/>
              <a:cs typeface="+mn-cs"/>
            </a:rPr>
            <a:t>百万円の増、</a:t>
          </a:r>
          <a:r>
            <a:rPr kumimoji="1" lang="ja-JP" altLang="ja-JP" sz="1000" b="0" i="0" baseline="0">
              <a:solidFill>
                <a:schemeClr val="dk1"/>
              </a:solidFill>
              <a:effectLst/>
              <a:latin typeface="+mn-lt"/>
              <a:ea typeface="+mn-ea"/>
              <a:cs typeface="+mn-cs"/>
            </a:rPr>
            <a:t>子育て世帯への臨時特別給付金</a:t>
          </a:r>
          <a:r>
            <a:rPr kumimoji="1" lang="ja-JP" altLang="en-US"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347</a:t>
          </a:r>
          <a:r>
            <a:rPr kumimoji="1" lang="ja-JP" altLang="en-US" sz="1000" b="0" i="0" baseline="0">
              <a:solidFill>
                <a:schemeClr val="dk1"/>
              </a:solidFill>
              <a:effectLst/>
              <a:latin typeface="+mn-lt"/>
              <a:ea typeface="+mn-ea"/>
              <a:cs typeface="+mn-cs"/>
            </a:rPr>
            <a:t>百万円の増となっている。</a:t>
          </a:r>
          <a:endParaRPr kumimoji="1" lang="en-US" altLang="ja-JP" sz="10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mn-lt"/>
              <a:ea typeface="+mn-ea"/>
              <a:cs typeface="+mn-cs"/>
            </a:rPr>
            <a:t>　補助費等は、令和</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年度</a:t>
          </a:r>
          <a:r>
            <a:rPr kumimoji="1" lang="ja-JP" altLang="ja-JP" sz="1000" b="0" i="0" baseline="0">
              <a:solidFill>
                <a:schemeClr val="dk1"/>
              </a:solidFill>
              <a:effectLst/>
              <a:latin typeface="+mn-lt"/>
              <a:ea typeface="+mn-ea"/>
              <a:cs typeface="+mn-cs"/>
            </a:rPr>
            <a:t>実施のコロナ関係の国事</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特別定額給付金</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の終了によ</a:t>
          </a:r>
          <a:r>
            <a:rPr kumimoji="1" lang="ja-JP" altLang="en-US" sz="1000" b="0" i="0" baseline="0">
              <a:solidFill>
                <a:schemeClr val="dk1"/>
              </a:solidFill>
              <a:effectLst/>
              <a:latin typeface="+mn-lt"/>
              <a:ea typeface="+mn-ea"/>
              <a:cs typeface="+mn-cs"/>
            </a:rPr>
            <a:t>り</a:t>
          </a:r>
          <a:r>
            <a:rPr kumimoji="1" lang="en-US" altLang="ja-JP" sz="1000" b="0" i="0" baseline="0">
              <a:solidFill>
                <a:schemeClr val="dk1"/>
              </a:solidFill>
              <a:effectLst/>
              <a:latin typeface="+mn-lt"/>
              <a:ea typeface="+mn-ea"/>
              <a:cs typeface="+mn-cs"/>
            </a:rPr>
            <a:t>3,415</a:t>
          </a:r>
          <a:r>
            <a:rPr kumimoji="1" lang="ja-JP" altLang="en-US" sz="1000" b="0" i="0" baseline="0">
              <a:solidFill>
                <a:schemeClr val="dk1"/>
              </a:solidFill>
              <a:effectLst/>
              <a:latin typeface="+mn-lt"/>
              <a:ea typeface="+mn-ea"/>
              <a:cs typeface="+mn-cs"/>
            </a:rPr>
            <a:t>百万円の減となるなど、大幅な減となった。積立金は、</a:t>
          </a:r>
          <a:r>
            <a:rPr kumimoji="1" lang="ja-JP" altLang="ja-JP" sz="1000" b="0" i="0" baseline="0">
              <a:solidFill>
                <a:schemeClr val="dk1"/>
              </a:solidFill>
              <a:effectLst/>
              <a:latin typeface="+mn-lt"/>
              <a:ea typeface="+mn-ea"/>
              <a:cs typeface="+mn-cs"/>
            </a:rPr>
            <a:t>ふるさと納税増によるふるさと応援基金積立金の増、</a:t>
          </a:r>
          <a:r>
            <a:rPr kumimoji="1" lang="ja-JP" altLang="en-US"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年度普通交付税</a:t>
          </a:r>
          <a:r>
            <a:rPr kumimoji="1" lang="ja-JP" altLang="ja-JP" sz="1000" b="0" i="0" baseline="0">
              <a:solidFill>
                <a:schemeClr val="dk1"/>
              </a:solidFill>
              <a:effectLst/>
              <a:latin typeface="+mn-lt"/>
              <a:ea typeface="+mn-ea"/>
              <a:cs typeface="+mn-cs"/>
            </a:rPr>
            <a:t>追加交付分のうち</a:t>
          </a:r>
          <a:r>
            <a:rPr kumimoji="1" lang="ja-JP" altLang="en-US" sz="1000" b="0" i="0" baseline="0">
              <a:solidFill>
                <a:schemeClr val="dk1"/>
              </a:solidFill>
              <a:effectLst/>
              <a:latin typeface="+mn-lt"/>
              <a:ea typeface="+mn-ea"/>
              <a:cs typeface="+mn-cs"/>
            </a:rPr>
            <a:t>臨時財政対策債</a:t>
          </a:r>
          <a:r>
            <a:rPr kumimoji="1" lang="ja-JP" altLang="ja-JP" sz="1000" b="0" i="0" baseline="0">
              <a:solidFill>
                <a:schemeClr val="dk1"/>
              </a:solidFill>
              <a:effectLst/>
              <a:latin typeface="+mn-lt"/>
              <a:ea typeface="+mn-ea"/>
              <a:cs typeface="+mn-cs"/>
            </a:rPr>
            <a:t>償還費分の減債基金への積立による増、財政調整基金積立金の増</a:t>
          </a:r>
          <a:r>
            <a:rPr kumimoji="1" lang="ja-JP" altLang="en-US" sz="1000" b="0" i="0" baseline="0">
              <a:solidFill>
                <a:schemeClr val="dk1"/>
              </a:solidFill>
              <a:effectLst/>
              <a:latin typeface="+mn-lt"/>
              <a:ea typeface="+mn-ea"/>
              <a:cs typeface="+mn-cs"/>
            </a:rPr>
            <a:t>などにより、</a:t>
          </a:r>
          <a:r>
            <a:rPr kumimoji="1" lang="en-US" altLang="ja-JP" sz="1000" b="0" i="0" baseline="0">
              <a:solidFill>
                <a:schemeClr val="dk1"/>
              </a:solidFill>
              <a:effectLst/>
              <a:latin typeface="+mn-lt"/>
              <a:ea typeface="+mn-ea"/>
              <a:cs typeface="+mn-cs"/>
            </a:rPr>
            <a:t>1,006</a:t>
          </a:r>
          <a:r>
            <a:rPr kumimoji="1" lang="ja-JP" altLang="en-US" sz="1000" b="0" i="0" baseline="0">
              <a:solidFill>
                <a:schemeClr val="dk1"/>
              </a:solidFill>
              <a:effectLst/>
              <a:latin typeface="+mn-lt"/>
              <a:ea typeface="+mn-ea"/>
              <a:cs typeface="+mn-cs"/>
            </a:rPr>
            <a:t>百万円の増となった。</a:t>
          </a:r>
          <a:r>
            <a:rPr kumimoji="1" lang="ja-JP" altLang="ja-JP" sz="1000" b="0" i="0" baseline="0">
              <a:solidFill>
                <a:schemeClr val="dk1"/>
              </a:solidFill>
              <a:effectLst/>
              <a:latin typeface="+mn-lt"/>
              <a:ea typeface="+mn-ea"/>
              <a:cs typeface="+mn-cs"/>
            </a:rPr>
            <a:t>投資及び出資金</a:t>
          </a:r>
          <a:r>
            <a:rPr kumimoji="1" lang="ja-JP" altLang="en-US" sz="1000" b="0" i="0" baseline="0">
              <a:solidFill>
                <a:schemeClr val="dk1"/>
              </a:solidFill>
              <a:effectLst/>
              <a:latin typeface="+mn-lt"/>
              <a:ea typeface="+mn-ea"/>
              <a:cs typeface="+mn-cs"/>
            </a:rPr>
            <a:t>は、下水道事業出資金の大幅な減により</a:t>
          </a:r>
          <a:r>
            <a:rPr kumimoji="1" lang="en-US" altLang="ja-JP" sz="1000" b="0" i="0" baseline="0">
              <a:solidFill>
                <a:schemeClr val="dk1"/>
              </a:solidFill>
              <a:effectLst/>
              <a:latin typeface="+mn-lt"/>
              <a:ea typeface="+mn-ea"/>
              <a:cs typeface="+mn-cs"/>
            </a:rPr>
            <a:t>758</a:t>
          </a:r>
          <a:r>
            <a:rPr kumimoji="1" lang="ja-JP" altLang="en-US" sz="1000" b="0" i="0" baseline="0">
              <a:solidFill>
                <a:schemeClr val="dk1"/>
              </a:solidFill>
              <a:effectLst/>
              <a:latin typeface="+mn-lt"/>
              <a:ea typeface="+mn-ea"/>
              <a:cs typeface="+mn-cs"/>
            </a:rPr>
            <a:t>百万円の減、貸付金については、</a:t>
          </a:r>
          <a:r>
            <a:rPr kumimoji="1" lang="ja-JP" altLang="ja-JP" sz="1000" b="0" i="0" baseline="0">
              <a:solidFill>
                <a:schemeClr val="dk1"/>
              </a:solidFill>
              <a:effectLst/>
              <a:latin typeface="+mn-lt"/>
              <a:ea typeface="+mn-ea"/>
              <a:cs typeface="+mn-cs"/>
            </a:rPr>
            <a:t>勤労者生活安定資金預託金回収金の減に</a:t>
          </a:r>
          <a:r>
            <a:rPr kumimoji="1" lang="ja-JP" altLang="en-US" sz="1000" b="0" i="0" baseline="0">
              <a:solidFill>
                <a:schemeClr val="dk1"/>
              </a:solidFill>
              <a:effectLst/>
              <a:latin typeface="+mn-lt"/>
              <a:ea typeface="+mn-ea"/>
              <a:cs typeface="+mn-cs"/>
            </a:rPr>
            <a:t>より、百万円の減となった。</a:t>
          </a:r>
          <a:endParaRPr lang="ja-JP" altLang="ja-JP" sz="1000">
            <a:effectLst/>
          </a:endParaRPr>
        </a:p>
        <a:p>
          <a:pPr eaLnBrk="1" fontAlgn="auto" latinLnBrk="0" hangingPunct="1"/>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　また、普通建設事業費については、各小学校のトイレ改修工事や各小中学校の大型モニター・端末等整備（</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GIGA</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スクール）関係、ひまわり会館空調設備更新工事や文化センター空調設備更新工事、南濃温泉「水晶の湯」リニューアル関係などの大規模事業が令和</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年度で完了したことにより、</a:t>
          </a:r>
          <a:r>
            <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rPr>
            <a:t>948</a:t>
          </a:r>
          <a:r>
            <a:rPr kumimoji="1" lang="ja-JP" altLang="en-US" sz="1000" b="0" i="0" baseline="0">
              <a:solidFill>
                <a:schemeClr val="dk1"/>
              </a:solidFill>
              <a:effectLst/>
              <a:latin typeface="Yu Gothic UI" panose="020B0500000000000000" pitchFamily="50" charset="-128"/>
              <a:ea typeface="Yu Gothic UI" panose="020B0500000000000000" pitchFamily="50" charset="-128"/>
              <a:cs typeface="+mn-cs"/>
            </a:rPr>
            <a:t>百万円の減となった。</a:t>
          </a:r>
          <a:endParaRPr kumimoji="1" lang="en-US" altLang="ja-JP" sz="1000" b="0" i="0" baseline="0">
            <a:solidFill>
              <a:schemeClr val="dk1"/>
            </a:solidFill>
            <a:effectLst/>
            <a:latin typeface="Yu Gothic UI" panose="020B0500000000000000" pitchFamily="50" charset="-128"/>
            <a:ea typeface="Yu Gothic UI" panose="020B05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32,980
32,203
112.03
17,458,636
16,262,968
1,008,540
10,742,450
16,504,254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90170</xdr:rowOff>
    </xdr:from>
    <xdr:to>
      <xdr:col>24</xdr:col>
      <xdr:colOff>63500</xdr:colOff>
      <xdr:row>37</xdr:row>
      <xdr:rowOff>130747</xdr:rowOff>
    </xdr:to>
    <xdr:cxnSp macro="">
      <xdr:nvCxnSpPr>
        <xdr:cNvPr id="61" name="直線コネクタ 60"/>
        <xdr:cNvCxnSpPr/>
      </xdr:nvCxnSpPr>
      <xdr:spPr>
        <a:xfrm>
          <a:off x="3797300" y="6433820"/>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63119</xdr:rowOff>
    </xdr:from>
    <xdr:to>
      <xdr:col>19</xdr:col>
      <xdr:colOff>177800</xdr:colOff>
      <xdr:row>37</xdr:row>
      <xdr:rowOff>90170</xdr:rowOff>
    </xdr:to>
    <xdr:cxnSp macro="">
      <xdr:nvCxnSpPr>
        <xdr:cNvPr id="64" name="直線コネクタ 63"/>
        <xdr:cNvCxnSpPr/>
      </xdr:nvCxnSpPr>
      <xdr:spPr>
        <a:xfrm>
          <a:off x="2908300" y="640676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63119</xdr:rowOff>
    </xdr:from>
    <xdr:to>
      <xdr:col>15</xdr:col>
      <xdr:colOff>50800</xdr:colOff>
      <xdr:row>37</xdr:row>
      <xdr:rowOff>66739</xdr:rowOff>
    </xdr:to>
    <xdr:cxnSp macro="">
      <xdr:nvCxnSpPr>
        <xdr:cNvPr id="67" name="直線コネクタ 66"/>
        <xdr:cNvCxnSpPr/>
      </xdr:nvCxnSpPr>
      <xdr:spPr>
        <a:xfrm flipV="1">
          <a:off x="2019300" y="640676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66739</xdr:rowOff>
    </xdr:from>
    <xdr:to>
      <xdr:col>10</xdr:col>
      <xdr:colOff>114300</xdr:colOff>
      <xdr:row>37</xdr:row>
      <xdr:rowOff>150559</xdr:rowOff>
    </xdr:to>
    <xdr:cxnSp macro="">
      <xdr:nvCxnSpPr>
        <xdr:cNvPr id="70" name="直線コネクタ 69"/>
        <xdr:cNvCxnSpPr/>
      </xdr:nvCxnSpPr>
      <xdr:spPr>
        <a:xfrm flipV="1">
          <a:off x="1130300" y="641038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79947</xdr:rowOff>
    </xdr:from>
    <xdr:to>
      <xdr:col>24</xdr:col>
      <xdr:colOff>114300</xdr:colOff>
      <xdr:row>38</xdr:row>
      <xdr:rowOff>10097</xdr:rowOff>
    </xdr:to>
    <xdr:sp macro="" textlink="">
      <xdr:nvSpPr>
        <xdr:cNvPr id="80" name="楕円 79"/>
        <xdr:cNvSpPr/>
      </xdr:nvSpPr>
      <xdr:spPr>
        <a:xfrm>
          <a:off x="45847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166324</xdr:rowOff>
    </xdr:from>
    <xdr:ext cx="469744" cy="259045"/>
    <xdr:sp macro="" textlink="">
      <xdr:nvSpPr>
        <xdr:cNvPr id="81" name="議会費該当値テキスト"/>
        <xdr:cNvSpPr txBox="1"/>
      </xdr:nvSpPr>
      <xdr:spPr>
        <a:xfrm>
          <a:off x="4686300" y="633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12319</xdr:rowOff>
    </xdr:from>
    <xdr:to>
      <xdr:col>15</xdr:col>
      <xdr:colOff>101600</xdr:colOff>
      <xdr:row>37</xdr:row>
      <xdr:rowOff>113919</xdr:rowOff>
    </xdr:to>
    <xdr:sp macro="" textlink="">
      <xdr:nvSpPr>
        <xdr:cNvPr id="84" name="楕円 83"/>
        <xdr:cNvSpPr/>
      </xdr:nvSpPr>
      <xdr:spPr>
        <a:xfrm>
          <a:off x="2857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105046</xdr:rowOff>
    </xdr:from>
    <xdr:ext cx="469744" cy="259045"/>
    <xdr:sp macro="" textlink="">
      <xdr:nvSpPr>
        <xdr:cNvPr id="85" name="テキスト ボックス 84"/>
        <xdr:cNvSpPr txBox="1"/>
      </xdr:nvSpPr>
      <xdr:spPr>
        <a:xfrm>
          <a:off x="2673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15939</xdr:rowOff>
    </xdr:from>
    <xdr:to>
      <xdr:col>10</xdr:col>
      <xdr:colOff>165100</xdr:colOff>
      <xdr:row>37</xdr:row>
      <xdr:rowOff>117539</xdr:rowOff>
    </xdr:to>
    <xdr:sp macro="" textlink="">
      <xdr:nvSpPr>
        <xdr:cNvPr id="86" name="楕円 85"/>
        <xdr:cNvSpPr/>
      </xdr:nvSpPr>
      <xdr:spPr>
        <a:xfrm>
          <a:off x="1968500" y="63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108666</xdr:rowOff>
    </xdr:from>
    <xdr:ext cx="469744" cy="259045"/>
    <xdr:sp macro="" textlink="">
      <xdr:nvSpPr>
        <xdr:cNvPr id="87" name="テキスト ボックス 86"/>
        <xdr:cNvSpPr txBox="1"/>
      </xdr:nvSpPr>
      <xdr:spPr>
        <a:xfrm>
          <a:off x="1784428" y="645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99759</xdr:rowOff>
    </xdr:from>
    <xdr:to>
      <xdr:col>6</xdr:col>
      <xdr:colOff>38100</xdr:colOff>
      <xdr:row>38</xdr:row>
      <xdr:rowOff>29908</xdr:rowOff>
    </xdr:to>
    <xdr:sp macro="" textlink="">
      <xdr:nvSpPr>
        <xdr:cNvPr id="88" name="楕円 87"/>
        <xdr:cNvSpPr/>
      </xdr:nvSpPr>
      <xdr:spPr>
        <a:xfrm>
          <a:off x="1079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21035</xdr:rowOff>
    </xdr:from>
    <xdr:ext cx="469744" cy="259045"/>
    <xdr:sp macro="" textlink="">
      <xdr:nvSpPr>
        <xdr:cNvPr id="89" name="テキスト ボックス 88"/>
        <xdr:cNvSpPr txBox="1"/>
      </xdr:nvSpPr>
      <xdr:spPr>
        <a:xfrm>
          <a:off x="895428" y="65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25099</xdr:rowOff>
    </xdr:from>
    <xdr:to>
      <xdr:col>24</xdr:col>
      <xdr:colOff>63500</xdr:colOff>
      <xdr:row>58</xdr:row>
      <xdr:rowOff>107224</xdr:rowOff>
    </xdr:to>
    <xdr:cxnSp macro="">
      <xdr:nvCxnSpPr>
        <xdr:cNvPr id="118" name="直線コネクタ 117"/>
        <xdr:cNvCxnSpPr/>
      </xdr:nvCxnSpPr>
      <xdr:spPr>
        <a:xfrm>
          <a:off x="3797300" y="9969199"/>
          <a:ext cx="8382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25099</xdr:rowOff>
    </xdr:from>
    <xdr:to>
      <xdr:col>19</xdr:col>
      <xdr:colOff>177800</xdr:colOff>
      <xdr:row>58</xdr:row>
      <xdr:rowOff>154083</xdr:rowOff>
    </xdr:to>
    <xdr:cxnSp macro="">
      <xdr:nvCxnSpPr>
        <xdr:cNvPr id="121" name="直線コネクタ 120"/>
        <xdr:cNvCxnSpPr/>
      </xdr:nvCxnSpPr>
      <xdr:spPr>
        <a:xfrm flipV="1">
          <a:off x="2908300" y="9969199"/>
          <a:ext cx="889000" cy="1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154083</xdr:rowOff>
    </xdr:from>
    <xdr:to>
      <xdr:col>15</xdr:col>
      <xdr:colOff>50800</xdr:colOff>
      <xdr:row>58</xdr:row>
      <xdr:rowOff>155952</xdr:rowOff>
    </xdr:to>
    <xdr:cxnSp macro="">
      <xdr:nvCxnSpPr>
        <xdr:cNvPr id="124" name="直線コネクタ 123"/>
        <xdr:cNvCxnSpPr/>
      </xdr:nvCxnSpPr>
      <xdr:spPr>
        <a:xfrm flipV="1">
          <a:off x="2019300" y="10098183"/>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150407</xdr:rowOff>
    </xdr:from>
    <xdr:to>
      <xdr:col>10</xdr:col>
      <xdr:colOff>114300</xdr:colOff>
      <xdr:row>58</xdr:row>
      <xdr:rowOff>155952</xdr:rowOff>
    </xdr:to>
    <xdr:cxnSp macro="">
      <xdr:nvCxnSpPr>
        <xdr:cNvPr id="127" name="直線コネクタ 126"/>
        <xdr:cNvCxnSpPr/>
      </xdr:nvCxnSpPr>
      <xdr:spPr>
        <a:xfrm>
          <a:off x="1130300" y="10094507"/>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56424</xdr:rowOff>
    </xdr:from>
    <xdr:to>
      <xdr:col>24</xdr:col>
      <xdr:colOff>114300</xdr:colOff>
      <xdr:row>58</xdr:row>
      <xdr:rowOff>158024</xdr:rowOff>
    </xdr:to>
    <xdr:sp macro="" textlink="">
      <xdr:nvSpPr>
        <xdr:cNvPr id="137" name="楕円 136"/>
        <xdr:cNvSpPr/>
      </xdr:nvSpPr>
      <xdr:spPr>
        <a:xfrm>
          <a:off x="45847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34377" cy="259045"/>
    <xdr:sp macro="" textlink="">
      <xdr:nvSpPr>
        <xdr:cNvPr id="138" name="総務費該当値テキスト"/>
        <xdr:cNvSpPr txBox="1"/>
      </xdr:nvSpPr>
      <xdr:spPr>
        <a:xfrm>
          <a:off x="4686300" y="99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145749</xdr:rowOff>
    </xdr:from>
    <xdr:to>
      <xdr:col>20</xdr:col>
      <xdr:colOff>38100</xdr:colOff>
      <xdr:row>58</xdr:row>
      <xdr:rowOff>75899</xdr:rowOff>
    </xdr:to>
    <xdr:sp macro="" textlink="">
      <xdr:nvSpPr>
        <xdr:cNvPr id="139" name="楕円 138"/>
        <xdr:cNvSpPr/>
      </xdr:nvSpPr>
      <xdr:spPr>
        <a:xfrm>
          <a:off x="3746500" y="99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67026</xdr:rowOff>
    </xdr:from>
    <xdr:ext cx="599010" cy="259045"/>
    <xdr:sp macro="" textlink="">
      <xdr:nvSpPr>
        <xdr:cNvPr id="140" name="テキスト ボックス 139"/>
        <xdr:cNvSpPr txBox="1"/>
      </xdr:nvSpPr>
      <xdr:spPr>
        <a:xfrm>
          <a:off x="3497795" y="1001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103283</xdr:rowOff>
    </xdr:from>
    <xdr:to>
      <xdr:col>15</xdr:col>
      <xdr:colOff>101600</xdr:colOff>
      <xdr:row>59</xdr:row>
      <xdr:rowOff>33433</xdr:rowOff>
    </xdr:to>
    <xdr:sp macro="" textlink="">
      <xdr:nvSpPr>
        <xdr:cNvPr id="141" name="楕円 140"/>
        <xdr:cNvSpPr/>
      </xdr:nvSpPr>
      <xdr:spPr>
        <a:xfrm>
          <a:off x="2857500" y="10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24560</xdr:rowOff>
    </xdr:from>
    <xdr:ext cx="534377" cy="259045"/>
    <xdr:sp macro="" textlink="">
      <xdr:nvSpPr>
        <xdr:cNvPr id="142" name="テキスト ボックス 141"/>
        <xdr:cNvSpPr txBox="1"/>
      </xdr:nvSpPr>
      <xdr:spPr>
        <a:xfrm>
          <a:off x="2641111" y="10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105152</xdr:rowOff>
    </xdr:from>
    <xdr:to>
      <xdr:col>10</xdr:col>
      <xdr:colOff>165100</xdr:colOff>
      <xdr:row>59</xdr:row>
      <xdr:rowOff>35302</xdr:rowOff>
    </xdr:to>
    <xdr:sp macro="" textlink="">
      <xdr:nvSpPr>
        <xdr:cNvPr id="143" name="楕円 142"/>
        <xdr:cNvSpPr/>
      </xdr:nvSpPr>
      <xdr:spPr>
        <a:xfrm>
          <a:off x="1968500" y="100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26429</xdr:rowOff>
    </xdr:from>
    <xdr:ext cx="534377" cy="259045"/>
    <xdr:sp macro="" textlink="">
      <xdr:nvSpPr>
        <xdr:cNvPr id="144" name="テキスト ボックス 143"/>
        <xdr:cNvSpPr txBox="1"/>
      </xdr:nvSpPr>
      <xdr:spPr>
        <a:xfrm>
          <a:off x="1752111" y="101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99607</xdr:rowOff>
    </xdr:from>
    <xdr:to>
      <xdr:col>6</xdr:col>
      <xdr:colOff>38100</xdr:colOff>
      <xdr:row>59</xdr:row>
      <xdr:rowOff>29757</xdr:rowOff>
    </xdr:to>
    <xdr:sp macro="" textlink="">
      <xdr:nvSpPr>
        <xdr:cNvPr id="145" name="楕円 144"/>
        <xdr:cNvSpPr/>
      </xdr:nvSpPr>
      <xdr:spPr>
        <a:xfrm>
          <a:off x="1079500" y="100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20884</xdr:rowOff>
    </xdr:from>
    <xdr:ext cx="534377" cy="259045"/>
    <xdr:sp macro="" textlink="">
      <xdr:nvSpPr>
        <xdr:cNvPr id="146" name="テキスト ボックス 145"/>
        <xdr:cNvSpPr txBox="1"/>
      </xdr:nvSpPr>
      <xdr:spPr>
        <a:xfrm>
          <a:off x="863111" y="101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65940</xdr:rowOff>
    </xdr:from>
    <xdr:to>
      <xdr:col>24</xdr:col>
      <xdr:colOff>63500</xdr:colOff>
      <xdr:row>77</xdr:row>
      <xdr:rowOff>137057</xdr:rowOff>
    </xdr:to>
    <xdr:cxnSp macro="">
      <xdr:nvCxnSpPr>
        <xdr:cNvPr id="174" name="直線コネクタ 173"/>
        <xdr:cNvCxnSpPr/>
      </xdr:nvCxnSpPr>
      <xdr:spPr>
        <a:xfrm flipV="1">
          <a:off x="3797300" y="13267590"/>
          <a:ext cx="8382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137057</xdr:rowOff>
    </xdr:from>
    <xdr:to>
      <xdr:col>19</xdr:col>
      <xdr:colOff>177800</xdr:colOff>
      <xdr:row>77</xdr:row>
      <xdr:rowOff>144875</xdr:rowOff>
    </xdr:to>
    <xdr:cxnSp macro="">
      <xdr:nvCxnSpPr>
        <xdr:cNvPr id="177" name="直線コネクタ 176"/>
        <xdr:cNvCxnSpPr/>
      </xdr:nvCxnSpPr>
      <xdr:spPr>
        <a:xfrm flipV="1">
          <a:off x="2908300" y="1333870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144875</xdr:rowOff>
    </xdr:from>
    <xdr:to>
      <xdr:col>15</xdr:col>
      <xdr:colOff>50800</xdr:colOff>
      <xdr:row>78</xdr:row>
      <xdr:rowOff>16078</xdr:rowOff>
    </xdr:to>
    <xdr:cxnSp macro="">
      <xdr:nvCxnSpPr>
        <xdr:cNvPr id="180" name="直線コネクタ 179"/>
        <xdr:cNvCxnSpPr/>
      </xdr:nvCxnSpPr>
      <xdr:spPr>
        <a:xfrm flipV="1">
          <a:off x="2019300" y="1334652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16078</xdr:rowOff>
    </xdr:from>
    <xdr:to>
      <xdr:col>10</xdr:col>
      <xdr:colOff>114300</xdr:colOff>
      <xdr:row>78</xdr:row>
      <xdr:rowOff>19172</xdr:rowOff>
    </xdr:to>
    <xdr:cxnSp macro="">
      <xdr:nvCxnSpPr>
        <xdr:cNvPr id="183" name="直線コネクタ 182"/>
        <xdr:cNvCxnSpPr/>
      </xdr:nvCxnSpPr>
      <xdr:spPr>
        <a:xfrm flipV="1">
          <a:off x="1130300" y="13389178"/>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15140</xdr:rowOff>
    </xdr:from>
    <xdr:to>
      <xdr:col>24</xdr:col>
      <xdr:colOff>114300</xdr:colOff>
      <xdr:row>77</xdr:row>
      <xdr:rowOff>116740</xdr:rowOff>
    </xdr:to>
    <xdr:sp macro="" textlink="">
      <xdr:nvSpPr>
        <xdr:cNvPr id="193" name="楕円 192"/>
        <xdr:cNvSpPr/>
      </xdr:nvSpPr>
      <xdr:spPr>
        <a:xfrm>
          <a:off x="4584700" y="13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101517</xdr:rowOff>
    </xdr:from>
    <xdr:ext cx="599010" cy="259045"/>
    <xdr:sp macro="" textlink="">
      <xdr:nvSpPr>
        <xdr:cNvPr id="194" name="民生費該当値テキスト"/>
        <xdr:cNvSpPr txBox="1"/>
      </xdr:nvSpPr>
      <xdr:spPr>
        <a:xfrm>
          <a:off x="4686300" y="1313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86257</xdr:rowOff>
    </xdr:from>
    <xdr:to>
      <xdr:col>20</xdr:col>
      <xdr:colOff>38100</xdr:colOff>
      <xdr:row>78</xdr:row>
      <xdr:rowOff>16407</xdr:rowOff>
    </xdr:to>
    <xdr:sp macro="" textlink="">
      <xdr:nvSpPr>
        <xdr:cNvPr id="195" name="楕円 194"/>
        <xdr:cNvSpPr/>
      </xdr:nvSpPr>
      <xdr:spPr>
        <a:xfrm>
          <a:off x="3746500" y="13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7534</xdr:rowOff>
    </xdr:from>
    <xdr:ext cx="599010" cy="259045"/>
    <xdr:sp macro="" textlink="">
      <xdr:nvSpPr>
        <xdr:cNvPr id="196" name="テキスト ボックス 195"/>
        <xdr:cNvSpPr txBox="1"/>
      </xdr:nvSpPr>
      <xdr:spPr>
        <a:xfrm>
          <a:off x="3497795" y="1338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94075</xdr:rowOff>
    </xdr:from>
    <xdr:to>
      <xdr:col>15</xdr:col>
      <xdr:colOff>101600</xdr:colOff>
      <xdr:row>78</xdr:row>
      <xdr:rowOff>24225</xdr:rowOff>
    </xdr:to>
    <xdr:sp macro="" textlink="">
      <xdr:nvSpPr>
        <xdr:cNvPr id="197" name="楕円 196"/>
        <xdr:cNvSpPr/>
      </xdr:nvSpPr>
      <xdr:spPr>
        <a:xfrm>
          <a:off x="2857500" y="13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15352</xdr:rowOff>
    </xdr:from>
    <xdr:ext cx="599010" cy="259045"/>
    <xdr:sp macro="" textlink="">
      <xdr:nvSpPr>
        <xdr:cNvPr id="198" name="テキスト ボックス 197"/>
        <xdr:cNvSpPr txBox="1"/>
      </xdr:nvSpPr>
      <xdr:spPr>
        <a:xfrm>
          <a:off x="2608795" y="133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136728</xdr:rowOff>
    </xdr:from>
    <xdr:to>
      <xdr:col>10</xdr:col>
      <xdr:colOff>165100</xdr:colOff>
      <xdr:row>78</xdr:row>
      <xdr:rowOff>66878</xdr:rowOff>
    </xdr:to>
    <xdr:sp macro="" textlink="">
      <xdr:nvSpPr>
        <xdr:cNvPr id="199" name="楕円 198"/>
        <xdr:cNvSpPr/>
      </xdr:nvSpPr>
      <xdr:spPr>
        <a:xfrm>
          <a:off x="1968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58005</xdr:rowOff>
    </xdr:from>
    <xdr:ext cx="599010" cy="259045"/>
    <xdr:sp macro="" textlink="">
      <xdr:nvSpPr>
        <xdr:cNvPr id="200" name="テキスト ボックス 199"/>
        <xdr:cNvSpPr txBox="1"/>
      </xdr:nvSpPr>
      <xdr:spPr>
        <a:xfrm>
          <a:off x="1719795" y="134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139822</xdr:rowOff>
    </xdr:from>
    <xdr:to>
      <xdr:col>6</xdr:col>
      <xdr:colOff>38100</xdr:colOff>
      <xdr:row>78</xdr:row>
      <xdr:rowOff>69972</xdr:rowOff>
    </xdr:to>
    <xdr:sp macro="" textlink="">
      <xdr:nvSpPr>
        <xdr:cNvPr id="201" name="楕円 200"/>
        <xdr:cNvSpPr/>
      </xdr:nvSpPr>
      <xdr:spPr>
        <a:xfrm>
          <a:off x="1079500" y="133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61099</xdr:rowOff>
    </xdr:from>
    <xdr:ext cx="599010" cy="259045"/>
    <xdr:sp macro="" textlink="">
      <xdr:nvSpPr>
        <xdr:cNvPr id="202" name="テキスト ボックス 201"/>
        <xdr:cNvSpPr txBox="1"/>
      </xdr:nvSpPr>
      <xdr:spPr>
        <a:xfrm>
          <a:off x="830795" y="134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41593</xdr:rowOff>
    </xdr:from>
    <xdr:to>
      <xdr:col>24</xdr:col>
      <xdr:colOff>63500</xdr:colOff>
      <xdr:row>97</xdr:row>
      <xdr:rowOff>114303</xdr:rowOff>
    </xdr:to>
    <xdr:cxnSp macro="">
      <xdr:nvCxnSpPr>
        <xdr:cNvPr id="231" name="直線コネクタ 230"/>
        <xdr:cNvCxnSpPr/>
      </xdr:nvCxnSpPr>
      <xdr:spPr>
        <a:xfrm flipV="1">
          <a:off x="3797300" y="16672243"/>
          <a:ext cx="838200" cy="7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114303</xdr:rowOff>
    </xdr:from>
    <xdr:to>
      <xdr:col>19</xdr:col>
      <xdr:colOff>177800</xdr:colOff>
      <xdr:row>97</xdr:row>
      <xdr:rowOff>125078</xdr:rowOff>
    </xdr:to>
    <xdr:cxnSp macro="">
      <xdr:nvCxnSpPr>
        <xdr:cNvPr id="234" name="直線コネクタ 233"/>
        <xdr:cNvCxnSpPr/>
      </xdr:nvCxnSpPr>
      <xdr:spPr>
        <a:xfrm flipV="1">
          <a:off x="2908300" y="16744953"/>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112131</xdr:rowOff>
    </xdr:from>
    <xdr:to>
      <xdr:col>15</xdr:col>
      <xdr:colOff>50800</xdr:colOff>
      <xdr:row>97</xdr:row>
      <xdr:rowOff>125078</xdr:rowOff>
    </xdr:to>
    <xdr:cxnSp macro="">
      <xdr:nvCxnSpPr>
        <xdr:cNvPr id="237" name="直線コネクタ 236"/>
        <xdr:cNvCxnSpPr/>
      </xdr:nvCxnSpPr>
      <xdr:spPr>
        <a:xfrm>
          <a:off x="2019300" y="16742781"/>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112131</xdr:rowOff>
    </xdr:from>
    <xdr:to>
      <xdr:col>10</xdr:col>
      <xdr:colOff>114300</xdr:colOff>
      <xdr:row>97</xdr:row>
      <xdr:rowOff>122906</xdr:rowOff>
    </xdr:to>
    <xdr:cxnSp macro="">
      <xdr:nvCxnSpPr>
        <xdr:cNvPr id="240" name="直線コネクタ 239"/>
        <xdr:cNvCxnSpPr/>
      </xdr:nvCxnSpPr>
      <xdr:spPr>
        <a:xfrm flipV="1">
          <a:off x="1130300" y="16742781"/>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162243</xdr:rowOff>
    </xdr:from>
    <xdr:to>
      <xdr:col>24</xdr:col>
      <xdr:colOff>114300</xdr:colOff>
      <xdr:row>97</xdr:row>
      <xdr:rowOff>92393</xdr:rowOff>
    </xdr:to>
    <xdr:sp macro="" textlink="">
      <xdr:nvSpPr>
        <xdr:cNvPr id="250" name="楕円 249"/>
        <xdr:cNvSpPr/>
      </xdr:nvSpPr>
      <xdr:spPr>
        <a:xfrm>
          <a:off x="4584700" y="166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77170</xdr:rowOff>
    </xdr:from>
    <xdr:ext cx="534377" cy="259045"/>
    <xdr:sp macro="" textlink="">
      <xdr:nvSpPr>
        <xdr:cNvPr id="251" name="衛生費該当値テキスト"/>
        <xdr:cNvSpPr txBox="1"/>
      </xdr:nvSpPr>
      <xdr:spPr>
        <a:xfrm>
          <a:off x="4686300" y="165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63503</xdr:rowOff>
    </xdr:from>
    <xdr:to>
      <xdr:col>20</xdr:col>
      <xdr:colOff>38100</xdr:colOff>
      <xdr:row>97</xdr:row>
      <xdr:rowOff>165103</xdr:rowOff>
    </xdr:to>
    <xdr:sp macro="" textlink="">
      <xdr:nvSpPr>
        <xdr:cNvPr id="252" name="楕円 251"/>
        <xdr:cNvSpPr/>
      </xdr:nvSpPr>
      <xdr:spPr>
        <a:xfrm>
          <a:off x="37465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156230</xdr:rowOff>
    </xdr:from>
    <xdr:ext cx="534377" cy="259045"/>
    <xdr:sp macro="" textlink="">
      <xdr:nvSpPr>
        <xdr:cNvPr id="253" name="テキスト ボックス 252"/>
        <xdr:cNvSpPr txBox="1"/>
      </xdr:nvSpPr>
      <xdr:spPr>
        <a:xfrm>
          <a:off x="3530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74278</xdr:rowOff>
    </xdr:from>
    <xdr:to>
      <xdr:col>15</xdr:col>
      <xdr:colOff>101600</xdr:colOff>
      <xdr:row>98</xdr:row>
      <xdr:rowOff>4428</xdr:rowOff>
    </xdr:to>
    <xdr:sp macro="" textlink="">
      <xdr:nvSpPr>
        <xdr:cNvPr id="254" name="楕円 253"/>
        <xdr:cNvSpPr/>
      </xdr:nvSpPr>
      <xdr:spPr>
        <a:xfrm>
          <a:off x="2857500" y="167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167005</xdr:rowOff>
    </xdr:from>
    <xdr:ext cx="534377" cy="259045"/>
    <xdr:sp macro="" textlink="">
      <xdr:nvSpPr>
        <xdr:cNvPr id="255" name="テキスト ボックス 254"/>
        <xdr:cNvSpPr txBox="1"/>
      </xdr:nvSpPr>
      <xdr:spPr>
        <a:xfrm>
          <a:off x="2641111" y="167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61331</xdr:rowOff>
    </xdr:from>
    <xdr:to>
      <xdr:col>10</xdr:col>
      <xdr:colOff>165100</xdr:colOff>
      <xdr:row>97</xdr:row>
      <xdr:rowOff>162931</xdr:rowOff>
    </xdr:to>
    <xdr:sp macro="" textlink="">
      <xdr:nvSpPr>
        <xdr:cNvPr id="256" name="楕円 255"/>
        <xdr:cNvSpPr/>
      </xdr:nvSpPr>
      <xdr:spPr>
        <a:xfrm>
          <a:off x="1968500" y="166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154058</xdr:rowOff>
    </xdr:from>
    <xdr:ext cx="534377" cy="259045"/>
    <xdr:sp macro="" textlink="">
      <xdr:nvSpPr>
        <xdr:cNvPr id="257" name="テキスト ボックス 256"/>
        <xdr:cNvSpPr txBox="1"/>
      </xdr:nvSpPr>
      <xdr:spPr>
        <a:xfrm>
          <a:off x="1752111" y="167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72106</xdr:rowOff>
    </xdr:from>
    <xdr:to>
      <xdr:col>6</xdr:col>
      <xdr:colOff>38100</xdr:colOff>
      <xdr:row>98</xdr:row>
      <xdr:rowOff>2256</xdr:rowOff>
    </xdr:to>
    <xdr:sp macro="" textlink="">
      <xdr:nvSpPr>
        <xdr:cNvPr id="258" name="楕円 257"/>
        <xdr:cNvSpPr/>
      </xdr:nvSpPr>
      <xdr:spPr>
        <a:xfrm>
          <a:off x="1079500" y="167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164833</xdr:rowOff>
    </xdr:from>
    <xdr:ext cx="534377" cy="259045"/>
    <xdr:sp macro="" textlink="">
      <xdr:nvSpPr>
        <xdr:cNvPr id="259" name="テキスト ボックス 258"/>
        <xdr:cNvSpPr txBox="1"/>
      </xdr:nvSpPr>
      <xdr:spPr>
        <a:xfrm>
          <a:off x="863111" y="167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7341</xdr:rowOff>
    </xdr:from>
    <xdr:to>
      <xdr:col>55</xdr:col>
      <xdr:colOff>0</xdr:colOff>
      <xdr:row>38</xdr:row>
      <xdr:rowOff>15342</xdr:rowOff>
    </xdr:to>
    <xdr:cxnSp macro="">
      <xdr:nvCxnSpPr>
        <xdr:cNvPr id="286" name="直線コネクタ 285"/>
        <xdr:cNvCxnSpPr/>
      </xdr:nvCxnSpPr>
      <xdr:spPr>
        <a:xfrm flipV="1">
          <a:off x="9639300" y="652244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166675</xdr:rowOff>
    </xdr:from>
    <xdr:to>
      <xdr:col>50</xdr:col>
      <xdr:colOff>114300</xdr:colOff>
      <xdr:row>38</xdr:row>
      <xdr:rowOff>15342</xdr:rowOff>
    </xdr:to>
    <xdr:cxnSp macro="">
      <xdr:nvCxnSpPr>
        <xdr:cNvPr id="289" name="直線コネクタ 288"/>
        <xdr:cNvCxnSpPr/>
      </xdr:nvCxnSpPr>
      <xdr:spPr>
        <a:xfrm>
          <a:off x="8750300" y="651032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154102</xdr:rowOff>
    </xdr:from>
    <xdr:to>
      <xdr:col>45</xdr:col>
      <xdr:colOff>177800</xdr:colOff>
      <xdr:row>37</xdr:row>
      <xdr:rowOff>166675</xdr:rowOff>
    </xdr:to>
    <xdr:cxnSp macro="">
      <xdr:nvCxnSpPr>
        <xdr:cNvPr id="292" name="直線コネクタ 291"/>
        <xdr:cNvCxnSpPr/>
      </xdr:nvCxnSpPr>
      <xdr:spPr>
        <a:xfrm>
          <a:off x="7861300" y="649775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145872</xdr:rowOff>
    </xdr:from>
    <xdr:to>
      <xdr:col>41</xdr:col>
      <xdr:colOff>50800</xdr:colOff>
      <xdr:row>37</xdr:row>
      <xdr:rowOff>154102</xdr:rowOff>
    </xdr:to>
    <xdr:cxnSp macro="">
      <xdr:nvCxnSpPr>
        <xdr:cNvPr id="295" name="直線コネクタ 294"/>
        <xdr:cNvCxnSpPr/>
      </xdr:nvCxnSpPr>
      <xdr:spPr>
        <a:xfrm>
          <a:off x="6972300" y="64895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127991</xdr:rowOff>
    </xdr:from>
    <xdr:to>
      <xdr:col>55</xdr:col>
      <xdr:colOff>50800</xdr:colOff>
      <xdr:row>38</xdr:row>
      <xdr:rowOff>58141</xdr:rowOff>
    </xdr:to>
    <xdr:sp macro="" textlink="">
      <xdr:nvSpPr>
        <xdr:cNvPr id="305" name="楕円 304"/>
        <xdr:cNvSpPr/>
      </xdr:nvSpPr>
      <xdr:spPr>
        <a:xfrm>
          <a:off x="104267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106418</xdr:rowOff>
    </xdr:from>
    <xdr:ext cx="378565" cy="259045"/>
    <xdr:sp macro="" textlink="">
      <xdr:nvSpPr>
        <xdr:cNvPr id="306" name="労働費該当値テキスト"/>
        <xdr:cNvSpPr txBox="1"/>
      </xdr:nvSpPr>
      <xdr:spPr>
        <a:xfrm>
          <a:off x="10528300" y="64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135992</xdr:rowOff>
    </xdr:from>
    <xdr:to>
      <xdr:col>50</xdr:col>
      <xdr:colOff>165100</xdr:colOff>
      <xdr:row>38</xdr:row>
      <xdr:rowOff>66142</xdr:rowOff>
    </xdr:to>
    <xdr:sp macro="" textlink="">
      <xdr:nvSpPr>
        <xdr:cNvPr id="307" name="楕円 306"/>
        <xdr:cNvSpPr/>
      </xdr:nvSpPr>
      <xdr:spPr>
        <a:xfrm>
          <a:off x="9588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57269</xdr:rowOff>
    </xdr:from>
    <xdr:ext cx="378565" cy="259045"/>
    <xdr:sp macro="" textlink="">
      <xdr:nvSpPr>
        <xdr:cNvPr id="308" name="テキスト ボックス 307"/>
        <xdr:cNvSpPr txBox="1"/>
      </xdr:nvSpPr>
      <xdr:spPr>
        <a:xfrm>
          <a:off x="9450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115875</xdr:rowOff>
    </xdr:from>
    <xdr:to>
      <xdr:col>46</xdr:col>
      <xdr:colOff>38100</xdr:colOff>
      <xdr:row>38</xdr:row>
      <xdr:rowOff>46025</xdr:rowOff>
    </xdr:to>
    <xdr:sp macro="" textlink="">
      <xdr:nvSpPr>
        <xdr:cNvPr id="309" name="楕円 308"/>
        <xdr:cNvSpPr/>
      </xdr:nvSpPr>
      <xdr:spPr>
        <a:xfrm>
          <a:off x="8699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37152</xdr:rowOff>
    </xdr:from>
    <xdr:ext cx="378565" cy="259045"/>
    <xdr:sp macro="" textlink="">
      <xdr:nvSpPr>
        <xdr:cNvPr id="310" name="テキスト ボックス 309"/>
        <xdr:cNvSpPr txBox="1"/>
      </xdr:nvSpPr>
      <xdr:spPr>
        <a:xfrm>
          <a:off x="8561017" y="65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103302</xdr:rowOff>
    </xdr:from>
    <xdr:to>
      <xdr:col>41</xdr:col>
      <xdr:colOff>101600</xdr:colOff>
      <xdr:row>38</xdr:row>
      <xdr:rowOff>33452</xdr:rowOff>
    </xdr:to>
    <xdr:sp macro="" textlink="">
      <xdr:nvSpPr>
        <xdr:cNvPr id="311" name="楕円 310"/>
        <xdr:cNvSpPr/>
      </xdr:nvSpPr>
      <xdr:spPr>
        <a:xfrm>
          <a:off x="78105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24578</xdr:rowOff>
    </xdr:from>
    <xdr:ext cx="378565" cy="259045"/>
    <xdr:sp macro="" textlink="">
      <xdr:nvSpPr>
        <xdr:cNvPr id="312" name="テキスト ボックス 311"/>
        <xdr:cNvSpPr txBox="1"/>
      </xdr:nvSpPr>
      <xdr:spPr>
        <a:xfrm>
          <a:off x="7672017" y="653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95072</xdr:rowOff>
    </xdr:from>
    <xdr:to>
      <xdr:col>36</xdr:col>
      <xdr:colOff>165100</xdr:colOff>
      <xdr:row>38</xdr:row>
      <xdr:rowOff>25222</xdr:rowOff>
    </xdr:to>
    <xdr:sp macro="" textlink="">
      <xdr:nvSpPr>
        <xdr:cNvPr id="313" name="楕円 312"/>
        <xdr:cNvSpPr/>
      </xdr:nvSpPr>
      <xdr:spPr>
        <a:xfrm>
          <a:off x="6921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16349</xdr:rowOff>
    </xdr:from>
    <xdr:ext cx="378565" cy="259045"/>
    <xdr:sp macro="" textlink="">
      <xdr:nvSpPr>
        <xdr:cNvPr id="314" name="テキスト ボックス 313"/>
        <xdr:cNvSpPr txBox="1"/>
      </xdr:nvSpPr>
      <xdr:spPr>
        <a:xfrm>
          <a:off x="6783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115456</xdr:rowOff>
    </xdr:from>
    <xdr:to>
      <xdr:col>55</xdr:col>
      <xdr:colOff>0</xdr:colOff>
      <xdr:row>57</xdr:row>
      <xdr:rowOff>125717</xdr:rowOff>
    </xdr:to>
    <xdr:cxnSp macro="">
      <xdr:nvCxnSpPr>
        <xdr:cNvPr id="343" name="直線コネクタ 342"/>
        <xdr:cNvCxnSpPr/>
      </xdr:nvCxnSpPr>
      <xdr:spPr>
        <a:xfrm flipV="1">
          <a:off x="9639300" y="9888106"/>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74371</xdr:rowOff>
    </xdr:from>
    <xdr:to>
      <xdr:col>50</xdr:col>
      <xdr:colOff>114300</xdr:colOff>
      <xdr:row>57</xdr:row>
      <xdr:rowOff>125717</xdr:rowOff>
    </xdr:to>
    <xdr:cxnSp macro="">
      <xdr:nvCxnSpPr>
        <xdr:cNvPr id="346" name="直線コネクタ 345"/>
        <xdr:cNvCxnSpPr/>
      </xdr:nvCxnSpPr>
      <xdr:spPr>
        <a:xfrm>
          <a:off x="8750300" y="9847021"/>
          <a:ext cx="889000" cy="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12814</xdr:rowOff>
    </xdr:from>
    <xdr:to>
      <xdr:col>45</xdr:col>
      <xdr:colOff>177800</xdr:colOff>
      <xdr:row>57</xdr:row>
      <xdr:rowOff>74371</xdr:rowOff>
    </xdr:to>
    <xdr:cxnSp macro="">
      <xdr:nvCxnSpPr>
        <xdr:cNvPr id="349" name="直線コネクタ 348"/>
        <xdr:cNvCxnSpPr/>
      </xdr:nvCxnSpPr>
      <xdr:spPr>
        <a:xfrm>
          <a:off x="7861300" y="9785464"/>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171374</xdr:rowOff>
    </xdr:from>
    <xdr:to>
      <xdr:col>41</xdr:col>
      <xdr:colOff>50800</xdr:colOff>
      <xdr:row>57</xdr:row>
      <xdr:rowOff>12814</xdr:rowOff>
    </xdr:to>
    <xdr:cxnSp macro="">
      <xdr:nvCxnSpPr>
        <xdr:cNvPr id="352" name="直線コネクタ 351"/>
        <xdr:cNvCxnSpPr/>
      </xdr:nvCxnSpPr>
      <xdr:spPr>
        <a:xfrm>
          <a:off x="6972300" y="9772574"/>
          <a:ext cx="8890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64656</xdr:rowOff>
    </xdr:from>
    <xdr:to>
      <xdr:col>55</xdr:col>
      <xdr:colOff>50800</xdr:colOff>
      <xdr:row>57</xdr:row>
      <xdr:rowOff>166256</xdr:rowOff>
    </xdr:to>
    <xdr:sp macro="" textlink="">
      <xdr:nvSpPr>
        <xdr:cNvPr id="362" name="楕円 361"/>
        <xdr:cNvSpPr/>
      </xdr:nvSpPr>
      <xdr:spPr>
        <a:xfrm>
          <a:off x="10426700" y="98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43083</xdr:rowOff>
    </xdr:from>
    <xdr:ext cx="534377" cy="259045"/>
    <xdr:sp macro="" textlink="">
      <xdr:nvSpPr>
        <xdr:cNvPr id="363" name="農林水産業費該当値テキスト"/>
        <xdr:cNvSpPr txBox="1"/>
      </xdr:nvSpPr>
      <xdr:spPr>
        <a:xfrm>
          <a:off x="10528300" y="98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74917</xdr:rowOff>
    </xdr:from>
    <xdr:to>
      <xdr:col>50</xdr:col>
      <xdr:colOff>165100</xdr:colOff>
      <xdr:row>58</xdr:row>
      <xdr:rowOff>5067</xdr:rowOff>
    </xdr:to>
    <xdr:sp macro="" textlink="">
      <xdr:nvSpPr>
        <xdr:cNvPr id="364" name="楕円 363"/>
        <xdr:cNvSpPr/>
      </xdr:nvSpPr>
      <xdr:spPr>
        <a:xfrm>
          <a:off x="9588500" y="98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167644</xdr:rowOff>
    </xdr:from>
    <xdr:ext cx="534377" cy="259045"/>
    <xdr:sp macro="" textlink="">
      <xdr:nvSpPr>
        <xdr:cNvPr id="365" name="テキスト ボックス 364"/>
        <xdr:cNvSpPr txBox="1"/>
      </xdr:nvSpPr>
      <xdr:spPr>
        <a:xfrm>
          <a:off x="9372111" y="99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23571</xdr:rowOff>
    </xdr:from>
    <xdr:to>
      <xdr:col>46</xdr:col>
      <xdr:colOff>38100</xdr:colOff>
      <xdr:row>57</xdr:row>
      <xdr:rowOff>125171</xdr:rowOff>
    </xdr:to>
    <xdr:sp macro="" textlink="">
      <xdr:nvSpPr>
        <xdr:cNvPr id="366" name="楕円 365"/>
        <xdr:cNvSpPr/>
      </xdr:nvSpPr>
      <xdr:spPr>
        <a:xfrm>
          <a:off x="8699500" y="97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116298</xdr:rowOff>
    </xdr:from>
    <xdr:ext cx="534377" cy="259045"/>
    <xdr:sp macro="" textlink="">
      <xdr:nvSpPr>
        <xdr:cNvPr id="367" name="テキスト ボックス 366"/>
        <xdr:cNvSpPr txBox="1"/>
      </xdr:nvSpPr>
      <xdr:spPr>
        <a:xfrm>
          <a:off x="8483111" y="98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133464</xdr:rowOff>
    </xdr:from>
    <xdr:to>
      <xdr:col>41</xdr:col>
      <xdr:colOff>101600</xdr:colOff>
      <xdr:row>57</xdr:row>
      <xdr:rowOff>63614</xdr:rowOff>
    </xdr:to>
    <xdr:sp macro="" textlink="">
      <xdr:nvSpPr>
        <xdr:cNvPr id="368" name="楕円 367"/>
        <xdr:cNvSpPr/>
      </xdr:nvSpPr>
      <xdr:spPr>
        <a:xfrm>
          <a:off x="7810500" y="97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54741</xdr:rowOff>
    </xdr:from>
    <xdr:ext cx="534377" cy="259045"/>
    <xdr:sp macro="" textlink="">
      <xdr:nvSpPr>
        <xdr:cNvPr id="369" name="テキスト ボックス 368"/>
        <xdr:cNvSpPr txBox="1"/>
      </xdr:nvSpPr>
      <xdr:spPr>
        <a:xfrm>
          <a:off x="7594111" y="9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120574</xdr:rowOff>
    </xdr:from>
    <xdr:to>
      <xdr:col>36</xdr:col>
      <xdr:colOff>165100</xdr:colOff>
      <xdr:row>57</xdr:row>
      <xdr:rowOff>50724</xdr:rowOff>
    </xdr:to>
    <xdr:sp macro="" textlink="">
      <xdr:nvSpPr>
        <xdr:cNvPr id="370" name="楕円 369"/>
        <xdr:cNvSpPr/>
      </xdr:nvSpPr>
      <xdr:spPr>
        <a:xfrm>
          <a:off x="6921500" y="97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41851</xdr:rowOff>
    </xdr:from>
    <xdr:ext cx="534377" cy="259045"/>
    <xdr:sp macro="" textlink="">
      <xdr:nvSpPr>
        <xdr:cNvPr id="371" name="テキスト ボックス 370"/>
        <xdr:cNvSpPr txBox="1"/>
      </xdr:nvSpPr>
      <xdr:spPr>
        <a:xfrm>
          <a:off x="6705111" y="98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71568</xdr:rowOff>
    </xdr:from>
    <xdr:to>
      <xdr:col>55</xdr:col>
      <xdr:colOff>0</xdr:colOff>
      <xdr:row>78</xdr:row>
      <xdr:rowOff>102183</xdr:rowOff>
    </xdr:to>
    <xdr:cxnSp macro="">
      <xdr:nvCxnSpPr>
        <xdr:cNvPr id="398" name="直線コネクタ 397"/>
        <xdr:cNvCxnSpPr/>
      </xdr:nvCxnSpPr>
      <xdr:spPr>
        <a:xfrm>
          <a:off x="9639300" y="13444668"/>
          <a:ext cx="8382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71568</xdr:rowOff>
    </xdr:from>
    <xdr:to>
      <xdr:col>50</xdr:col>
      <xdr:colOff>114300</xdr:colOff>
      <xdr:row>78</xdr:row>
      <xdr:rowOff>100961</xdr:rowOff>
    </xdr:to>
    <xdr:cxnSp macro="">
      <xdr:nvCxnSpPr>
        <xdr:cNvPr id="401" name="直線コネクタ 400"/>
        <xdr:cNvCxnSpPr/>
      </xdr:nvCxnSpPr>
      <xdr:spPr>
        <a:xfrm flipV="1">
          <a:off x="8750300" y="13444668"/>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100961</xdr:rowOff>
    </xdr:from>
    <xdr:to>
      <xdr:col>45</xdr:col>
      <xdr:colOff>177800</xdr:colOff>
      <xdr:row>78</xdr:row>
      <xdr:rowOff>113159</xdr:rowOff>
    </xdr:to>
    <xdr:cxnSp macro="">
      <xdr:nvCxnSpPr>
        <xdr:cNvPr id="404" name="直線コネクタ 403"/>
        <xdr:cNvCxnSpPr/>
      </xdr:nvCxnSpPr>
      <xdr:spPr>
        <a:xfrm flipV="1">
          <a:off x="7861300" y="13474061"/>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110892</xdr:rowOff>
    </xdr:from>
    <xdr:to>
      <xdr:col>41</xdr:col>
      <xdr:colOff>50800</xdr:colOff>
      <xdr:row>78</xdr:row>
      <xdr:rowOff>113159</xdr:rowOff>
    </xdr:to>
    <xdr:cxnSp macro="">
      <xdr:nvCxnSpPr>
        <xdr:cNvPr id="407" name="直線コネクタ 406"/>
        <xdr:cNvCxnSpPr/>
      </xdr:nvCxnSpPr>
      <xdr:spPr>
        <a:xfrm>
          <a:off x="6972300" y="1348399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51383</xdr:rowOff>
    </xdr:from>
    <xdr:to>
      <xdr:col>55</xdr:col>
      <xdr:colOff>50800</xdr:colOff>
      <xdr:row>78</xdr:row>
      <xdr:rowOff>152983</xdr:rowOff>
    </xdr:to>
    <xdr:sp macro="" textlink="">
      <xdr:nvSpPr>
        <xdr:cNvPr id="417" name="楕円 416"/>
        <xdr:cNvSpPr/>
      </xdr:nvSpPr>
      <xdr:spPr>
        <a:xfrm>
          <a:off x="104267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137760</xdr:rowOff>
    </xdr:from>
    <xdr:ext cx="469744" cy="259045"/>
    <xdr:sp macro="" textlink="">
      <xdr:nvSpPr>
        <xdr:cNvPr id="418" name="商工費該当値テキスト"/>
        <xdr:cNvSpPr txBox="1"/>
      </xdr:nvSpPr>
      <xdr:spPr>
        <a:xfrm>
          <a:off x="10528300" y="133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20768</xdr:rowOff>
    </xdr:from>
    <xdr:to>
      <xdr:col>50</xdr:col>
      <xdr:colOff>165100</xdr:colOff>
      <xdr:row>78</xdr:row>
      <xdr:rowOff>122368</xdr:rowOff>
    </xdr:to>
    <xdr:sp macro="" textlink="">
      <xdr:nvSpPr>
        <xdr:cNvPr id="419" name="楕円 418"/>
        <xdr:cNvSpPr/>
      </xdr:nvSpPr>
      <xdr:spPr>
        <a:xfrm>
          <a:off x="958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113495</xdr:rowOff>
    </xdr:from>
    <xdr:ext cx="534377" cy="259045"/>
    <xdr:sp macro="" textlink="">
      <xdr:nvSpPr>
        <xdr:cNvPr id="420" name="テキスト ボックス 419"/>
        <xdr:cNvSpPr txBox="1"/>
      </xdr:nvSpPr>
      <xdr:spPr>
        <a:xfrm>
          <a:off x="937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50161</xdr:rowOff>
    </xdr:from>
    <xdr:to>
      <xdr:col>46</xdr:col>
      <xdr:colOff>38100</xdr:colOff>
      <xdr:row>78</xdr:row>
      <xdr:rowOff>151761</xdr:rowOff>
    </xdr:to>
    <xdr:sp macro="" textlink="">
      <xdr:nvSpPr>
        <xdr:cNvPr id="421" name="楕円 420"/>
        <xdr:cNvSpPr/>
      </xdr:nvSpPr>
      <xdr:spPr>
        <a:xfrm>
          <a:off x="8699500" y="134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142888</xdr:rowOff>
    </xdr:from>
    <xdr:ext cx="469744" cy="259045"/>
    <xdr:sp macro="" textlink="">
      <xdr:nvSpPr>
        <xdr:cNvPr id="422" name="テキスト ボックス 421"/>
        <xdr:cNvSpPr txBox="1"/>
      </xdr:nvSpPr>
      <xdr:spPr>
        <a:xfrm>
          <a:off x="8515428" y="1351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62359</xdr:rowOff>
    </xdr:from>
    <xdr:to>
      <xdr:col>41</xdr:col>
      <xdr:colOff>101600</xdr:colOff>
      <xdr:row>78</xdr:row>
      <xdr:rowOff>163959</xdr:rowOff>
    </xdr:to>
    <xdr:sp macro="" textlink="">
      <xdr:nvSpPr>
        <xdr:cNvPr id="423" name="楕円 422"/>
        <xdr:cNvSpPr/>
      </xdr:nvSpPr>
      <xdr:spPr>
        <a:xfrm>
          <a:off x="7810500" y="134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155086</xdr:rowOff>
    </xdr:from>
    <xdr:ext cx="469744" cy="259045"/>
    <xdr:sp macro="" textlink="">
      <xdr:nvSpPr>
        <xdr:cNvPr id="424" name="テキスト ボックス 423"/>
        <xdr:cNvSpPr txBox="1"/>
      </xdr:nvSpPr>
      <xdr:spPr>
        <a:xfrm>
          <a:off x="7626428" y="135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60092</xdr:rowOff>
    </xdr:from>
    <xdr:to>
      <xdr:col>36</xdr:col>
      <xdr:colOff>165100</xdr:colOff>
      <xdr:row>78</xdr:row>
      <xdr:rowOff>161692</xdr:rowOff>
    </xdr:to>
    <xdr:sp macro="" textlink="">
      <xdr:nvSpPr>
        <xdr:cNvPr id="425" name="楕円 424"/>
        <xdr:cNvSpPr/>
      </xdr:nvSpPr>
      <xdr:spPr>
        <a:xfrm>
          <a:off x="6921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152819</xdr:rowOff>
    </xdr:from>
    <xdr:ext cx="469744" cy="259045"/>
    <xdr:sp macro="" textlink="">
      <xdr:nvSpPr>
        <xdr:cNvPr id="426" name="テキスト ボックス 425"/>
        <xdr:cNvSpPr txBox="1"/>
      </xdr:nvSpPr>
      <xdr:spPr>
        <a:xfrm>
          <a:off x="6737428" y="135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147943</xdr:rowOff>
    </xdr:from>
    <xdr:to>
      <xdr:col>55</xdr:col>
      <xdr:colOff>0</xdr:colOff>
      <xdr:row>97</xdr:row>
      <xdr:rowOff>96929</xdr:rowOff>
    </xdr:to>
    <xdr:cxnSp macro="">
      <xdr:nvCxnSpPr>
        <xdr:cNvPr id="453" name="直線コネクタ 452"/>
        <xdr:cNvCxnSpPr/>
      </xdr:nvCxnSpPr>
      <xdr:spPr>
        <a:xfrm>
          <a:off x="9639300" y="16607143"/>
          <a:ext cx="838200" cy="1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147943</xdr:rowOff>
    </xdr:from>
    <xdr:to>
      <xdr:col>50</xdr:col>
      <xdr:colOff>114300</xdr:colOff>
      <xdr:row>97</xdr:row>
      <xdr:rowOff>65328</xdr:rowOff>
    </xdr:to>
    <xdr:cxnSp macro="">
      <xdr:nvCxnSpPr>
        <xdr:cNvPr id="456" name="直線コネクタ 455"/>
        <xdr:cNvCxnSpPr/>
      </xdr:nvCxnSpPr>
      <xdr:spPr>
        <a:xfrm flipV="1">
          <a:off x="8750300" y="16607143"/>
          <a:ext cx="889000" cy="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44159</xdr:rowOff>
    </xdr:from>
    <xdr:to>
      <xdr:col>45</xdr:col>
      <xdr:colOff>177800</xdr:colOff>
      <xdr:row>97</xdr:row>
      <xdr:rowOff>65328</xdr:rowOff>
    </xdr:to>
    <xdr:cxnSp macro="">
      <xdr:nvCxnSpPr>
        <xdr:cNvPr id="459" name="直線コネクタ 458"/>
        <xdr:cNvCxnSpPr/>
      </xdr:nvCxnSpPr>
      <xdr:spPr>
        <a:xfrm>
          <a:off x="7861300" y="16674809"/>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20151</xdr:rowOff>
    </xdr:from>
    <xdr:to>
      <xdr:col>41</xdr:col>
      <xdr:colOff>50800</xdr:colOff>
      <xdr:row>97</xdr:row>
      <xdr:rowOff>44159</xdr:rowOff>
    </xdr:to>
    <xdr:cxnSp macro="">
      <xdr:nvCxnSpPr>
        <xdr:cNvPr id="462" name="直線コネクタ 461"/>
        <xdr:cNvCxnSpPr/>
      </xdr:nvCxnSpPr>
      <xdr:spPr>
        <a:xfrm>
          <a:off x="6972300" y="16650801"/>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46129</xdr:rowOff>
    </xdr:from>
    <xdr:to>
      <xdr:col>55</xdr:col>
      <xdr:colOff>50800</xdr:colOff>
      <xdr:row>97</xdr:row>
      <xdr:rowOff>147729</xdr:rowOff>
    </xdr:to>
    <xdr:sp macro="" textlink="">
      <xdr:nvSpPr>
        <xdr:cNvPr id="472" name="楕円 471"/>
        <xdr:cNvSpPr/>
      </xdr:nvSpPr>
      <xdr:spPr>
        <a:xfrm>
          <a:off x="10426700" y="16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132506</xdr:rowOff>
    </xdr:from>
    <xdr:ext cx="534377" cy="259045"/>
    <xdr:sp macro="" textlink="">
      <xdr:nvSpPr>
        <xdr:cNvPr id="473" name="土木費該当値テキスト"/>
        <xdr:cNvSpPr txBox="1"/>
      </xdr:nvSpPr>
      <xdr:spPr>
        <a:xfrm>
          <a:off x="10528300" y="165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97143</xdr:rowOff>
    </xdr:from>
    <xdr:to>
      <xdr:col>50</xdr:col>
      <xdr:colOff>165100</xdr:colOff>
      <xdr:row>97</xdr:row>
      <xdr:rowOff>27293</xdr:rowOff>
    </xdr:to>
    <xdr:sp macro="" textlink="">
      <xdr:nvSpPr>
        <xdr:cNvPr id="474" name="楕円 473"/>
        <xdr:cNvSpPr/>
      </xdr:nvSpPr>
      <xdr:spPr>
        <a:xfrm>
          <a:off x="9588500" y="16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43820</xdr:rowOff>
    </xdr:from>
    <xdr:ext cx="534377" cy="259045"/>
    <xdr:sp macro="" textlink="">
      <xdr:nvSpPr>
        <xdr:cNvPr id="475" name="テキスト ボックス 474"/>
        <xdr:cNvSpPr txBox="1"/>
      </xdr:nvSpPr>
      <xdr:spPr>
        <a:xfrm>
          <a:off x="9372111" y="163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14528</xdr:rowOff>
    </xdr:from>
    <xdr:to>
      <xdr:col>46</xdr:col>
      <xdr:colOff>38100</xdr:colOff>
      <xdr:row>97</xdr:row>
      <xdr:rowOff>116128</xdr:rowOff>
    </xdr:to>
    <xdr:sp macro="" textlink="">
      <xdr:nvSpPr>
        <xdr:cNvPr id="476" name="楕円 475"/>
        <xdr:cNvSpPr/>
      </xdr:nvSpPr>
      <xdr:spPr>
        <a:xfrm>
          <a:off x="8699500" y="166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107255</xdr:rowOff>
    </xdr:from>
    <xdr:ext cx="534377" cy="259045"/>
    <xdr:sp macro="" textlink="">
      <xdr:nvSpPr>
        <xdr:cNvPr id="477" name="テキスト ボックス 476"/>
        <xdr:cNvSpPr txBox="1"/>
      </xdr:nvSpPr>
      <xdr:spPr>
        <a:xfrm>
          <a:off x="8483111" y="167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164809</xdr:rowOff>
    </xdr:from>
    <xdr:to>
      <xdr:col>41</xdr:col>
      <xdr:colOff>101600</xdr:colOff>
      <xdr:row>97</xdr:row>
      <xdr:rowOff>94959</xdr:rowOff>
    </xdr:to>
    <xdr:sp macro="" textlink="">
      <xdr:nvSpPr>
        <xdr:cNvPr id="478" name="楕円 477"/>
        <xdr:cNvSpPr/>
      </xdr:nvSpPr>
      <xdr:spPr>
        <a:xfrm>
          <a:off x="7810500" y="166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111486</xdr:rowOff>
    </xdr:from>
    <xdr:ext cx="534377" cy="259045"/>
    <xdr:sp macro="" textlink="">
      <xdr:nvSpPr>
        <xdr:cNvPr id="479" name="テキスト ボックス 478"/>
        <xdr:cNvSpPr txBox="1"/>
      </xdr:nvSpPr>
      <xdr:spPr>
        <a:xfrm>
          <a:off x="7594111" y="16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140801</xdr:rowOff>
    </xdr:from>
    <xdr:to>
      <xdr:col>36</xdr:col>
      <xdr:colOff>165100</xdr:colOff>
      <xdr:row>97</xdr:row>
      <xdr:rowOff>70951</xdr:rowOff>
    </xdr:to>
    <xdr:sp macro="" textlink="">
      <xdr:nvSpPr>
        <xdr:cNvPr id="480" name="楕円 479"/>
        <xdr:cNvSpPr/>
      </xdr:nvSpPr>
      <xdr:spPr>
        <a:xfrm>
          <a:off x="6921500" y="166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87478</xdr:rowOff>
    </xdr:from>
    <xdr:ext cx="534377" cy="259045"/>
    <xdr:sp macro="" textlink="">
      <xdr:nvSpPr>
        <xdr:cNvPr id="481" name="テキスト ボックス 480"/>
        <xdr:cNvSpPr txBox="1"/>
      </xdr:nvSpPr>
      <xdr:spPr>
        <a:xfrm>
          <a:off x="6705111" y="163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147244</xdr:rowOff>
    </xdr:from>
    <xdr:to>
      <xdr:col>85</xdr:col>
      <xdr:colOff>127000</xdr:colOff>
      <xdr:row>37</xdr:row>
      <xdr:rowOff>42793</xdr:rowOff>
    </xdr:to>
    <xdr:cxnSp macro="">
      <xdr:nvCxnSpPr>
        <xdr:cNvPr id="510" name="直線コネクタ 509"/>
        <xdr:cNvCxnSpPr/>
      </xdr:nvCxnSpPr>
      <xdr:spPr>
        <a:xfrm flipV="1">
          <a:off x="15481300" y="6319444"/>
          <a:ext cx="8382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36735</xdr:rowOff>
    </xdr:from>
    <xdr:to>
      <xdr:col>81</xdr:col>
      <xdr:colOff>50800</xdr:colOff>
      <xdr:row>37</xdr:row>
      <xdr:rowOff>42793</xdr:rowOff>
    </xdr:to>
    <xdr:cxnSp macro="">
      <xdr:nvCxnSpPr>
        <xdr:cNvPr id="513" name="直線コネクタ 512"/>
        <xdr:cNvCxnSpPr/>
      </xdr:nvCxnSpPr>
      <xdr:spPr>
        <a:xfrm>
          <a:off x="14592300" y="638038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36735</xdr:rowOff>
    </xdr:from>
    <xdr:to>
      <xdr:col>76</xdr:col>
      <xdr:colOff>114300</xdr:colOff>
      <xdr:row>37</xdr:row>
      <xdr:rowOff>68624</xdr:rowOff>
    </xdr:to>
    <xdr:cxnSp macro="">
      <xdr:nvCxnSpPr>
        <xdr:cNvPr id="516" name="直線コネクタ 515"/>
        <xdr:cNvCxnSpPr/>
      </xdr:nvCxnSpPr>
      <xdr:spPr>
        <a:xfrm flipV="1">
          <a:off x="13703300" y="638038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63538</xdr:rowOff>
    </xdr:from>
    <xdr:to>
      <xdr:col>71</xdr:col>
      <xdr:colOff>177800</xdr:colOff>
      <xdr:row>37</xdr:row>
      <xdr:rowOff>68624</xdr:rowOff>
    </xdr:to>
    <xdr:cxnSp macro="">
      <xdr:nvCxnSpPr>
        <xdr:cNvPr id="519" name="直線コネクタ 518"/>
        <xdr:cNvCxnSpPr/>
      </xdr:nvCxnSpPr>
      <xdr:spPr>
        <a:xfrm>
          <a:off x="12814300" y="6407188"/>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96444</xdr:rowOff>
    </xdr:from>
    <xdr:to>
      <xdr:col>85</xdr:col>
      <xdr:colOff>177800</xdr:colOff>
      <xdr:row>37</xdr:row>
      <xdr:rowOff>26594</xdr:rowOff>
    </xdr:to>
    <xdr:sp macro="" textlink="">
      <xdr:nvSpPr>
        <xdr:cNvPr id="529" name="楕円 528"/>
        <xdr:cNvSpPr/>
      </xdr:nvSpPr>
      <xdr:spPr>
        <a:xfrm>
          <a:off x="16268700" y="62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74871</xdr:rowOff>
    </xdr:from>
    <xdr:ext cx="534377" cy="259045"/>
    <xdr:sp macro="" textlink="">
      <xdr:nvSpPr>
        <xdr:cNvPr id="530" name="消防費該当値テキスト"/>
        <xdr:cNvSpPr txBox="1"/>
      </xdr:nvSpPr>
      <xdr:spPr>
        <a:xfrm>
          <a:off x="16370300" y="62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163443</xdr:rowOff>
    </xdr:from>
    <xdr:to>
      <xdr:col>81</xdr:col>
      <xdr:colOff>101600</xdr:colOff>
      <xdr:row>37</xdr:row>
      <xdr:rowOff>93593</xdr:rowOff>
    </xdr:to>
    <xdr:sp macro="" textlink="">
      <xdr:nvSpPr>
        <xdr:cNvPr id="531" name="楕円 530"/>
        <xdr:cNvSpPr/>
      </xdr:nvSpPr>
      <xdr:spPr>
        <a:xfrm>
          <a:off x="15430500" y="63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84720</xdr:rowOff>
    </xdr:from>
    <xdr:ext cx="534377" cy="259045"/>
    <xdr:sp macro="" textlink="">
      <xdr:nvSpPr>
        <xdr:cNvPr id="532" name="テキスト ボックス 531"/>
        <xdr:cNvSpPr txBox="1"/>
      </xdr:nvSpPr>
      <xdr:spPr>
        <a:xfrm>
          <a:off x="15214111" y="64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157385</xdr:rowOff>
    </xdr:from>
    <xdr:to>
      <xdr:col>76</xdr:col>
      <xdr:colOff>165100</xdr:colOff>
      <xdr:row>37</xdr:row>
      <xdr:rowOff>87535</xdr:rowOff>
    </xdr:to>
    <xdr:sp macro="" textlink="">
      <xdr:nvSpPr>
        <xdr:cNvPr id="533" name="楕円 532"/>
        <xdr:cNvSpPr/>
      </xdr:nvSpPr>
      <xdr:spPr>
        <a:xfrm>
          <a:off x="14541500" y="6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78662</xdr:rowOff>
    </xdr:from>
    <xdr:ext cx="534377" cy="259045"/>
    <xdr:sp macro="" textlink="">
      <xdr:nvSpPr>
        <xdr:cNvPr id="534" name="テキスト ボックス 533"/>
        <xdr:cNvSpPr txBox="1"/>
      </xdr:nvSpPr>
      <xdr:spPr>
        <a:xfrm>
          <a:off x="14325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17824</xdr:rowOff>
    </xdr:from>
    <xdr:to>
      <xdr:col>72</xdr:col>
      <xdr:colOff>38100</xdr:colOff>
      <xdr:row>37</xdr:row>
      <xdr:rowOff>119424</xdr:rowOff>
    </xdr:to>
    <xdr:sp macro="" textlink="">
      <xdr:nvSpPr>
        <xdr:cNvPr id="535" name="楕円 534"/>
        <xdr:cNvSpPr/>
      </xdr:nvSpPr>
      <xdr:spPr>
        <a:xfrm>
          <a:off x="13652500" y="63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110551</xdr:rowOff>
    </xdr:from>
    <xdr:ext cx="534377" cy="259045"/>
    <xdr:sp macro="" textlink="">
      <xdr:nvSpPr>
        <xdr:cNvPr id="536" name="テキスト ボックス 535"/>
        <xdr:cNvSpPr txBox="1"/>
      </xdr:nvSpPr>
      <xdr:spPr>
        <a:xfrm>
          <a:off x="13436111" y="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12738</xdr:rowOff>
    </xdr:from>
    <xdr:to>
      <xdr:col>67</xdr:col>
      <xdr:colOff>101600</xdr:colOff>
      <xdr:row>37</xdr:row>
      <xdr:rowOff>114338</xdr:rowOff>
    </xdr:to>
    <xdr:sp macro="" textlink="">
      <xdr:nvSpPr>
        <xdr:cNvPr id="537" name="楕円 536"/>
        <xdr:cNvSpPr/>
      </xdr:nvSpPr>
      <xdr:spPr>
        <a:xfrm>
          <a:off x="12763500" y="63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105465</xdr:rowOff>
    </xdr:from>
    <xdr:ext cx="534377" cy="259045"/>
    <xdr:sp macro="" textlink="">
      <xdr:nvSpPr>
        <xdr:cNvPr id="538" name="テキスト ボックス 537"/>
        <xdr:cNvSpPr txBox="1"/>
      </xdr:nvSpPr>
      <xdr:spPr>
        <a:xfrm>
          <a:off x="12547111" y="64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161446</xdr:rowOff>
    </xdr:from>
    <xdr:to>
      <xdr:col>85</xdr:col>
      <xdr:colOff>127000</xdr:colOff>
      <xdr:row>56</xdr:row>
      <xdr:rowOff>170690</xdr:rowOff>
    </xdr:to>
    <xdr:cxnSp macro="">
      <xdr:nvCxnSpPr>
        <xdr:cNvPr id="572" name="直線コネクタ 571"/>
        <xdr:cNvCxnSpPr/>
      </xdr:nvCxnSpPr>
      <xdr:spPr>
        <a:xfrm>
          <a:off x="15481300" y="9419746"/>
          <a:ext cx="8382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161446</xdr:rowOff>
    </xdr:from>
    <xdr:to>
      <xdr:col>81</xdr:col>
      <xdr:colOff>50800</xdr:colOff>
      <xdr:row>56</xdr:row>
      <xdr:rowOff>158745</xdr:rowOff>
    </xdr:to>
    <xdr:cxnSp macro="">
      <xdr:nvCxnSpPr>
        <xdr:cNvPr id="575" name="直線コネクタ 574"/>
        <xdr:cNvCxnSpPr/>
      </xdr:nvCxnSpPr>
      <xdr:spPr>
        <a:xfrm flipV="1">
          <a:off x="14592300" y="9419746"/>
          <a:ext cx="889000" cy="3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46060</xdr:rowOff>
    </xdr:from>
    <xdr:to>
      <xdr:col>76</xdr:col>
      <xdr:colOff>114300</xdr:colOff>
      <xdr:row>56</xdr:row>
      <xdr:rowOff>158745</xdr:rowOff>
    </xdr:to>
    <xdr:cxnSp macro="">
      <xdr:nvCxnSpPr>
        <xdr:cNvPr id="578" name="直線コネクタ 577"/>
        <xdr:cNvCxnSpPr/>
      </xdr:nvCxnSpPr>
      <xdr:spPr>
        <a:xfrm>
          <a:off x="13703300" y="9647260"/>
          <a:ext cx="889000" cy="1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111982</xdr:rowOff>
    </xdr:from>
    <xdr:to>
      <xdr:col>71</xdr:col>
      <xdr:colOff>177800</xdr:colOff>
      <xdr:row>56</xdr:row>
      <xdr:rowOff>46060</xdr:rowOff>
    </xdr:to>
    <xdr:cxnSp macro="">
      <xdr:nvCxnSpPr>
        <xdr:cNvPr id="581" name="直線コネクタ 580"/>
        <xdr:cNvCxnSpPr/>
      </xdr:nvCxnSpPr>
      <xdr:spPr>
        <a:xfrm>
          <a:off x="12814300" y="9541732"/>
          <a:ext cx="889000" cy="10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119890</xdr:rowOff>
    </xdr:from>
    <xdr:to>
      <xdr:col>85</xdr:col>
      <xdr:colOff>177800</xdr:colOff>
      <xdr:row>57</xdr:row>
      <xdr:rowOff>50040</xdr:rowOff>
    </xdr:to>
    <xdr:sp macro="" textlink="">
      <xdr:nvSpPr>
        <xdr:cNvPr id="591" name="楕円 590"/>
        <xdr:cNvSpPr/>
      </xdr:nvSpPr>
      <xdr:spPr>
        <a:xfrm>
          <a:off x="16268700" y="97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98317</xdr:rowOff>
    </xdr:from>
    <xdr:ext cx="534377" cy="259045"/>
    <xdr:sp macro="" textlink="">
      <xdr:nvSpPr>
        <xdr:cNvPr id="592" name="教育費該当値テキスト"/>
        <xdr:cNvSpPr txBox="1"/>
      </xdr:nvSpPr>
      <xdr:spPr>
        <a:xfrm>
          <a:off x="16370300" y="96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110646</xdr:rowOff>
    </xdr:from>
    <xdr:to>
      <xdr:col>81</xdr:col>
      <xdr:colOff>101600</xdr:colOff>
      <xdr:row>55</xdr:row>
      <xdr:rowOff>40796</xdr:rowOff>
    </xdr:to>
    <xdr:sp macro="" textlink="">
      <xdr:nvSpPr>
        <xdr:cNvPr id="593" name="楕円 592"/>
        <xdr:cNvSpPr/>
      </xdr:nvSpPr>
      <xdr:spPr>
        <a:xfrm>
          <a:off x="15430500" y="93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57323</xdr:rowOff>
    </xdr:from>
    <xdr:ext cx="534377" cy="259045"/>
    <xdr:sp macro="" textlink="">
      <xdr:nvSpPr>
        <xdr:cNvPr id="594" name="テキスト ボックス 593"/>
        <xdr:cNvSpPr txBox="1"/>
      </xdr:nvSpPr>
      <xdr:spPr>
        <a:xfrm>
          <a:off x="15214111" y="91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107945</xdr:rowOff>
    </xdr:from>
    <xdr:to>
      <xdr:col>76</xdr:col>
      <xdr:colOff>165100</xdr:colOff>
      <xdr:row>57</xdr:row>
      <xdr:rowOff>38095</xdr:rowOff>
    </xdr:to>
    <xdr:sp macro="" textlink="">
      <xdr:nvSpPr>
        <xdr:cNvPr id="595" name="楕円 594"/>
        <xdr:cNvSpPr/>
      </xdr:nvSpPr>
      <xdr:spPr>
        <a:xfrm>
          <a:off x="14541500" y="97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29222</xdr:rowOff>
    </xdr:from>
    <xdr:ext cx="534377" cy="259045"/>
    <xdr:sp macro="" textlink="">
      <xdr:nvSpPr>
        <xdr:cNvPr id="596" name="テキスト ボックス 595"/>
        <xdr:cNvSpPr txBox="1"/>
      </xdr:nvSpPr>
      <xdr:spPr>
        <a:xfrm>
          <a:off x="14325111" y="98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166710</xdr:rowOff>
    </xdr:from>
    <xdr:to>
      <xdr:col>72</xdr:col>
      <xdr:colOff>38100</xdr:colOff>
      <xdr:row>56</xdr:row>
      <xdr:rowOff>96860</xdr:rowOff>
    </xdr:to>
    <xdr:sp macro="" textlink="">
      <xdr:nvSpPr>
        <xdr:cNvPr id="597" name="楕円 596"/>
        <xdr:cNvSpPr/>
      </xdr:nvSpPr>
      <xdr:spPr>
        <a:xfrm>
          <a:off x="13652500" y="95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113387</xdr:rowOff>
    </xdr:from>
    <xdr:ext cx="534377" cy="259045"/>
    <xdr:sp macro="" textlink="">
      <xdr:nvSpPr>
        <xdr:cNvPr id="598" name="テキスト ボックス 597"/>
        <xdr:cNvSpPr txBox="1"/>
      </xdr:nvSpPr>
      <xdr:spPr>
        <a:xfrm>
          <a:off x="13436111" y="93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61182</xdr:rowOff>
    </xdr:from>
    <xdr:to>
      <xdr:col>67</xdr:col>
      <xdr:colOff>101600</xdr:colOff>
      <xdr:row>55</xdr:row>
      <xdr:rowOff>162782</xdr:rowOff>
    </xdr:to>
    <xdr:sp macro="" textlink="">
      <xdr:nvSpPr>
        <xdr:cNvPr id="599" name="楕円 598"/>
        <xdr:cNvSpPr/>
      </xdr:nvSpPr>
      <xdr:spPr>
        <a:xfrm>
          <a:off x="12763500" y="94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xdr:rowOff>
    </xdr:from>
    <xdr:ext cx="534377" cy="259045"/>
    <xdr:sp macro="" textlink="">
      <xdr:nvSpPr>
        <xdr:cNvPr id="600" name="テキスト ボックス 599"/>
        <xdr:cNvSpPr txBox="1"/>
      </xdr:nvSpPr>
      <xdr:spPr>
        <a:xfrm>
          <a:off x="12547111" y="92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24040</xdr:rowOff>
    </xdr:from>
    <xdr:to>
      <xdr:col>71</xdr:col>
      <xdr:colOff>177800</xdr:colOff>
      <xdr:row>78</xdr:row>
      <xdr:rowOff>25400</xdr:rowOff>
    </xdr:to>
    <xdr:cxnSp macro="">
      <xdr:nvCxnSpPr>
        <xdr:cNvPr id="634" name="直線コネクタ 633"/>
        <xdr:cNvCxnSpPr/>
      </xdr:nvCxnSpPr>
      <xdr:spPr>
        <a:xfrm>
          <a:off x="12814300" y="1339714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144690</xdr:rowOff>
    </xdr:from>
    <xdr:to>
      <xdr:col>67</xdr:col>
      <xdr:colOff>101600</xdr:colOff>
      <xdr:row>78</xdr:row>
      <xdr:rowOff>74840</xdr:rowOff>
    </xdr:to>
    <xdr:sp macro="" textlink="">
      <xdr:nvSpPr>
        <xdr:cNvPr id="652" name="楕円 651"/>
        <xdr:cNvSpPr/>
      </xdr:nvSpPr>
      <xdr:spPr>
        <a:xfrm>
          <a:off x="12763500" y="133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65967</xdr:rowOff>
    </xdr:from>
    <xdr:ext cx="378565" cy="259045"/>
    <xdr:sp macro="" textlink="">
      <xdr:nvSpPr>
        <xdr:cNvPr id="653" name="テキスト ボックス 652"/>
        <xdr:cNvSpPr txBox="1"/>
      </xdr:nvSpPr>
      <xdr:spPr>
        <a:xfrm>
          <a:off x="12625017" y="134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98206</xdr:rowOff>
    </xdr:from>
    <xdr:to>
      <xdr:col>85</xdr:col>
      <xdr:colOff>127000</xdr:colOff>
      <xdr:row>98</xdr:row>
      <xdr:rowOff>109629</xdr:rowOff>
    </xdr:to>
    <xdr:cxnSp macro="">
      <xdr:nvCxnSpPr>
        <xdr:cNvPr id="684" name="直線コネクタ 683"/>
        <xdr:cNvCxnSpPr/>
      </xdr:nvCxnSpPr>
      <xdr:spPr>
        <a:xfrm flipV="1">
          <a:off x="15481300" y="16900306"/>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109629</xdr:rowOff>
    </xdr:from>
    <xdr:to>
      <xdr:col>81</xdr:col>
      <xdr:colOff>50800</xdr:colOff>
      <xdr:row>98</xdr:row>
      <xdr:rowOff>115830</xdr:rowOff>
    </xdr:to>
    <xdr:cxnSp macro="">
      <xdr:nvCxnSpPr>
        <xdr:cNvPr id="687" name="直線コネクタ 686"/>
        <xdr:cNvCxnSpPr/>
      </xdr:nvCxnSpPr>
      <xdr:spPr>
        <a:xfrm flipV="1">
          <a:off x="14592300" y="16911729"/>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115830</xdr:rowOff>
    </xdr:from>
    <xdr:to>
      <xdr:col>76</xdr:col>
      <xdr:colOff>114300</xdr:colOff>
      <xdr:row>98</xdr:row>
      <xdr:rowOff>120076</xdr:rowOff>
    </xdr:to>
    <xdr:cxnSp macro="">
      <xdr:nvCxnSpPr>
        <xdr:cNvPr id="690" name="直線コネクタ 689"/>
        <xdr:cNvCxnSpPr/>
      </xdr:nvCxnSpPr>
      <xdr:spPr>
        <a:xfrm flipV="1">
          <a:off x="13703300" y="16917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120076</xdr:rowOff>
    </xdr:from>
    <xdr:to>
      <xdr:col>71</xdr:col>
      <xdr:colOff>177800</xdr:colOff>
      <xdr:row>98</xdr:row>
      <xdr:rowOff>131598</xdr:rowOff>
    </xdr:to>
    <xdr:cxnSp macro="">
      <xdr:nvCxnSpPr>
        <xdr:cNvPr id="693" name="直線コネクタ 692"/>
        <xdr:cNvCxnSpPr/>
      </xdr:nvCxnSpPr>
      <xdr:spPr>
        <a:xfrm flipV="1">
          <a:off x="12814300" y="169221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47406</xdr:rowOff>
    </xdr:from>
    <xdr:to>
      <xdr:col>85</xdr:col>
      <xdr:colOff>177800</xdr:colOff>
      <xdr:row>98</xdr:row>
      <xdr:rowOff>149006</xdr:rowOff>
    </xdr:to>
    <xdr:sp macro="" textlink="">
      <xdr:nvSpPr>
        <xdr:cNvPr id="703" name="楕円 702"/>
        <xdr:cNvSpPr/>
      </xdr:nvSpPr>
      <xdr:spPr>
        <a:xfrm>
          <a:off x="16268700" y="16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133783</xdr:rowOff>
    </xdr:from>
    <xdr:ext cx="534377" cy="259045"/>
    <xdr:sp macro="" textlink="">
      <xdr:nvSpPr>
        <xdr:cNvPr id="704" name="公債費該当値テキスト"/>
        <xdr:cNvSpPr txBox="1"/>
      </xdr:nvSpPr>
      <xdr:spPr>
        <a:xfrm>
          <a:off x="16370300" y="167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58829</xdr:rowOff>
    </xdr:from>
    <xdr:to>
      <xdr:col>81</xdr:col>
      <xdr:colOff>101600</xdr:colOff>
      <xdr:row>98</xdr:row>
      <xdr:rowOff>160429</xdr:rowOff>
    </xdr:to>
    <xdr:sp macro="" textlink="">
      <xdr:nvSpPr>
        <xdr:cNvPr id="705" name="楕円 704"/>
        <xdr:cNvSpPr/>
      </xdr:nvSpPr>
      <xdr:spPr>
        <a:xfrm>
          <a:off x="15430500" y="168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151556</xdr:rowOff>
    </xdr:from>
    <xdr:ext cx="534377" cy="259045"/>
    <xdr:sp macro="" textlink="">
      <xdr:nvSpPr>
        <xdr:cNvPr id="706" name="テキスト ボックス 705"/>
        <xdr:cNvSpPr txBox="1"/>
      </xdr:nvSpPr>
      <xdr:spPr>
        <a:xfrm>
          <a:off x="15214111" y="169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65030</xdr:rowOff>
    </xdr:from>
    <xdr:to>
      <xdr:col>76</xdr:col>
      <xdr:colOff>165100</xdr:colOff>
      <xdr:row>98</xdr:row>
      <xdr:rowOff>166630</xdr:rowOff>
    </xdr:to>
    <xdr:sp macro="" textlink="">
      <xdr:nvSpPr>
        <xdr:cNvPr id="707" name="楕円 706"/>
        <xdr:cNvSpPr/>
      </xdr:nvSpPr>
      <xdr:spPr>
        <a:xfrm>
          <a:off x="14541500" y="16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157757</xdr:rowOff>
    </xdr:from>
    <xdr:ext cx="534377" cy="259045"/>
    <xdr:sp macro="" textlink="">
      <xdr:nvSpPr>
        <xdr:cNvPr id="708" name="テキスト ボックス 707"/>
        <xdr:cNvSpPr txBox="1"/>
      </xdr:nvSpPr>
      <xdr:spPr>
        <a:xfrm>
          <a:off x="14325111" y="169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69276</xdr:rowOff>
    </xdr:from>
    <xdr:to>
      <xdr:col>72</xdr:col>
      <xdr:colOff>38100</xdr:colOff>
      <xdr:row>98</xdr:row>
      <xdr:rowOff>170876</xdr:rowOff>
    </xdr:to>
    <xdr:sp macro="" textlink="">
      <xdr:nvSpPr>
        <xdr:cNvPr id="709" name="楕円 708"/>
        <xdr:cNvSpPr/>
      </xdr:nvSpPr>
      <xdr:spPr>
        <a:xfrm>
          <a:off x="13652500" y="168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162003</xdr:rowOff>
    </xdr:from>
    <xdr:ext cx="534377" cy="259045"/>
    <xdr:sp macro="" textlink="">
      <xdr:nvSpPr>
        <xdr:cNvPr id="710" name="テキスト ボックス 709"/>
        <xdr:cNvSpPr txBox="1"/>
      </xdr:nvSpPr>
      <xdr:spPr>
        <a:xfrm>
          <a:off x="13436111" y="169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80798</xdr:rowOff>
    </xdr:from>
    <xdr:to>
      <xdr:col>67</xdr:col>
      <xdr:colOff>101600</xdr:colOff>
      <xdr:row>99</xdr:row>
      <xdr:rowOff>10948</xdr:rowOff>
    </xdr:to>
    <xdr:sp macro="" textlink="">
      <xdr:nvSpPr>
        <xdr:cNvPr id="711" name="楕円 710"/>
        <xdr:cNvSpPr/>
      </xdr:nvSpPr>
      <xdr:spPr>
        <a:xfrm>
          <a:off x="12763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2075</xdr:rowOff>
    </xdr:from>
    <xdr:ext cx="534377" cy="259045"/>
    <xdr:sp macro="" textlink="">
      <xdr:nvSpPr>
        <xdr:cNvPr id="712" name="テキスト ボックス 711"/>
        <xdr:cNvSpPr txBox="1"/>
      </xdr:nvSpPr>
      <xdr:spPr>
        <a:xfrm>
          <a:off x="12547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より、住民一人当たりのコストが増加したのは、</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民生費</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（前年度比</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15,555</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円の増）、</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労働費（</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35</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円の増）、衛生費</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9,542</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円の増）、</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農林水産業費</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608</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円の増）、</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消防</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費（</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3,517</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円の増）、</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公債</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費（</a:t>
          </a:r>
          <a:r>
            <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rPr>
            <a:t>3,498</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円の増）であ</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るが</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すべて</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類似団体平均と</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比較すると</a:t>
          </a:r>
          <a:r>
            <a:rPr kumimoji="1" lang="ja-JP" altLang="ja-JP" sz="1050" b="0" i="0" baseline="0">
              <a:solidFill>
                <a:schemeClr val="dk1"/>
              </a:solidFill>
              <a:effectLst/>
              <a:latin typeface="Yu Gothic UI" panose="020B0500000000000000" pitchFamily="50" charset="-128"/>
              <a:ea typeface="Yu Gothic UI" panose="020B0500000000000000" pitchFamily="50" charset="-128"/>
              <a:cs typeface="+mn-cs"/>
            </a:rPr>
            <a:t>低い水準にある。</a:t>
          </a: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民生費にあたっては、類似団体内の最小値となっている。</a:t>
          </a:r>
          <a:endParaRPr kumimoji="1" lang="en-US" altLang="ja-JP" sz="1050" b="0" i="0" baseline="0">
            <a:solidFill>
              <a:schemeClr val="dk1"/>
            </a:solidFill>
            <a:effectLst/>
            <a:latin typeface="Yu Gothic UI" panose="020B0500000000000000" pitchFamily="50" charset="-128"/>
            <a:ea typeface="Yu Gothic UI"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Yu Gothic UI" panose="020B0500000000000000" pitchFamily="50" charset="-128"/>
              <a:ea typeface="Yu Gothic UI" panose="020B0500000000000000" pitchFamily="50" charset="-128"/>
              <a:cs typeface="+mn-cs"/>
            </a:rPr>
            <a:t>　総務費は、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実施の特別定額給付金の終了等</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2,222</a:t>
          </a:r>
          <a:r>
            <a:rPr kumimoji="1" lang="ja-JP" altLang="en-US" sz="1100" b="0" i="0" baseline="0">
              <a:solidFill>
                <a:schemeClr val="dk1"/>
              </a:solidFill>
              <a:effectLst/>
              <a:latin typeface="+mn-lt"/>
              <a:ea typeface="+mn-ea"/>
              <a:cs typeface="+mn-cs"/>
            </a:rPr>
            <a:t>百万円と大幅な減となった。商工費は、</a:t>
          </a:r>
          <a:r>
            <a:rPr kumimoji="1" lang="ja-JP" altLang="ja-JP" sz="1100" b="0" i="0" baseline="0">
              <a:solidFill>
                <a:schemeClr val="dk1"/>
              </a:solidFill>
              <a:effectLst/>
              <a:latin typeface="+mn-lt"/>
              <a:ea typeface="+mn-ea"/>
              <a:cs typeface="+mn-cs"/>
            </a:rPr>
            <a:t>主に新型コロナ感染防止協力金、コロナ交付金関係事業費の減による補助費の減、水晶の湯リニューアルオープンに係る工事の</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完了による普通建設事業費の減等によ</a:t>
          </a:r>
          <a:r>
            <a:rPr kumimoji="1" lang="ja-JP" altLang="en-US" sz="1100" b="0" i="0" baseline="0">
              <a:solidFill>
                <a:schemeClr val="dk1"/>
              </a:solidFill>
              <a:effectLst/>
              <a:latin typeface="+mn-lt"/>
              <a:ea typeface="+mn-ea"/>
              <a:cs typeface="+mn-cs"/>
            </a:rPr>
            <a:t>り、</a:t>
          </a:r>
          <a:r>
            <a:rPr kumimoji="1" lang="en-US" altLang="ja-JP" sz="1100" b="0" i="0" baseline="0">
              <a:solidFill>
                <a:schemeClr val="dk1"/>
              </a:solidFill>
              <a:effectLst/>
              <a:latin typeface="+mn-lt"/>
              <a:ea typeface="+mn-ea"/>
              <a:cs typeface="+mn-cs"/>
            </a:rPr>
            <a:t>230</a:t>
          </a:r>
          <a:r>
            <a:rPr kumimoji="1" lang="ja-JP" altLang="en-US" sz="1100" b="0" i="0" baseline="0">
              <a:solidFill>
                <a:schemeClr val="dk1"/>
              </a:solidFill>
              <a:effectLst/>
              <a:latin typeface="+mn-lt"/>
              <a:ea typeface="+mn-ea"/>
              <a:cs typeface="+mn-cs"/>
            </a:rPr>
            <a:t>百万円の減となった。土木費は、</a:t>
          </a:r>
          <a:r>
            <a:rPr kumimoji="1" lang="ja-JP" altLang="ja-JP" sz="1100" b="0" i="0" baseline="0">
              <a:solidFill>
                <a:schemeClr val="dk1"/>
              </a:solidFill>
              <a:effectLst/>
              <a:latin typeface="+mn-lt"/>
              <a:ea typeface="+mn-ea"/>
              <a:cs typeface="+mn-cs"/>
            </a:rPr>
            <a:t>主に下水道事業会計への出資金の減、大江緑道に係る土地売り払い収入の減に伴う積立金の減等によ</a:t>
          </a:r>
          <a:r>
            <a:rPr kumimoji="1" lang="ja-JP" altLang="en-US" sz="1100" b="0" i="0" baseline="0">
              <a:solidFill>
                <a:schemeClr val="dk1"/>
              </a:solidFill>
              <a:effectLst/>
              <a:latin typeface="+mn-lt"/>
              <a:ea typeface="+mn-ea"/>
              <a:cs typeface="+mn-cs"/>
            </a:rPr>
            <a:t>り、</a:t>
          </a:r>
          <a:r>
            <a:rPr kumimoji="1" lang="en-US" altLang="ja-JP" sz="1100" b="0" i="0" baseline="0">
              <a:solidFill>
                <a:schemeClr val="dk1"/>
              </a:solidFill>
              <a:effectLst/>
              <a:latin typeface="+mn-lt"/>
              <a:ea typeface="+mn-ea"/>
              <a:cs typeface="+mn-cs"/>
            </a:rPr>
            <a:t>912</a:t>
          </a:r>
          <a:r>
            <a:rPr kumimoji="1" lang="ja-JP" altLang="en-US" sz="1100" b="0" i="0" baseline="0">
              <a:solidFill>
                <a:schemeClr val="dk1"/>
              </a:solidFill>
              <a:effectLst/>
              <a:latin typeface="+mn-lt"/>
              <a:ea typeface="+mn-ea"/>
              <a:cs typeface="+mn-cs"/>
            </a:rPr>
            <a:t>百万円</a:t>
          </a:r>
          <a:r>
            <a:rPr kumimoji="0" lang="ja-JP" altLang="en-US" sz="1100" b="0" i="0" baseline="0">
              <a:solidFill>
                <a:schemeClr val="dk1"/>
              </a:solidFill>
              <a:effectLst/>
              <a:latin typeface="+mn-lt"/>
              <a:ea typeface="+mn-ea"/>
              <a:cs typeface="+mn-cs"/>
            </a:rPr>
            <a:t>の減となった。教育費は、</a:t>
          </a:r>
          <a:r>
            <a:rPr kumimoji="1" lang="ja-JP" altLang="ja-JP" sz="1100" b="0" i="0" baseline="0">
              <a:solidFill>
                <a:schemeClr val="dk1"/>
              </a:solidFill>
              <a:effectLst/>
              <a:latin typeface="+mn-lt"/>
              <a:ea typeface="+mn-ea"/>
              <a:cs typeface="+mn-cs"/>
            </a:rPr>
            <a:t>主に小学校のトイレ改修工事、</a:t>
          </a:r>
          <a:r>
            <a:rPr kumimoji="1" lang="en-US" altLang="ja-JP" sz="1100" b="0" i="0" baseline="0">
              <a:solidFill>
                <a:schemeClr val="dk1"/>
              </a:solidFill>
              <a:effectLst/>
              <a:latin typeface="+mn-lt"/>
              <a:ea typeface="+mn-ea"/>
              <a:cs typeface="+mn-cs"/>
            </a:rPr>
            <a:t>GIGA</a:t>
          </a:r>
          <a:r>
            <a:rPr kumimoji="1" lang="ja-JP" altLang="ja-JP" sz="1100" b="0" i="0" baseline="0">
              <a:solidFill>
                <a:schemeClr val="dk1"/>
              </a:solidFill>
              <a:effectLst/>
              <a:latin typeface="+mn-lt"/>
              <a:ea typeface="+mn-ea"/>
              <a:cs typeface="+mn-cs"/>
            </a:rPr>
            <a:t>スクール構想に係る小中学校への端末整備、大型モニター設置工事等、文化センターの空調設備　更新工事等の大規模事業の</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完了等による普通建設事業費の減等に</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860</a:t>
          </a:r>
          <a:r>
            <a:rPr kumimoji="1" lang="ja-JP" altLang="en-US" sz="1100" b="0" i="0" baseline="0">
              <a:solidFill>
                <a:schemeClr val="dk1"/>
              </a:solidFill>
              <a:effectLst/>
              <a:latin typeface="+mn-lt"/>
              <a:ea typeface="+mn-ea"/>
              <a:cs typeface="+mn-cs"/>
            </a:rPr>
            <a:t>百万円の減となった。</a:t>
          </a:r>
          <a:endParaRPr lang="ja-JP" altLang="ja-JP">
            <a:effectLst/>
          </a:endParaRPr>
        </a:p>
        <a:p>
          <a:pPr eaLnBrk="1" fontAlgn="auto" latinLnBrk="0" hangingPunct="1"/>
          <a:r>
            <a:rPr kumimoji="0" lang="ja-JP" altLang="en-US"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一方で、衛生費は、</a:t>
          </a:r>
          <a:r>
            <a:rPr kumimoji="1" lang="ja-JP" altLang="ja-JP" sz="1100" b="0" i="0" baseline="0">
              <a:solidFill>
                <a:schemeClr val="dk1"/>
              </a:solidFill>
              <a:effectLst/>
              <a:latin typeface="+mn-lt"/>
              <a:ea typeface="+mn-ea"/>
              <a:cs typeface="+mn-cs"/>
            </a:rPr>
            <a:t>主に新型コロナワクチン接種事業に係る人件費、物件費、補助費の増によ</a:t>
          </a:r>
          <a:r>
            <a:rPr kumimoji="1" lang="ja-JP" altLang="en-US" sz="1100" b="0" i="0" baseline="0">
              <a:solidFill>
                <a:schemeClr val="dk1"/>
              </a:solidFill>
              <a:effectLst/>
              <a:latin typeface="+mn-lt"/>
              <a:ea typeface="+mn-ea"/>
              <a:cs typeface="+mn-cs"/>
            </a:rPr>
            <a:t>り、</a:t>
          </a:r>
          <a:r>
            <a:rPr kumimoji="1" lang="en-US" altLang="ja-JP" sz="1100" b="0" i="0" baseline="0">
              <a:solidFill>
                <a:schemeClr val="dk1"/>
              </a:solidFill>
              <a:effectLst/>
              <a:latin typeface="+mn-lt"/>
              <a:ea typeface="+mn-ea"/>
              <a:cs typeface="+mn-cs"/>
            </a:rPr>
            <a:t>293</a:t>
          </a:r>
          <a:r>
            <a:rPr kumimoji="1" lang="ja-JP" altLang="en-US" sz="1100" b="0" i="0" baseline="0">
              <a:solidFill>
                <a:schemeClr val="dk1"/>
              </a:solidFill>
              <a:effectLst/>
              <a:latin typeface="+mn-lt"/>
              <a:ea typeface="+mn-ea"/>
              <a:cs typeface="+mn-cs"/>
            </a:rPr>
            <a:t>百万円の増となった。消防費は、</a:t>
          </a:r>
          <a:r>
            <a:rPr kumimoji="1" lang="ja-JP" altLang="ja-JP" sz="1100" b="0" i="0" baseline="0">
              <a:solidFill>
                <a:schemeClr val="dk1"/>
              </a:solidFill>
              <a:effectLst/>
              <a:latin typeface="+mn-lt"/>
              <a:ea typeface="+mn-ea"/>
              <a:cs typeface="+mn-cs"/>
            </a:rPr>
            <a:t>主に化学消防ポンプ自動車（化学</a:t>
          </a:r>
          <a:r>
            <a:rPr kumimoji="1" lang="en-US" altLang="ja-JP" sz="1100" b="0" i="0" baseline="0">
              <a:solidFill>
                <a:schemeClr val="dk1"/>
              </a:solidFill>
              <a:effectLst/>
              <a:latin typeface="+mn-lt"/>
              <a:ea typeface="+mn-ea"/>
              <a:cs typeface="+mn-cs"/>
            </a:rPr>
            <a:t>Ⅱ</a:t>
          </a:r>
          <a:r>
            <a:rPr kumimoji="1" lang="ja-JP" altLang="ja-JP" sz="1100" b="0" i="0" baseline="0">
              <a:solidFill>
                <a:schemeClr val="dk1"/>
              </a:solidFill>
              <a:effectLst/>
              <a:latin typeface="+mn-lt"/>
              <a:ea typeface="+mn-ea"/>
              <a:cs typeface="+mn-cs"/>
            </a:rPr>
            <a:t>型）の更新による普通建設事業費の増等によ</a:t>
          </a:r>
          <a:r>
            <a:rPr kumimoji="1" lang="ja-JP" altLang="en-US" sz="1100" b="0" i="0" baseline="0">
              <a:solidFill>
                <a:schemeClr val="dk1"/>
              </a:solidFill>
              <a:effectLst/>
              <a:latin typeface="+mn-lt"/>
              <a:ea typeface="+mn-ea"/>
              <a:cs typeface="+mn-cs"/>
            </a:rPr>
            <a:t>り、</a:t>
          </a:r>
          <a:r>
            <a:rPr kumimoji="1" lang="en-US" altLang="ja-JP" sz="1100" b="0" i="0" baseline="0">
              <a:solidFill>
                <a:schemeClr val="dk1"/>
              </a:solidFill>
              <a:effectLst/>
              <a:latin typeface="+mn-lt"/>
              <a:ea typeface="+mn-ea"/>
              <a:cs typeface="+mn-cs"/>
            </a:rPr>
            <a:t>105</a:t>
          </a:r>
          <a:r>
            <a:rPr kumimoji="1" lang="ja-JP" altLang="en-US" sz="1100" b="0" i="0" baseline="0">
              <a:solidFill>
                <a:schemeClr val="dk1"/>
              </a:solidFill>
              <a:effectLst/>
              <a:latin typeface="+mn-lt"/>
              <a:ea typeface="+mn-ea"/>
              <a:cs typeface="+mn-cs"/>
            </a:rPr>
            <a:t>百万円の増となった。</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Yu Gothic UI" panose="020B0500000000000000" pitchFamily="50" charset="-128"/>
              <a:ea typeface="Yu Gothic UI" panose="020B0500000000000000" pitchFamily="50" charset="-128"/>
              <a:cs typeface="+mn-cs"/>
            </a:rPr>
            <a:t>　令和</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年度の歳入決算額は前年度と比べ</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3,101</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百万円の減となった。主な要因は、国庫支出金で令和</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実施のコロナ関係の国事業</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等の減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(▲3,154</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、地方債で</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各小学校トイレ改修事業等の大型事業が</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令和</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年度</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で完了したこと等による普通建設事業費の減少に伴う合併特例事業債</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等の減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(▲290</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、地方税の減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(▲191</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である。歳出では、前年度と比べ</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3,303</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百万円の減となった。特別定額給付金給付事業の令和</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年度での終了等による補助費等の減（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▲3,415</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百万円）、下水道事業会計への出資金の減による出資金の減（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▲758</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百万円）、各小学校トイレ改修工事、水晶の湯リニューアル工事等の大規模工事の令和</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2</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年度での完了による普通建設事業費の減（</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▲948</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百万円）が主な内容である。</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実質単年度収支額は、</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333</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から</a:t>
          </a:r>
          <a:r>
            <a:rPr kumimoji="1" lang="en-US" altLang="ja-JP" sz="800">
              <a:solidFill>
                <a:schemeClr val="dk1"/>
              </a:solidFill>
              <a:effectLst/>
              <a:latin typeface="Yu Gothic UI" panose="020B0500000000000000" pitchFamily="50" charset="-128"/>
              <a:ea typeface="Yu Gothic UI" panose="020B0500000000000000" pitchFamily="50" charset="-128"/>
              <a:cs typeface="+mn-cs"/>
            </a:rPr>
            <a:t>1,066</a:t>
          </a:r>
          <a:r>
            <a:rPr kumimoji="1" lang="ja-JP" altLang="en-US" sz="800">
              <a:solidFill>
                <a:schemeClr val="dk1"/>
              </a:solidFill>
              <a:effectLst/>
              <a:latin typeface="Yu Gothic UI" panose="020B0500000000000000" pitchFamily="50" charset="-128"/>
              <a:ea typeface="Yu Gothic UI" panose="020B0500000000000000" pitchFamily="50" charset="-128"/>
              <a:cs typeface="+mn-cs"/>
            </a:rPr>
            <a:t>百万円</a:t>
          </a:r>
          <a:r>
            <a:rPr kumimoji="1" lang="ja-JP" altLang="ja-JP" sz="800">
              <a:solidFill>
                <a:schemeClr val="dk1"/>
              </a:solidFill>
              <a:effectLst/>
              <a:latin typeface="Yu Gothic UI" panose="020B0500000000000000" pitchFamily="50" charset="-128"/>
              <a:ea typeface="Yu Gothic UI" panose="020B0500000000000000" pitchFamily="50" charset="-128"/>
              <a:cs typeface="+mn-cs"/>
            </a:rPr>
            <a:t>となり、</a:t>
          </a:r>
          <a:r>
            <a:rPr kumimoji="0" lang="en-US" altLang="ja-JP" sz="800">
              <a:solidFill>
                <a:schemeClr val="dk1"/>
              </a:solidFill>
              <a:effectLst/>
              <a:latin typeface="Yu Gothic UI" panose="020B0500000000000000" pitchFamily="50" charset="-128"/>
              <a:ea typeface="Yu Gothic UI" panose="020B0500000000000000" pitchFamily="50" charset="-128"/>
              <a:cs typeface="+mn-cs"/>
            </a:rPr>
            <a:t>2</a:t>
          </a:r>
          <a:r>
            <a:rPr lang="ja-JP" altLang="ja-JP" sz="800">
              <a:solidFill>
                <a:schemeClr val="dk1"/>
              </a:solidFill>
              <a:effectLst/>
              <a:latin typeface="Yu Gothic UI" panose="020B0500000000000000" pitchFamily="50" charset="-128"/>
              <a:ea typeface="Yu Gothic UI" panose="020B0500000000000000" pitchFamily="50" charset="-128"/>
              <a:cs typeface="+mn-cs"/>
            </a:rPr>
            <a:t>年連続で黒字に転じ、大きく収支が改善し</a:t>
          </a:r>
          <a:r>
            <a:rPr lang="ja-JP" altLang="en-US" sz="800">
              <a:solidFill>
                <a:schemeClr val="dk1"/>
              </a:solidFill>
              <a:effectLst/>
              <a:latin typeface="Yu Gothic UI" panose="020B0500000000000000" pitchFamily="50" charset="-128"/>
              <a:ea typeface="Yu Gothic UI" panose="020B0500000000000000" pitchFamily="50" charset="-128"/>
              <a:cs typeface="+mn-cs"/>
            </a:rPr>
            <a:t>た。</a:t>
          </a:r>
          <a:r>
            <a:rPr lang="ja-JP" altLang="ja-JP" sz="800">
              <a:solidFill>
                <a:schemeClr val="dk1"/>
              </a:solidFill>
              <a:effectLst/>
              <a:latin typeface="Yu Gothic UI" panose="020B0500000000000000" pitchFamily="50" charset="-128"/>
              <a:ea typeface="Yu Gothic UI" panose="020B0500000000000000" pitchFamily="50" charset="-128"/>
              <a:cs typeface="+mn-cs"/>
            </a:rPr>
            <a:t>しかし、こうした状況は、令和</a:t>
          </a:r>
          <a:r>
            <a:rPr lang="en-US" altLang="ja-JP" sz="800">
              <a:solidFill>
                <a:schemeClr val="dk1"/>
              </a:solidFill>
              <a:effectLst/>
              <a:latin typeface="Yu Gothic UI" panose="020B0500000000000000" pitchFamily="50" charset="-128"/>
              <a:ea typeface="Yu Gothic UI" panose="020B0500000000000000" pitchFamily="50" charset="-128"/>
              <a:cs typeface="+mn-cs"/>
            </a:rPr>
            <a:t>3</a:t>
          </a:r>
          <a:r>
            <a:rPr lang="ja-JP" altLang="ja-JP" sz="800">
              <a:solidFill>
                <a:schemeClr val="dk1"/>
              </a:solidFill>
              <a:effectLst/>
              <a:latin typeface="Yu Gothic UI" panose="020B0500000000000000" pitchFamily="50" charset="-128"/>
              <a:ea typeface="Yu Gothic UI" panose="020B0500000000000000" pitchFamily="50" charset="-128"/>
              <a:cs typeface="+mn-cs"/>
            </a:rPr>
            <a:t>年度に、普通交付税が当初予算に比べ大幅な増額となったことや、コロナ禍の影響により各種事業が中止を余儀なくされたことなど、一過性の要因によるものと考えており、引き続き、健全な財政運営に向けた取り組みを行っていく必要がある</a:t>
          </a:r>
          <a:r>
            <a:rPr lang="ja-JP" altLang="en-US" sz="800">
              <a:solidFill>
                <a:schemeClr val="dk1"/>
              </a:solidFill>
              <a:effectLst/>
              <a:latin typeface="Yu Gothic UI" panose="020B0500000000000000" pitchFamily="50" charset="-128"/>
              <a:ea typeface="Yu Gothic UI" panose="020B0500000000000000" pitchFamily="50" charset="-128"/>
              <a:cs typeface="+mn-cs"/>
            </a:rPr>
            <a:t>。</a:t>
          </a:r>
          <a:endParaRPr lang="ja-JP" altLang="ja-JP" sz="800">
            <a:solidFill>
              <a:srgbClr val="FF0000"/>
            </a:solidFill>
            <a:effectLst/>
            <a:latin typeface="Yu Gothic UI" panose="020B0500000000000000" pitchFamily="50" charset="-128"/>
            <a:ea typeface="Yu Gothic UI" panose="020B05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solidFill>
                <a:schemeClr val="dk1"/>
              </a:solidFill>
              <a:effectLst/>
              <a:latin typeface="Yu Gothic UI" panose="020B0500000000000000" pitchFamily="50" charset="-128"/>
              <a:ea typeface="Yu Gothic UI" panose="020B0500000000000000" pitchFamily="50" charset="-128"/>
              <a:cs typeface="+mn-cs"/>
            </a:rPr>
            <a:t>　</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令和</a:t>
          </a:r>
          <a:r>
            <a:rPr kumimoji="1" lang="en-US"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3</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年度の</a:t>
          </a:r>
          <a:r>
            <a:rPr kumimoji="1" lang="ja-JP" altLang="ja-JP" sz="1050">
              <a:solidFill>
                <a:sysClr val="windowText" lastClr="000000"/>
              </a:solidFill>
              <a:effectLst/>
              <a:latin typeface="+mn-lt"/>
              <a:ea typeface="+mn-ea"/>
              <a:cs typeface="+mn-cs"/>
            </a:rPr>
            <a:t>介護老人保健施設事業特別会計</a:t>
          </a:r>
          <a:r>
            <a:rPr kumimoji="1" lang="ja-JP" altLang="en-US" sz="1050">
              <a:solidFill>
                <a:sysClr val="windowText" lastClr="000000"/>
              </a:solidFill>
              <a:effectLst/>
              <a:latin typeface="+mn-lt"/>
              <a:ea typeface="+mn-ea"/>
              <a:cs typeface="+mn-cs"/>
            </a:rPr>
            <a:t>（サンリバーはつらつ）及び</a:t>
          </a:r>
          <a:r>
            <a:rPr kumimoji="1" lang="ja-JP" altLang="ja-JP" sz="1050" baseline="0">
              <a:solidFill>
                <a:sysClr val="windowText" lastClr="000000"/>
              </a:solidFill>
              <a:effectLst/>
              <a:latin typeface="+mn-lt"/>
              <a:ea typeface="+mn-ea"/>
              <a:cs typeface="+mn-cs"/>
            </a:rPr>
            <a:t>介護老人福祉施設事業特別会計</a:t>
          </a:r>
          <a:r>
            <a:rPr kumimoji="1" lang="ja-JP" altLang="en-US" sz="1050" baseline="0">
              <a:solidFill>
                <a:sysClr val="windowText" lastClr="000000"/>
              </a:solidFill>
              <a:effectLst/>
              <a:latin typeface="+mn-lt"/>
              <a:ea typeface="+mn-ea"/>
              <a:cs typeface="+mn-cs"/>
            </a:rPr>
            <a:t>（サンリバー松風苑）について、</a:t>
          </a:r>
          <a:r>
            <a:rPr kumimoji="1" lang="ja-JP" altLang="ja-JP" sz="1050">
              <a:solidFill>
                <a:sysClr val="windowText" lastClr="000000"/>
              </a:solidFill>
              <a:effectLst/>
              <a:latin typeface="+mn-lt"/>
              <a:ea typeface="+mn-ea"/>
              <a:cs typeface="+mn-cs"/>
            </a:rPr>
            <a:t>サンリバーはつらつ</a:t>
          </a:r>
          <a:r>
            <a:rPr kumimoji="1" lang="ja-JP" altLang="en-US" sz="1050">
              <a:solidFill>
                <a:sysClr val="windowText" lastClr="000000"/>
              </a:solidFill>
              <a:effectLst/>
              <a:latin typeface="+mn-lt"/>
              <a:ea typeface="+mn-ea"/>
              <a:cs typeface="+mn-cs"/>
            </a:rPr>
            <a:t>が純損失</a:t>
          </a:r>
          <a:r>
            <a:rPr kumimoji="1" lang="en-US" altLang="ja-JP" sz="1050">
              <a:solidFill>
                <a:sysClr val="windowText" lastClr="000000"/>
              </a:solidFill>
              <a:effectLst/>
              <a:latin typeface="+mn-lt"/>
              <a:ea typeface="+mn-ea"/>
              <a:cs typeface="+mn-cs"/>
            </a:rPr>
            <a:t>26</a:t>
          </a:r>
          <a:r>
            <a:rPr kumimoji="1" lang="ja-JP" altLang="en-US" sz="1050">
              <a:solidFill>
                <a:sysClr val="windowText" lastClr="000000"/>
              </a:solidFill>
              <a:effectLst/>
              <a:latin typeface="+mn-lt"/>
              <a:ea typeface="+mn-ea"/>
              <a:cs typeface="+mn-cs"/>
            </a:rPr>
            <a:t>百万円、</a:t>
          </a:r>
          <a:r>
            <a:rPr kumimoji="1" lang="ja-JP" altLang="ja-JP" sz="1050" baseline="0">
              <a:solidFill>
                <a:sysClr val="windowText" lastClr="000000"/>
              </a:solidFill>
              <a:effectLst/>
              <a:latin typeface="+mn-lt"/>
              <a:ea typeface="+mn-ea"/>
              <a:cs typeface="+mn-cs"/>
            </a:rPr>
            <a:t>サンリバー松風苑</a:t>
          </a:r>
          <a:r>
            <a:rPr kumimoji="1" lang="ja-JP" altLang="en-US" sz="1050" baseline="0">
              <a:solidFill>
                <a:sysClr val="windowText" lastClr="000000"/>
              </a:solidFill>
              <a:effectLst/>
              <a:latin typeface="+mn-lt"/>
              <a:ea typeface="+mn-ea"/>
              <a:cs typeface="+mn-cs"/>
            </a:rPr>
            <a:t>が純損失</a:t>
          </a:r>
          <a:r>
            <a:rPr kumimoji="1" lang="en-US" altLang="ja-JP" sz="1050" baseline="0">
              <a:solidFill>
                <a:sysClr val="windowText" lastClr="000000"/>
              </a:solidFill>
              <a:effectLst/>
              <a:latin typeface="+mn-lt"/>
              <a:ea typeface="+mn-ea"/>
              <a:cs typeface="+mn-cs"/>
            </a:rPr>
            <a:t>45</a:t>
          </a:r>
          <a:r>
            <a:rPr kumimoji="1" lang="ja-JP" altLang="en-US" sz="1050" baseline="0">
              <a:solidFill>
                <a:sysClr val="windowText" lastClr="000000"/>
              </a:solidFill>
              <a:effectLst/>
              <a:latin typeface="+mn-lt"/>
              <a:ea typeface="+mn-ea"/>
              <a:cs typeface="+mn-cs"/>
            </a:rPr>
            <a:t>百万円となっている。標準財政規模比率においても、</a:t>
          </a:r>
          <a:r>
            <a:rPr kumimoji="1" lang="ja-JP" altLang="ja-JP" sz="1050">
              <a:solidFill>
                <a:sysClr val="windowText" lastClr="000000"/>
              </a:solidFill>
              <a:effectLst/>
              <a:latin typeface="+mn-lt"/>
              <a:ea typeface="+mn-ea"/>
              <a:cs typeface="+mn-cs"/>
            </a:rPr>
            <a:t>サンリバーはつらつ</a:t>
          </a:r>
          <a:r>
            <a:rPr kumimoji="1" lang="ja-JP" altLang="en-US" sz="1050">
              <a:solidFill>
                <a:sysClr val="windowText" lastClr="000000"/>
              </a:solidFill>
              <a:effectLst/>
              <a:latin typeface="+mn-lt"/>
              <a:ea typeface="+mn-ea"/>
              <a:cs typeface="+mn-cs"/>
            </a:rPr>
            <a:t>は前年度から</a:t>
          </a:r>
          <a:r>
            <a:rPr kumimoji="1" lang="en-US" altLang="ja-JP" sz="1050">
              <a:solidFill>
                <a:sysClr val="windowText" lastClr="000000"/>
              </a:solidFill>
              <a:effectLst/>
              <a:latin typeface="+mn-lt"/>
              <a:ea typeface="+mn-ea"/>
              <a:cs typeface="+mn-cs"/>
            </a:rPr>
            <a:t>0.62</a:t>
          </a:r>
          <a:r>
            <a:rPr kumimoji="1" lang="ja-JP" altLang="en-US" sz="1050">
              <a:solidFill>
                <a:sysClr val="windowText" lastClr="000000"/>
              </a:solidFill>
              <a:effectLst/>
              <a:latin typeface="+mn-lt"/>
              <a:ea typeface="+mn-ea"/>
              <a:cs typeface="+mn-cs"/>
            </a:rPr>
            <a:t>％、サンリバー松風苑は</a:t>
          </a:r>
          <a:r>
            <a:rPr kumimoji="1" lang="en-US" altLang="ja-JP" sz="1050">
              <a:solidFill>
                <a:sysClr val="windowText" lastClr="000000"/>
              </a:solidFill>
              <a:effectLst/>
              <a:latin typeface="+mn-lt"/>
              <a:ea typeface="+mn-ea"/>
              <a:cs typeface="+mn-cs"/>
            </a:rPr>
            <a:t>0.42</a:t>
          </a:r>
          <a:r>
            <a:rPr kumimoji="1" lang="ja-JP" altLang="en-US" sz="1050">
              <a:solidFill>
                <a:sysClr val="windowText" lastClr="000000"/>
              </a:solidFill>
              <a:effectLst/>
              <a:latin typeface="+mn-lt"/>
              <a:ea typeface="+mn-ea"/>
              <a:cs typeface="+mn-cs"/>
            </a:rPr>
            <a:t>％低下している。</a:t>
          </a:r>
          <a:endParaRPr kumimoji="1" lang="en-US" altLang="ja-JP" sz="1050">
            <a:solidFill>
              <a:sysClr val="windowText" lastClr="000000"/>
            </a:solidFill>
            <a:effectLst/>
            <a:latin typeface="+mn-lt"/>
            <a:ea typeface="+mn-ea"/>
            <a:cs typeface="+mn-cs"/>
          </a:endParaRPr>
        </a:p>
        <a:p>
          <a:r>
            <a:rPr kumimoji="1" lang="ja-JP" altLang="en-US" sz="1050" baseline="0">
              <a:solidFill>
                <a:sysClr val="windowText" lastClr="000000"/>
              </a:solidFill>
              <a:effectLst/>
              <a:latin typeface="+mn-lt"/>
              <a:ea typeface="+mn-ea"/>
              <a:cs typeface="+mn-cs"/>
            </a:rPr>
            <a:t>　サンリバーはつらつについて、</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介護保険施設介護料収益が増加したことにより、</a:t>
          </a:r>
          <a:r>
            <a:rPr kumimoji="1" lang="ja-JP" altLang="en-US" sz="1050">
              <a:solidFill>
                <a:sysClr val="windowText" lastClr="000000"/>
              </a:solidFill>
              <a:effectLst/>
              <a:latin typeface="Yu Gothic UI" panose="020B0500000000000000" pitchFamily="50" charset="-128"/>
              <a:ea typeface="Yu Gothic UI" panose="020B0500000000000000" pitchFamily="50" charset="-128"/>
              <a:cs typeface="+mn-cs"/>
            </a:rPr>
            <a:t>事業</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収益は増加（前年度比</a:t>
          </a:r>
          <a:r>
            <a:rPr kumimoji="1" lang="en-US" altLang="ja-JP" sz="1050">
              <a:solidFill>
                <a:sysClr val="windowText" lastClr="000000"/>
              </a:solidFill>
              <a:effectLst/>
              <a:latin typeface="Yu Gothic UI" panose="020B0500000000000000" pitchFamily="50" charset="-128"/>
              <a:ea typeface="Yu Gothic UI" panose="020B0500000000000000" pitchFamily="50" charset="-128"/>
              <a:cs typeface="+mn-cs"/>
            </a:rPr>
            <a:t>3.2</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％）となったものの、給与費、減価償却費、経費が増加したことにより、</a:t>
          </a:r>
          <a:r>
            <a:rPr kumimoji="1" lang="ja-JP" altLang="en-US" sz="1050">
              <a:solidFill>
                <a:sysClr val="windowText" lastClr="000000"/>
              </a:solidFill>
              <a:effectLst/>
              <a:latin typeface="Yu Gothic UI" panose="020B0500000000000000" pitchFamily="50" charset="-128"/>
              <a:ea typeface="Yu Gothic UI" panose="020B0500000000000000" pitchFamily="50" charset="-128"/>
              <a:cs typeface="+mn-cs"/>
            </a:rPr>
            <a:t>事業</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費用が増加（前年度比</a:t>
          </a:r>
          <a:r>
            <a:rPr kumimoji="1" lang="en-US" altLang="ja-JP" sz="1050">
              <a:solidFill>
                <a:sysClr val="windowText" lastClr="000000"/>
              </a:solidFill>
              <a:effectLst/>
              <a:latin typeface="Yu Gothic UI" panose="020B0500000000000000" pitchFamily="50" charset="-128"/>
              <a:ea typeface="Yu Gothic UI" panose="020B0500000000000000" pitchFamily="50" charset="-128"/>
              <a:cs typeface="+mn-cs"/>
            </a:rPr>
            <a:t>2.2</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％）となり、結果として、純損失</a:t>
          </a:r>
          <a:r>
            <a:rPr kumimoji="1" lang="en-US" altLang="ja-JP" sz="1050">
              <a:solidFill>
                <a:sysClr val="windowText" lastClr="000000"/>
              </a:solidFill>
              <a:effectLst/>
              <a:latin typeface="Yu Gothic UI" panose="020B0500000000000000" pitchFamily="50" charset="-128"/>
              <a:ea typeface="Yu Gothic UI" panose="020B0500000000000000" pitchFamily="50" charset="-128"/>
              <a:cs typeface="+mn-cs"/>
            </a:rPr>
            <a:t>26</a:t>
          </a:r>
          <a:r>
            <a:rPr kumimoji="1" lang="ja-JP" altLang="ja-JP" sz="1050">
              <a:solidFill>
                <a:sysClr val="windowText" lastClr="000000"/>
              </a:solidFill>
              <a:effectLst/>
              <a:latin typeface="Yu Gothic UI" panose="020B0500000000000000" pitchFamily="50" charset="-128"/>
              <a:ea typeface="Yu Gothic UI" panose="020B0500000000000000" pitchFamily="50" charset="-128"/>
              <a:cs typeface="+mn-cs"/>
            </a:rPr>
            <a:t>百万円、赤字経営となったことが要因となっている。</a:t>
          </a:r>
          <a:endParaRPr lang="ja-JP" altLang="ja-JP" sz="1050">
            <a:solidFill>
              <a:sysClr val="windowText" lastClr="000000"/>
            </a:solidFill>
            <a:effectLst/>
            <a:latin typeface="Yu Gothic UI" panose="020B0500000000000000" pitchFamily="50" charset="-128"/>
            <a:ea typeface="Yu Gothic UI" panose="020B0500000000000000" pitchFamily="50" charset="-128"/>
          </a:endParaRPr>
        </a:p>
        <a:p>
          <a:r>
            <a:rPr kumimoji="1" lang="ja-JP"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　</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一方、サンリバー松風苑については、事業費用が前年度より</a:t>
          </a:r>
          <a:r>
            <a:rPr kumimoji="1" lang="en-US"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7</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百万円の減</a:t>
          </a:r>
          <a:r>
            <a:rPr kumimoji="1" lang="ja-JP" altLang="ja-JP" sz="1100" baseline="0">
              <a:solidFill>
                <a:sysClr val="windowText" lastClr="000000"/>
              </a:solidFill>
              <a:effectLst/>
              <a:latin typeface="+mn-lt"/>
              <a:ea typeface="+mn-ea"/>
              <a:cs typeface="+mn-cs"/>
            </a:rPr>
            <a:t>（前年度比▲</a:t>
          </a:r>
          <a:r>
            <a:rPr kumimoji="1" lang="en-US" altLang="ja-JP" sz="1100" baseline="0">
              <a:solidFill>
                <a:sysClr val="windowText" lastClr="000000"/>
              </a:solidFill>
              <a:effectLst/>
              <a:latin typeface="+mn-lt"/>
              <a:ea typeface="+mn-ea"/>
              <a:cs typeface="+mn-cs"/>
            </a:rPr>
            <a:t>3.2</a:t>
          </a:r>
          <a:r>
            <a:rPr kumimoji="1" lang="ja-JP" altLang="ja-JP" sz="1100" baseline="0">
              <a:solidFill>
                <a:sysClr val="windowText" lastClr="000000"/>
              </a:solidFill>
              <a:effectLst/>
              <a:latin typeface="+mn-lt"/>
              <a:ea typeface="+mn-ea"/>
              <a:cs typeface="+mn-cs"/>
            </a:rPr>
            <a:t>％）</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となっているが、指定介護福祉施設介護料等の減により事業収益が前年度より</a:t>
          </a:r>
          <a:r>
            <a:rPr kumimoji="1" lang="en-US"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26</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百万円の減（前年度比▲</a:t>
          </a:r>
          <a:r>
            <a:rPr kumimoji="1" lang="en-US"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16.7</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％）となっている。</a:t>
          </a:r>
          <a:endParaRPr kumimoji="1" lang="en-US" altLang="ja-JP" sz="1050" baseline="0">
            <a:solidFill>
              <a:sysClr val="windowText" lastClr="000000"/>
            </a:solidFill>
            <a:effectLst/>
            <a:latin typeface="Yu Gothic UI" panose="020B0500000000000000" pitchFamily="50" charset="-128"/>
            <a:ea typeface="Yu Gothic UI" panose="020B0500000000000000" pitchFamily="50" charset="-128"/>
            <a:cs typeface="+mn-cs"/>
          </a:endParaRPr>
        </a:p>
        <a:p>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　</a:t>
          </a:r>
          <a:r>
            <a:rPr kumimoji="1" lang="ja-JP"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すべての会計において、連結実績赤字は生じていないが、</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今後も</a:t>
          </a:r>
          <a:r>
            <a:rPr kumimoji="1" lang="ja-JP" altLang="ja-JP" sz="1100" baseline="0">
              <a:solidFill>
                <a:sysClr val="windowText" lastClr="000000"/>
              </a:solidFill>
              <a:effectLst/>
              <a:latin typeface="+mn-lt"/>
              <a:ea typeface="+mn-ea"/>
              <a:cs typeface="+mn-cs"/>
            </a:rPr>
            <a:t>事務事業の見直し等による支出の抑制に取り組む必要があり、</a:t>
          </a:r>
          <a:r>
            <a:rPr kumimoji="1" lang="ja-JP"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使用料の</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見直し等による</a:t>
          </a:r>
          <a:r>
            <a:rPr kumimoji="1" lang="ja-JP"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収入の確保</a:t>
          </a:r>
          <a:r>
            <a:rPr kumimoji="1" lang="ja-JP" altLang="en-US" sz="1050" baseline="0">
              <a:solidFill>
                <a:sysClr val="windowText" lastClr="000000"/>
              </a:solidFill>
              <a:effectLst/>
              <a:latin typeface="Yu Gothic UI" panose="020B0500000000000000" pitchFamily="50" charset="-128"/>
              <a:ea typeface="Yu Gothic UI" panose="020B0500000000000000" pitchFamily="50" charset="-128"/>
              <a:cs typeface="+mn-cs"/>
            </a:rPr>
            <a:t>など</a:t>
          </a:r>
          <a:r>
            <a:rPr kumimoji="1" lang="ja-JP" altLang="ja-JP" sz="1050" baseline="0">
              <a:solidFill>
                <a:sysClr val="windowText" lastClr="000000"/>
              </a:solidFill>
              <a:effectLst/>
              <a:latin typeface="Yu Gothic UI" panose="020B0500000000000000" pitchFamily="50" charset="-128"/>
              <a:ea typeface="Yu Gothic UI" panose="020B0500000000000000" pitchFamily="50" charset="-128"/>
              <a:cs typeface="+mn-cs"/>
            </a:rPr>
            <a:t>赤字に転じない健全な経営に努めていく必要がある。</a:t>
          </a:r>
          <a:endParaRPr lang="ja-JP" altLang="ja-JP" sz="1050">
            <a:solidFill>
              <a:sysClr val="windowText" lastClr="000000"/>
            </a:solidFill>
            <a:effectLst/>
            <a:latin typeface="Yu Gothic UI" panose="020B0500000000000000" pitchFamily="50" charset="-128"/>
            <a:ea typeface="Yu Gothic UI" panose="020B05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17458636</v>
      </c>
      <c r="BO4" s="453"/>
      <c r="BP4" s="453"/>
      <c r="BQ4" s="453"/>
      <c r="BR4" s="453"/>
      <c r="BS4" s="453"/>
      <c r="BT4" s="453"/>
      <c r="BU4" s="454"/>
      <c r="BV4" s="452">
        <v>20559505</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9.4</v>
      </c>
      <c r="CU4" s="593"/>
      <c r="CV4" s="593"/>
      <c r="CW4" s="593"/>
      <c r="CX4" s="593"/>
      <c r="CY4" s="593"/>
      <c r="CZ4" s="593"/>
      <c r="DA4" s="594"/>
      <c r="DB4" s="592">
        <v>9</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16262968</v>
      </c>
      <c r="BO5" s="424"/>
      <c r="BP5" s="424"/>
      <c r="BQ5" s="424"/>
      <c r="BR5" s="424"/>
      <c r="BS5" s="424"/>
      <c r="BT5" s="424"/>
      <c r="BU5" s="425"/>
      <c r="BV5" s="423">
        <v>19565608</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83.6</v>
      </c>
      <c r="CU5" s="421"/>
      <c r="CV5" s="421"/>
      <c r="CW5" s="421"/>
      <c r="CX5" s="421"/>
      <c r="CY5" s="421"/>
      <c r="CZ5" s="421"/>
      <c r="DA5" s="422"/>
      <c r="DB5" s="420">
        <v>88.7</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1195668</v>
      </c>
      <c r="BO6" s="424"/>
      <c r="BP6" s="424"/>
      <c r="BQ6" s="424"/>
      <c r="BR6" s="424"/>
      <c r="BS6" s="424"/>
      <c r="BT6" s="424"/>
      <c r="BU6" s="425"/>
      <c r="BV6" s="423">
        <v>993897</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88.3</v>
      </c>
      <c r="CU6" s="567"/>
      <c r="CV6" s="567"/>
      <c r="CW6" s="567"/>
      <c r="CX6" s="567"/>
      <c r="CY6" s="567"/>
      <c r="CZ6" s="567"/>
      <c r="DA6" s="568"/>
      <c r="DB6" s="566">
        <v>91.7</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187128</v>
      </c>
      <c r="BO7" s="424"/>
      <c r="BP7" s="424"/>
      <c r="BQ7" s="424"/>
      <c r="BR7" s="424"/>
      <c r="BS7" s="424"/>
      <c r="BT7" s="424"/>
      <c r="BU7" s="425"/>
      <c r="BV7" s="423">
        <v>68781</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10742450</v>
      </c>
      <c r="CU7" s="424"/>
      <c r="CV7" s="424"/>
      <c r="CW7" s="424"/>
      <c r="CX7" s="424"/>
      <c r="CY7" s="424"/>
      <c r="CZ7" s="424"/>
      <c r="DA7" s="425"/>
      <c r="DB7" s="423">
        <v>10280662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93</v>
      </c>
      <c r="AV8" s="482"/>
      <c r="AW8" s="482"/>
      <c r="AX8" s="482"/>
      <c r="AY8" s="437" t="s">
        <v>108</v>
      </c>
      <c r="AZ8" s="438"/>
      <c r="BA8" s="438"/>
      <c r="BB8" s="438"/>
      <c r="BC8" s="438"/>
      <c r="BD8" s="438"/>
      <c r="BE8" s="438"/>
      <c r="BF8" s="438"/>
      <c r="BG8" s="438"/>
      <c r="BH8" s="438"/>
      <c r="BI8" s="438"/>
      <c r="BJ8" s="438"/>
      <c r="BK8" s="438"/>
      <c r="BL8" s="438"/>
      <c r="BM8" s="439"/>
      <c r="BN8" s="423">
        <v>1008540</v>
      </c>
      <c r="BO8" s="424"/>
      <c r="BP8" s="424"/>
      <c r="BQ8" s="424"/>
      <c r="BR8" s="424"/>
      <c r="BS8" s="424"/>
      <c r="BT8" s="424"/>
      <c r="BU8" s="425"/>
      <c r="BV8" s="423">
        <v>925116</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0.48</v>
      </c>
      <c r="CU8" s="527"/>
      <c r="CV8" s="527"/>
      <c r="CW8" s="527"/>
      <c r="CX8" s="527"/>
      <c r="CY8" s="527"/>
      <c r="CZ8" s="527"/>
      <c r="DA8" s="528"/>
      <c r="DB8" s="526">
        <v>0.49</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32735</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83424</v>
      </c>
      <c r="BO9" s="424"/>
      <c r="BP9" s="424"/>
      <c r="BQ9" s="424"/>
      <c r="BR9" s="424"/>
      <c r="BS9" s="424"/>
      <c r="BT9" s="424"/>
      <c r="BU9" s="425"/>
      <c r="BV9" s="423">
        <v>332148</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13.3</v>
      </c>
      <c r="CU9" s="421"/>
      <c r="CV9" s="421"/>
      <c r="CW9" s="421"/>
      <c r="CX9" s="421"/>
      <c r="CY9" s="421"/>
      <c r="CZ9" s="421"/>
      <c r="DA9" s="422"/>
      <c r="DB9" s="420">
        <v>14.3</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35206</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93</v>
      </c>
      <c r="AV10" s="482"/>
      <c r="AW10" s="482"/>
      <c r="AX10" s="482"/>
      <c r="AY10" s="437" t="s">
        <v>119</v>
      </c>
      <c r="AZ10" s="438"/>
      <c r="BA10" s="438"/>
      <c r="BB10" s="438"/>
      <c r="BC10" s="438"/>
      <c r="BD10" s="438"/>
      <c r="BE10" s="438"/>
      <c r="BF10" s="438"/>
      <c r="BG10" s="438"/>
      <c r="BH10" s="438"/>
      <c r="BI10" s="438"/>
      <c r="BJ10" s="438"/>
      <c r="BK10" s="438"/>
      <c r="BL10" s="438"/>
      <c r="BM10" s="439"/>
      <c r="BN10" s="423">
        <v>982656</v>
      </c>
      <c r="BO10" s="424"/>
      <c r="BP10" s="424"/>
      <c r="BQ10" s="424"/>
      <c r="BR10" s="424"/>
      <c r="BS10" s="424"/>
      <c r="BT10" s="424"/>
      <c r="BU10" s="425"/>
      <c r="BV10" s="423">
        <v>948</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2">
      <c r="A12" s="178"/>
      <c r="B12" s="529" t="s">
        <v>128</v>
      </c>
      <c r="C12" s="530"/>
      <c r="D12" s="530"/>
      <c r="E12" s="530"/>
      <c r="F12" s="530"/>
      <c r="G12" s="530"/>
      <c r="H12" s="530"/>
      <c r="I12" s="530"/>
      <c r="J12" s="530"/>
      <c r="K12" s="531"/>
      <c r="L12" s="538" t="s">
        <v>129</v>
      </c>
      <c r="M12" s="539"/>
      <c r="N12" s="539"/>
      <c r="O12" s="539"/>
      <c r="P12" s="539"/>
      <c r="Q12" s="540"/>
      <c r="R12" s="541">
        <v>32980</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93</v>
      </c>
      <c r="AV12" s="482"/>
      <c r="AW12" s="482"/>
      <c r="AX12" s="482"/>
      <c r="AY12" s="437" t="s">
        <v>133</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135</v>
      </c>
      <c r="N13" s="508"/>
      <c r="O13" s="508"/>
      <c r="P13" s="508"/>
      <c r="Q13" s="509"/>
      <c r="R13" s="510">
        <v>32203</v>
      </c>
      <c r="S13" s="511"/>
      <c r="T13" s="511"/>
      <c r="U13" s="511"/>
      <c r="V13" s="512"/>
      <c r="W13" s="513" t="s">
        <v>136</v>
      </c>
      <c r="X13" s="409"/>
      <c r="Y13" s="409"/>
      <c r="Z13" s="409"/>
      <c r="AA13" s="409"/>
      <c r="AB13" s="410"/>
      <c r="AC13" s="376">
        <v>1082</v>
      </c>
      <c r="AD13" s="377"/>
      <c r="AE13" s="377"/>
      <c r="AF13" s="377"/>
      <c r="AG13" s="378"/>
      <c r="AH13" s="376">
        <v>1365</v>
      </c>
      <c r="AI13" s="377"/>
      <c r="AJ13" s="377"/>
      <c r="AK13" s="377"/>
      <c r="AL13" s="436"/>
      <c r="AM13" s="480" t="s">
        <v>137</v>
      </c>
      <c r="AN13" s="380"/>
      <c r="AO13" s="380"/>
      <c r="AP13" s="380"/>
      <c r="AQ13" s="380"/>
      <c r="AR13" s="380"/>
      <c r="AS13" s="380"/>
      <c r="AT13" s="381"/>
      <c r="AU13" s="481" t="s">
        <v>138</v>
      </c>
      <c r="AV13" s="482"/>
      <c r="AW13" s="482"/>
      <c r="AX13" s="482"/>
      <c r="AY13" s="437" t="s">
        <v>139</v>
      </c>
      <c r="AZ13" s="438"/>
      <c r="BA13" s="438"/>
      <c r="BB13" s="438"/>
      <c r="BC13" s="438"/>
      <c r="BD13" s="438"/>
      <c r="BE13" s="438"/>
      <c r="BF13" s="438"/>
      <c r="BG13" s="438"/>
      <c r="BH13" s="438"/>
      <c r="BI13" s="438"/>
      <c r="BJ13" s="438"/>
      <c r="BK13" s="438"/>
      <c r="BL13" s="438"/>
      <c r="BM13" s="439"/>
      <c r="BN13" s="423">
        <v>1066080</v>
      </c>
      <c r="BO13" s="424"/>
      <c r="BP13" s="424"/>
      <c r="BQ13" s="424"/>
      <c r="BR13" s="424"/>
      <c r="BS13" s="424"/>
      <c r="BT13" s="424"/>
      <c r="BU13" s="425"/>
      <c r="BV13" s="423">
        <v>333096</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8.8000000000000007</v>
      </c>
      <c r="CU13" s="421"/>
      <c r="CV13" s="421"/>
      <c r="CW13" s="421"/>
      <c r="CX13" s="421"/>
      <c r="CY13" s="421"/>
      <c r="CZ13" s="421"/>
      <c r="DA13" s="422"/>
      <c r="DB13" s="420">
        <v>9.1999999999999993</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141</v>
      </c>
      <c r="M14" s="550"/>
      <c r="N14" s="550"/>
      <c r="O14" s="550"/>
      <c r="P14" s="550"/>
      <c r="Q14" s="551"/>
      <c r="R14" s="510">
        <v>33576</v>
      </c>
      <c r="S14" s="511"/>
      <c r="T14" s="511"/>
      <c r="U14" s="511"/>
      <c r="V14" s="512"/>
      <c r="W14" s="514"/>
      <c r="X14" s="412"/>
      <c r="Y14" s="412"/>
      <c r="Z14" s="412"/>
      <c r="AA14" s="412"/>
      <c r="AB14" s="413"/>
      <c r="AC14" s="503">
        <v>6.6</v>
      </c>
      <c r="AD14" s="504"/>
      <c r="AE14" s="504"/>
      <c r="AF14" s="504"/>
      <c r="AG14" s="505"/>
      <c r="AH14" s="503">
        <v>7.5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v>32.5</v>
      </c>
      <c r="CU14" s="521"/>
      <c r="CV14" s="521"/>
      <c r="CW14" s="521"/>
      <c r="CX14" s="521"/>
      <c r="CY14" s="521"/>
      <c r="CZ14" s="521"/>
      <c r="DA14" s="522"/>
      <c r="DB14" s="520">
        <v>49.2</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143</v>
      </c>
      <c r="N15" s="508"/>
      <c r="O15" s="508"/>
      <c r="P15" s="508"/>
      <c r="Q15" s="509"/>
      <c r="R15" s="510">
        <v>32775</v>
      </c>
      <c r="S15" s="511"/>
      <c r="T15" s="511"/>
      <c r="U15" s="511"/>
      <c r="V15" s="512"/>
      <c r="W15" s="513" t="s">
        <v>144</v>
      </c>
      <c r="X15" s="409"/>
      <c r="Y15" s="409"/>
      <c r="Z15" s="409"/>
      <c r="AA15" s="409"/>
      <c r="AB15" s="410"/>
      <c r="AC15" s="376">
        <v>5871</v>
      </c>
      <c r="AD15" s="377"/>
      <c r="AE15" s="377"/>
      <c r="AF15" s="377"/>
      <c r="AG15" s="378"/>
      <c r="AH15" s="376">
        <v>6323</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4086102</v>
      </c>
      <c r="BO15" s="453"/>
      <c r="BP15" s="453"/>
      <c r="BQ15" s="453"/>
      <c r="BR15" s="453"/>
      <c r="BS15" s="453"/>
      <c r="BT15" s="453"/>
      <c r="BU15" s="454"/>
      <c r="BV15" s="452">
        <v>4298630</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35.700000000000003</v>
      </c>
      <c r="AD16" s="504"/>
      <c r="AE16" s="504"/>
      <c r="AF16" s="504"/>
      <c r="AG16" s="505"/>
      <c r="AH16" s="503">
        <v>34.9</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9139385</v>
      </c>
      <c r="BO16" s="424"/>
      <c r="BP16" s="424"/>
      <c r="BQ16" s="424"/>
      <c r="BR16" s="424"/>
      <c r="BS16" s="424"/>
      <c r="BT16" s="424"/>
      <c r="BU16" s="425"/>
      <c r="BV16" s="423">
        <v>8741573</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9485</v>
      </c>
      <c r="AD17" s="377"/>
      <c r="AE17" s="377"/>
      <c r="AF17" s="377"/>
      <c r="AG17" s="378"/>
      <c r="AH17" s="376">
        <v>10451</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5098533</v>
      </c>
      <c r="BO17" s="424"/>
      <c r="BP17" s="424"/>
      <c r="BQ17" s="424"/>
      <c r="BR17" s="424"/>
      <c r="BS17" s="424"/>
      <c r="BT17" s="424"/>
      <c r="BU17" s="425"/>
      <c r="BV17" s="423">
        <v>5389494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154</v>
      </c>
      <c r="C18" s="474"/>
      <c r="D18" s="474"/>
      <c r="E18" s="475"/>
      <c r="F18" s="475"/>
      <c r="G18" s="475"/>
      <c r="H18" s="475"/>
      <c r="I18" s="475"/>
      <c r="J18" s="475"/>
      <c r="K18" s="475"/>
      <c r="L18" s="476">
        <v>112.03</v>
      </c>
      <c r="M18" s="476"/>
      <c r="N18" s="476"/>
      <c r="O18" s="476"/>
      <c r="P18" s="476"/>
      <c r="Q18" s="476"/>
      <c r="R18" s="477"/>
      <c r="S18" s="477"/>
      <c r="T18" s="477"/>
      <c r="U18" s="477"/>
      <c r="V18" s="478"/>
      <c r="W18" s="494"/>
      <c r="X18" s="495"/>
      <c r="Y18" s="495"/>
      <c r="Z18" s="495"/>
      <c r="AA18" s="495"/>
      <c r="AB18" s="519"/>
      <c r="AC18" s="393">
        <v>57.7</v>
      </c>
      <c r="AD18" s="394"/>
      <c r="AE18" s="394"/>
      <c r="AF18" s="394"/>
      <c r="AG18" s="479"/>
      <c r="AH18" s="393">
        <v>57.6</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9251690</v>
      </c>
      <c r="BO18" s="424"/>
      <c r="BP18" s="424"/>
      <c r="BQ18" s="424"/>
      <c r="BR18" s="424"/>
      <c r="BS18" s="424"/>
      <c r="BT18" s="424"/>
      <c r="BU18" s="425"/>
      <c r="BV18" s="423">
        <v>9021146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156</v>
      </c>
      <c r="C19" s="474"/>
      <c r="D19" s="474"/>
      <c r="E19" s="475"/>
      <c r="F19" s="475"/>
      <c r="G19" s="475"/>
      <c r="H19" s="475"/>
      <c r="I19" s="475"/>
      <c r="J19" s="475"/>
      <c r="K19" s="475"/>
      <c r="L19" s="483">
        <v>292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12890465</v>
      </c>
      <c r="BO19" s="424"/>
      <c r="BP19" s="424"/>
      <c r="BQ19" s="424"/>
      <c r="BR19" s="424"/>
      <c r="BS19" s="424"/>
      <c r="BT19" s="424"/>
      <c r="BU19" s="425"/>
      <c r="BV19" s="423">
        <v>11375077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158</v>
      </c>
      <c r="C20" s="474"/>
      <c r="D20" s="474"/>
      <c r="E20" s="475"/>
      <c r="F20" s="475"/>
      <c r="G20" s="475"/>
      <c r="H20" s="475"/>
      <c r="I20" s="475"/>
      <c r="J20" s="475"/>
      <c r="K20" s="475"/>
      <c r="L20" s="483">
        <v>11600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16504254</v>
      </c>
      <c r="BO22" s="453"/>
      <c r="BP22" s="453"/>
      <c r="BQ22" s="453"/>
      <c r="BR22" s="453"/>
      <c r="BS22" s="453"/>
      <c r="BT22" s="453"/>
      <c r="BU22" s="454"/>
      <c r="BV22" s="452">
        <v>17267429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7148095</v>
      </c>
      <c r="BO23" s="424"/>
      <c r="BP23" s="424"/>
      <c r="BQ23" s="424"/>
      <c r="BR23" s="424"/>
      <c r="BS23" s="424"/>
      <c r="BT23" s="424"/>
      <c r="BU23" s="425"/>
      <c r="BV23" s="423">
        <v>7274063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167</v>
      </c>
      <c r="F24" s="380"/>
      <c r="G24" s="380"/>
      <c r="H24" s="380"/>
      <c r="I24" s="380"/>
      <c r="J24" s="380"/>
      <c r="K24" s="381"/>
      <c r="L24" s="376">
        <v>1</v>
      </c>
      <c r="M24" s="377"/>
      <c r="N24" s="377"/>
      <c r="O24" s="377"/>
      <c r="P24" s="378"/>
      <c r="Q24" s="376">
        <v>6100</v>
      </c>
      <c r="R24" s="377"/>
      <c r="S24" s="377"/>
      <c r="T24" s="377"/>
      <c r="U24" s="377"/>
      <c r="V24" s="378"/>
      <c r="W24" s="466"/>
      <c r="X24" s="403"/>
      <c r="Y24" s="404"/>
      <c r="Z24" s="379" t="s">
        <v>168</v>
      </c>
      <c r="AA24" s="380"/>
      <c r="AB24" s="380"/>
      <c r="AC24" s="380"/>
      <c r="AD24" s="380"/>
      <c r="AE24" s="380"/>
      <c r="AF24" s="380"/>
      <c r="AG24" s="381"/>
      <c r="AH24" s="376">
        <v>291</v>
      </c>
      <c r="AI24" s="377"/>
      <c r="AJ24" s="377"/>
      <c r="AK24" s="377"/>
      <c r="AL24" s="378"/>
      <c r="AM24" s="376">
        <v>908211</v>
      </c>
      <c r="AN24" s="377"/>
      <c r="AO24" s="377"/>
      <c r="AP24" s="377"/>
      <c r="AQ24" s="377"/>
      <c r="AR24" s="378"/>
      <c r="AS24" s="376">
        <v>3121</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8809580</v>
      </c>
      <c r="BO24" s="424"/>
      <c r="BP24" s="424"/>
      <c r="BQ24" s="424"/>
      <c r="BR24" s="424"/>
      <c r="BS24" s="424"/>
      <c r="BT24" s="424"/>
      <c r="BU24" s="425"/>
      <c r="BV24" s="423">
        <v>9458329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170</v>
      </c>
      <c r="F25" s="380"/>
      <c r="G25" s="380"/>
      <c r="H25" s="380"/>
      <c r="I25" s="380"/>
      <c r="J25" s="380"/>
      <c r="K25" s="381"/>
      <c r="L25" s="376">
        <v>1</v>
      </c>
      <c r="M25" s="377"/>
      <c r="N25" s="377"/>
      <c r="O25" s="377"/>
      <c r="P25" s="378"/>
      <c r="Q25" s="376">
        <v>5250</v>
      </c>
      <c r="R25" s="377"/>
      <c r="S25" s="377"/>
      <c r="T25" s="377"/>
      <c r="U25" s="377"/>
      <c r="V25" s="378"/>
      <c r="W25" s="466"/>
      <c r="X25" s="403"/>
      <c r="Y25" s="404"/>
      <c r="Z25" s="379" t="s">
        <v>171</v>
      </c>
      <c r="AA25" s="380"/>
      <c r="AB25" s="380"/>
      <c r="AC25" s="380"/>
      <c r="AD25" s="380"/>
      <c r="AE25" s="380"/>
      <c r="AF25" s="380"/>
      <c r="AG25" s="381"/>
      <c r="AH25" s="376">
        <v>62</v>
      </c>
      <c r="AI25" s="377"/>
      <c r="AJ25" s="377"/>
      <c r="AK25" s="377"/>
      <c r="AL25" s="378"/>
      <c r="AM25" s="376">
        <v>180110</v>
      </c>
      <c r="AN25" s="377"/>
      <c r="AO25" s="377"/>
      <c r="AP25" s="377"/>
      <c r="AQ25" s="377"/>
      <c r="AR25" s="378"/>
      <c r="AS25" s="376">
        <v>2905</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1856352</v>
      </c>
      <c r="BO25" s="453"/>
      <c r="BP25" s="453"/>
      <c r="BQ25" s="453"/>
      <c r="BR25" s="453"/>
      <c r="BS25" s="453"/>
      <c r="BT25" s="453"/>
      <c r="BU25" s="454"/>
      <c r="BV25" s="452">
        <v>941669</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173</v>
      </c>
      <c r="F26" s="380"/>
      <c r="G26" s="380"/>
      <c r="H26" s="380"/>
      <c r="I26" s="380"/>
      <c r="J26" s="380"/>
      <c r="K26" s="381"/>
      <c r="L26" s="376">
        <v>1</v>
      </c>
      <c r="M26" s="377"/>
      <c r="N26" s="377"/>
      <c r="O26" s="377"/>
      <c r="P26" s="378"/>
      <c r="Q26" s="376">
        <v>5100</v>
      </c>
      <c r="R26" s="377"/>
      <c r="S26" s="377"/>
      <c r="T26" s="377"/>
      <c r="U26" s="377"/>
      <c r="V26" s="378"/>
      <c r="W26" s="466"/>
      <c r="X26" s="403"/>
      <c r="Y26" s="404"/>
      <c r="Z26" s="379" t="s">
        <v>174</v>
      </c>
      <c r="AA26" s="434"/>
      <c r="AB26" s="434"/>
      <c r="AC26" s="434"/>
      <c r="AD26" s="434"/>
      <c r="AE26" s="434"/>
      <c r="AF26" s="434"/>
      <c r="AG26" s="435"/>
      <c r="AH26" s="376">
        <v>3</v>
      </c>
      <c r="AI26" s="377"/>
      <c r="AJ26" s="377"/>
      <c r="AK26" s="377"/>
      <c r="AL26" s="378"/>
      <c r="AM26" s="376">
        <v>7884</v>
      </c>
      <c r="AN26" s="377"/>
      <c r="AO26" s="377"/>
      <c r="AP26" s="377"/>
      <c r="AQ26" s="377"/>
      <c r="AR26" s="378"/>
      <c r="AS26" s="376">
        <v>2628</v>
      </c>
      <c r="AT26" s="377"/>
      <c r="AU26" s="377"/>
      <c r="AV26" s="377"/>
      <c r="AW26" s="377"/>
      <c r="AX26" s="436"/>
      <c r="AY26" s="463" t="s">
        <v>175</v>
      </c>
      <c r="AZ26" s="383"/>
      <c r="BA26" s="383"/>
      <c r="BB26" s="383"/>
      <c r="BC26" s="383"/>
      <c r="BD26" s="383"/>
      <c r="BE26" s="383"/>
      <c r="BF26" s="383"/>
      <c r="BG26" s="383"/>
      <c r="BH26" s="383"/>
      <c r="BI26" s="383"/>
      <c r="BJ26" s="383"/>
      <c r="BK26" s="383"/>
      <c r="BL26" s="383"/>
      <c r="BM26" s="464"/>
      <c r="BN26" s="423" t="s">
        <v>127</v>
      </c>
      <c r="BO26" s="424"/>
      <c r="BP26" s="424"/>
      <c r="BQ26" s="424"/>
      <c r="BR26" s="424"/>
      <c r="BS26" s="424"/>
      <c r="BT26" s="424"/>
      <c r="BU26" s="425"/>
      <c r="BV26" s="423" t="s">
        <v>176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177</v>
      </c>
      <c r="F27" s="380"/>
      <c r="G27" s="380"/>
      <c r="H27" s="380"/>
      <c r="I27" s="380"/>
      <c r="J27" s="380"/>
      <c r="K27" s="381"/>
      <c r="L27" s="376">
        <v>1</v>
      </c>
      <c r="M27" s="377"/>
      <c r="N27" s="377"/>
      <c r="O27" s="377"/>
      <c r="P27" s="378"/>
      <c r="Q27" s="376">
        <v>3090</v>
      </c>
      <c r="R27" s="377"/>
      <c r="S27" s="377"/>
      <c r="T27" s="377"/>
      <c r="U27" s="377"/>
      <c r="V27" s="378"/>
      <c r="W27" s="466"/>
      <c r="X27" s="403"/>
      <c r="Y27" s="404"/>
      <c r="Z27" s="379" t="s">
        <v>178</v>
      </c>
      <c r="AA27" s="380"/>
      <c r="AB27" s="380"/>
      <c r="AC27" s="380"/>
      <c r="AD27" s="380"/>
      <c r="AE27" s="380"/>
      <c r="AF27" s="380"/>
      <c r="AG27" s="381"/>
      <c r="AH27" s="376">
        <v>9</v>
      </c>
      <c r="AI27" s="377"/>
      <c r="AJ27" s="377"/>
      <c r="AK27" s="377"/>
      <c r="AL27" s="378"/>
      <c r="AM27" s="376">
        <v>23832</v>
      </c>
      <c r="AN27" s="377"/>
      <c r="AO27" s="377"/>
      <c r="AP27" s="377"/>
      <c r="AQ27" s="377"/>
      <c r="AR27" s="378"/>
      <c r="AS27" s="376">
        <v>2648</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702851</v>
      </c>
      <c r="BO27" s="458"/>
      <c r="BP27" s="458"/>
      <c r="BQ27" s="458"/>
      <c r="BR27" s="458"/>
      <c r="BS27" s="458"/>
      <c r="BT27" s="458"/>
      <c r="BU27" s="459"/>
      <c r="BV27" s="457">
        <v>702700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180</v>
      </c>
      <c r="F28" s="380"/>
      <c r="G28" s="380"/>
      <c r="H28" s="380"/>
      <c r="I28" s="380"/>
      <c r="J28" s="380"/>
      <c r="K28" s="381"/>
      <c r="L28" s="376">
        <v>1</v>
      </c>
      <c r="M28" s="377"/>
      <c r="N28" s="377"/>
      <c r="O28" s="377"/>
      <c r="P28" s="378"/>
      <c r="Q28" s="376">
        <v>2830</v>
      </c>
      <c r="R28" s="377"/>
      <c r="S28" s="377"/>
      <c r="T28" s="377"/>
      <c r="U28" s="377"/>
      <c r="V28" s="378"/>
      <c r="W28" s="466"/>
      <c r="X28" s="403"/>
      <c r="Y28" s="404"/>
      <c r="Z28" s="379" t="s">
        <v>181</v>
      </c>
      <c r="AA28" s="380"/>
      <c r="AB28" s="380"/>
      <c r="AC28" s="380"/>
      <c r="AD28" s="380"/>
      <c r="AE28" s="380"/>
      <c r="AF28" s="380"/>
      <c r="AG28" s="381"/>
      <c r="AH28" s="376" t="s">
        <v>182</v>
      </c>
      <c r="AI28" s="377"/>
      <c r="AJ28" s="377"/>
      <c r="AK28" s="377"/>
      <c r="AL28" s="378"/>
      <c r="AM28" s="376" t="s">
        <v>127</v>
      </c>
      <c r="AN28" s="377"/>
      <c r="AO28" s="377"/>
      <c r="AP28" s="377"/>
      <c r="AQ28" s="377"/>
      <c r="AR28" s="378"/>
      <c r="AS28" s="376" t="s">
        <v>127</v>
      </c>
      <c r="AT28" s="377"/>
      <c r="AU28" s="377"/>
      <c r="AV28" s="377"/>
      <c r="AW28" s="377"/>
      <c r="AX28" s="436"/>
      <c r="AY28" s="440" t="s">
        <v>183</v>
      </c>
      <c r="AZ28" s="441"/>
      <c r="BA28" s="441"/>
      <c r="BB28" s="442"/>
      <c r="BC28" s="449" t="s">
        <v>47</v>
      </c>
      <c r="BD28" s="450"/>
      <c r="BE28" s="450"/>
      <c r="BF28" s="450"/>
      <c r="BG28" s="450"/>
      <c r="BH28" s="450"/>
      <c r="BI28" s="450"/>
      <c r="BJ28" s="450"/>
      <c r="BK28" s="450"/>
      <c r="BL28" s="450"/>
      <c r="BM28" s="451"/>
      <c r="BN28" s="452">
        <v>2149169</v>
      </c>
      <c r="BO28" s="453"/>
      <c r="BP28" s="453"/>
      <c r="BQ28" s="453"/>
      <c r="BR28" s="453"/>
      <c r="BS28" s="453"/>
      <c r="BT28" s="453"/>
      <c r="BU28" s="454"/>
      <c r="BV28" s="452">
        <v>1166513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184</v>
      </c>
      <c r="F29" s="380"/>
      <c r="G29" s="380"/>
      <c r="H29" s="380"/>
      <c r="I29" s="380"/>
      <c r="J29" s="380"/>
      <c r="K29" s="381"/>
      <c r="L29" s="376">
        <v>13</v>
      </c>
      <c r="M29" s="377"/>
      <c r="N29" s="377"/>
      <c r="O29" s="377"/>
      <c r="P29" s="378"/>
      <c r="Q29" s="376">
        <v>2650</v>
      </c>
      <c r="R29" s="377"/>
      <c r="S29" s="377"/>
      <c r="T29" s="377"/>
      <c r="U29" s="377"/>
      <c r="V29" s="378"/>
      <c r="W29" s="467"/>
      <c r="X29" s="468"/>
      <c r="Y29" s="469"/>
      <c r="Z29" s="379" t="s">
        <v>185</v>
      </c>
      <c r="AA29" s="380"/>
      <c r="AB29" s="380"/>
      <c r="AC29" s="380"/>
      <c r="AD29" s="380"/>
      <c r="AE29" s="380"/>
      <c r="AF29" s="380"/>
      <c r="AG29" s="381"/>
      <c r="AH29" s="376">
        <v>300</v>
      </c>
      <c r="AI29" s="377"/>
      <c r="AJ29" s="377"/>
      <c r="AK29" s="377"/>
      <c r="AL29" s="378"/>
      <c r="AM29" s="376">
        <v>932043</v>
      </c>
      <c r="AN29" s="377"/>
      <c r="AO29" s="377"/>
      <c r="AP29" s="377"/>
      <c r="AQ29" s="377"/>
      <c r="AR29" s="378"/>
      <c r="AS29" s="376">
        <v>3107</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893854</v>
      </c>
      <c r="BO29" s="424"/>
      <c r="BP29" s="424"/>
      <c r="BQ29" s="424"/>
      <c r="BR29" s="424"/>
      <c r="BS29" s="424"/>
      <c r="BT29" s="424"/>
      <c r="BU29" s="425"/>
      <c r="BV29" s="423">
        <v>731155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92.3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1938396</v>
      </c>
      <c r="BO30" s="458"/>
      <c r="BP30" s="458"/>
      <c r="BQ30" s="458"/>
      <c r="BR30" s="458"/>
      <c r="BS30" s="458"/>
      <c r="BT30" s="458"/>
      <c r="BU30" s="459"/>
      <c r="BV30" s="457">
        <v>1904763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199</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9</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南濃衛生施設利用事務組合</v>
      </c>
      <c r="BZ34" s="372"/>
      <c r="CA34" s="372"/>
      <c r="CB34" s="372"/>
      <c r="CC34" s="372"/>
      <c r="CD34" s="372"/>
      <c r="CE34" s="372"/>
      <c r="CF34" s="372"/>
      <c r="CG34" s="372"/>
      <c r="CH34" s="372"/>
      <c r="CI34" s="372"/>
      <c r="CJ34" s="372"/>
      <c r="CK34" s="372"/>
      <c r="CL34" s="372"/>
      <c r="CM34" s="372"/>
      <c r="CN34" s="178"/>
      <c r="CO34" s="371">
        <f>IF(CQ34="","",MAX(C34:D43,U34:V43,AM34:AN43,BE34:BF43,BW34:BX43)+1)</f>
        <v>19</v>
      </c>
      <c r="CP34" s="371"/>
      <c r="CQ34" s="372" t="str">
        <f>IF('各会計、関係団体の財政状況及び健全化判断比率'!BS7="","",'各会計、関係団体の財政状況及び健全化判断比率'!BS7)</f>
        <v>海津市観光情報センター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クレール平田運営特別会計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78"/>
      <c r="AM35" s="371">
        <f t="shared" ref="AM35:AM43" si="0">IF(AO35="","",AM34+1)</f>
        <v>10</v>
      </c>
      <c r="AN35" s="371"/>
      <c r="AO35" s="372" t="str">
        <f>IF('各会計、関係団体の財政状況及び健全化判断比率'!B33="","",'各会計、関係団体の財政状況及び健全化判断比率'!B33)</f>
        <v>介護老人福祉施設事業特別会計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f t="shared" ref="CO35:CO43" si="3">IF(CQ35="","",CO34+1)</f>
        <v>20</v>
      </c>
      <c r="CP35" s="371"/>
      <c r="CQ35" s="372" t="str">
        <f>IF('各会計、関係団体の財政状況及び健全化判断比率'!BS8="","",'各会計、関係団体の財政状況及び健全化判断比率'!BS8)</f>
        <v>岐阜県土地開発公社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月見の里南濃運営特別会計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78"/>
      <c r="AM36" s="371">
        <f t="shared" si="0"/>
        <v>11</v>
      </c>
      <c r="AN36" s="371"/>
      <c r="AO36" s="372" t="str">
        <f>IF('各会計、関係団体の財政状況及び健全化判断比率'!B34="","",'各会計、関係団体の財政状況及び健全化判断比率'!B34)</f>
        <v>介護老人保健施設事業特別会計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介護老人保健施設在宅介護支援センター特別会計</v>
      </c>
      <c r="F37" s="372"/>
      <c r="G37" s="372"/>
      <c r="H37" s="372"/>
      <c r="I37" s="372"/>
      <c r="J37" s="372"/>
      <c r="K37" s="372"/>
      <c r="L37" s="372"/>
      <c r="M37" s="372"/>
      <c r="N37" s="372"/>
      <c r="O37" s="372"/>
      <c r="P37" s="372"/>
      <c r="Q37" s="372"/>
      <c r="R37" s="372"/>
      <c r="S37" s="372"/>
      <c r="T37" s="178"/>
      <c r="U37" s="371">
        <f t="shared" si="4"/>
        <v>8</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f t="shared" si="0"/>
        <v>12</v>
      </c>
      <c r="AN37" s="371"/>
      <c r="AO37" s="372" t="str">
        <f>IF('各会計、関係団体の財政状況及び健全化判断比率'!B35="","",'各会計、関係団体の財政状況及び健全化判断比率'!B35)</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西南濃粗大廃棄物処理組合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後期高齢者医療連合（一般会計分）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後期高齢者医療連合（特別会計分）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605</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4" zoomScale="75" zoomScaleNormal="75" zoomScaleSheetLayoutView="100" workbookViewId="0">
      <selection activeCell="Q33" sqref="Q33:U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80" t="s">
        <v>570</v>
      </c>
      <c r="D34" s="1180"/>
      <c r="E34" s="1181"/>
      <c r="F34" s="32">
        <v>7</v>
      </c>
      <c r="G34" s="33">
        <v>6.75</v>
      </c>
      <c r="H34" s="33">
        <v>5.66</v>
      </c>
      <c r="I34" s="33">
        <v>8.6300000000000008</v>
      </c>
      <c r="J34" s="34">
        <v>9.11</v>
      </c>
      <c r="K34" s="22"/>
      <c r="L34" s="22"/>
      <c r="M34" s="22"/>
      <c r="N34" s="22"/>
      <c r="O34" s="22"/>
      <c r="P34" s="22"/>
    </row>
    <row r="35" spans="1:16" ht="39" customHeight="1" x14ac:dyDescent="0.2">
      <c r="A35" s="22"/>
      <c r="B35" s="35"/>
      <c r="C35" s="1174" t="s">
        <v>571</v>
      </c>
      <c r="D35" s="1175"/>
      <c r="E35" s="1176"/>
      <c r="F35" s="36">
        <v>7.38</v>
      </c>
      <c r="G35" s="37">
        <v>6.55</v>
      </c>
      <c r="H35" s="37">
        <v>7.43</v>
      </c>
      <c r="I35" s="37">
        <v>8.07</v>
      </c>
      <c r="J35" s="38">
        <v>8.68</v>
      </c>
      <c r="K35" s="22"/>
      <c r="L35" s="22"/>
      <c r="M35" s="22"/>
      <c r="N35" s="22"/>
      <c r="O35" s="22"/>
      <c r="P35" s="22"/>
    </row>
    <row r="36" spans="1:16" ht="39" customHeight="1" x14ac:dyDescent="0.2">
      <c r="A36" s="22"/>
      <c r="B36" s="35"/>
      <c r="C36" s="1174" t="s">
        <v>572</v>
      </c>
      <c r="D36" s="1175"/>
      <c r="E36" s="1176"/>
      <c r="F36" s="36" t="s">
        <v>521</v>
      </c>
      <c r="G36" s="37" t="s">
        <v>521</v>
      </c>
      <c r="H36" s="37" t="s">
        <v>521</v>
      </c>
      <c r="I36" s="37">
        <v>6.52</v>
      </c>
      <c r="J36" s="38">
        <v>6.46</v>
      </c>
      <c r="K36" s="22"/>
      <c r="L36" s="22"/>
      <c r="M36" s="22"/>
      <c r="N36" s="22"/>
      <c r="O36" s="22"/>
      <c r="P36" s="22"/>
    </row>
    <row r="37" spans="1:16" ht="39" customHeight="1" x14ac:dyDescent="0.2">
      <c r="A37" s="22"/>
      <c r="B37" s="35"/>
      <c r="C37" s="1174" t="s">
        <v>573</v>
      </c>
      <c r="D37" s="1175"/>
      <c r="E37" s="1176"/>
      <c r="F37" s="36">
        <v>2.2000000000000002</v>
      </c>
      <c r="G37" s="37">
        <v>2.5299999999999998</v>
      </c>
      <c r="H37" s="37">
        <v>2.82</v>
      </c>
      <c r="I37" s="37">
        <v>2.77</v>
      </c>
      <c r="J37" s="38">
        <v>3.27</v>
      </c>
      <c r="K37" s="22"/>
      <c r="L37" s="22"/>
      <c r="M37" s="22"/>
      <c r="N37" s="22"/>
      <c r="O37" s="22"/>
      <c r="P37" s="22"/>
    </row>
    <row r="38" spans="1:16" ht="39" customHeight="1" x14ac:dyDescent="0.2">
      <c r="A38" s="22"/>
      <c r="B38" s="35"/>
      <c r="C38" s="1174" t="s">
        <v>574</v>
      </c>
      <c r="D38" s="1175"/>
      <c r="E38" s="1176"/>
      <c r="F38" s="36">
        <v>3.01</v>
      </c>
      <c r="G38" s="37">
        <v>1.52</v>
      </c>
      <c r="H38" s="37">
        <v>1.8</v>
      </c>
      <c r="I38" s="37">
        <v>1.81</v>
      </c>
      <c r="J38" s="38">
        <v>3.11</v>
      </c>
      <c r="K38" s="22"/>
      <c r="L38" s="22"/>
      <c r="M38" s="22"/>
      <c r="N38" s="22"/>
      <c r="O38" s="22"/>
      <c r="P38" s="22"/>
    </row>
    <row r="39" spans="1:16" ht="39" customHeight="1" x14ac:dyDescent="0.2">
      <c r="A39" s="22"/>
      <c r="B39" s="35"/>
      <c r="C39" s="1174" t="s">
        <v>575</v>
      </c>
      <c r="D39" s="1175"/>
      <c r="E39" s="1176"/>
      <c r="F39" s="36">
        <v>4.37</v>
      </c>
      <c r="G39" s="37">
        <v>3.84</v>
      </c>
      <c r="H39" s="37">
        <v>2.77</v>
      </c>
      <c r="I39" s="37">
        <v>2.08</v>
      </c>
      <c r="J39" s="38">
        <v>1.46</v>
      </c>
      <c r="K39" s="22"/>
      <c r="L39" s="22"/>
      <c r="M39" s="22"/>
      <c r="N39" s="22"/>
      <c r="O39" s="22"/>
      <c r="P39" s="22"/>
    </row>
    <row r="40" spans="1:16" ht="39" customHeight="1" x14ac:dyDescent="0.2">
      <c r="A40" s="22"/>
      <c r="B40" s="35"/>
      <c r="C40" s="1174" t="s">
        <v>576</v>
      </c>
      <c r="D40" s="1175"/>
      <c r="E40" s="1176"/>
      <c r="F40" s="36">
        <v>1.49</v>
      </c>
      <c r="G40" s="37">
        <v>2.04</v>
      </c>
      <c r="H40" s="37">
        <v>1.88</v>
      </c>
      <c r="I40" s="37">
        <v>1.73</v>
      </c>
      <c r="J40" s="38">
        <v>1.31</v>
      </c>
      <c r="K40" s="22"/>
      <c r="L40" s="22"/>
      <c r="M40" s="22"/>
      <c r="N40" s="22"/>
      <c r="O40" s="22"/>
      <c r="P40" s="22"/>
    </row>
    <row r="41" spans="1:16" ht="39" customHeight="1" x14ac:dyDescent="0.2">
      <c r="A41" s="22"/>
      <c r="B41" s="35"/>
      <c r="C41" s="1174" t="s">
        <v>577</v>
      </c>
      <c r="D41" s="1175"/>
      <c r="E41" s="1176"/>
      <c r="F41" s="36">
        <v>0.25</v>
      </c>
      <c r="G41" s="37">
        <v>0.24</v>
      </c>
      <c r="H41" s="37">
        <v>0.22</v>
      </c>
      <c r="I41" s="37">
        <v>0.22</v>
      </c>
      <c r="J41" s="38">
        <v>0.19</v>
      </c>
      <c r="K41" s="22"/>
      <c r="L41" s="22"/>
      <c r="M41" s="22"/>
      <c r="N41" s="22"/>
      <c r="O41" s="22"/>
      <c r="P41" s="22"/>
    </row>
    <row r="42" spans="1:16" ht="39" customHeight="1" x14ac:dyDescent="0.2">
      <c r="A42" s="22"/>
      <c r="B42" s="39"/>
      <c r="C42" s="1174" t="s">
        <v>578</v>
      </c>
      <c r="D42" s="1175"/>
      <c r="E42" s="1176"/>
      <c r="F42" s="36" t="s">
        <v>521</v>
      </c>
      <c r="G42" s="37" t="s">
        <v>521</v>
      </c>
      <c r="H42" s="37" t="s">
        <v>521</v>
      </c>
      <c r="I42" s="37" t="s">
        <v>521</v>
      </c>
      <c r="J42" s="38" t="s">
        <v>521</v>
      </c>
      <c r="K42" s="22"/>
      <c r="L42" s="22"/>
      <c r="M42" s="22"/>
      <c r="N42" s="22"/>
      <c r="O42" s="22"/>
      <c r="P42" s="22"/>
    </row>
    <row r="43" spans="1:16" ht="39" customHeight="1" thickBot="1" x14ac:dyDescent="0.25">
      <c r="A43" s="22"/>
      <c r="B43" s="40"/>
      <c r="C43" s="1177" t="s">
        <v>579</v>
      </c>
      <c r="D43" s="1178"/>
      <c r="E43" s="1179"/>
      <c r="F43" s="41">
        <v>0.56999999999999995</v>
      </c>
      <c r="G43" s="42">
        <v>0.35</v>
      </c>
      <c r="H43" s="42">
        <v>0.59</v>
      </c>
      <c r="I43" s="42">
        <v>0.25</v>
      </c>
      <c r="J43" s="43">
        <v>0.19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zNctinvHAyb0nWLqLqjFSRLuM65AcDARBrIdr2ZAkamFusjyYyQpuw1NtqAVinSJGwkwvBjletIsMBVgITkvg==" saltValue="9qu+/sQKLo9Wq0EMHDCk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Q33" sqref="Q33:U3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1494</v>
      </c>
      <c r="L45" s="60">
        <v>1589</v>
      </c>
      <c r="M45" s="60">
        <v>1621</v>
      </c>
      <c r="N45" s="60">
        <v>1652</v>
      </c>
      <c r="O45" s="61">
        <v>1738</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521</v>
      </c>
      <c r="L46" s="64" t="s">
        <v>521</v>
      </c>
      <c r="M46" s="64" t="s">
        <v>521</v>
      </c>
      <c r="N46" s="64" t="s">
        <v>521</v>
      </c>
      <c r="O46" s="65" t="s">
        <v>521</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521</v>
      </c>
      <c r="L47" s="64" t="s">
        <v>521</v>
      </c>
      <c r="M47" s="64" t="s">
        <v>521</v>
      </c>
      <c r="N47" s="64" t="s">
        <v>521</v>
      </c>
      <c r="O47" s="65" t="s">
        <v>521</v>
      </c>
      <c r="P47" s="48"/>
      <c r="Q47" s="48"/>
      <c r="R47" s="48"/>
      <c r="S47" s="48"/>
      <c r="T47" s="48"/>
      <c r="U47" s="48"/>
    </row>
    <row r="48" spans="1:21" ht="30.75" customHeight="1" x14ac:dyDescent="0.2">
      <c r="A48" s="48"/>
      <c r="B48" s="1202"/>
      <c r="C48" s="1203"/>
      <c r="D48" s="62"/>
      <c r="E48" s="1184" t="s">
        <v>14</v>
      </c>
      <c r="F48" s="1184"/>
      <c r="G48" s="1184"/>
      <c r="H48" s="1184"/>
      <c r="I48" s="1184"/>
      <c r="J48" s="1185"/>
      <c r="K48" s="63">
        <v>1305</v>
      </c>
      <c r="L48" s="64">
        <v>1015</v>
      </c>
      <c r="M48" s="64">
        <v>923</v>
      </c>
      <c r="N48" s="64">
        <v>799</v>
      </c>
      <c r="O48" s="65">
        <v>791</v>
      </c>
      <c r="P48" s="48"/>
      <c r="Q48" s="48"/>
      <c r="R48" s="48"/>
      <c r="S48" s="48"/>
      <c r="T48" s="48"/>
      <c r="U48" s="48"/>
    </row>
    <row r="49" spans="1:21" ht="30.75" customHeight="1" x14ac:dyDescent="0.2">
      <c r="A49" s="48"/>
      <c r="B49" s="1202"/>
      <c r="C49" s="1203"/>
      <c r="D49" s="62"/>
      <c r="E49" s="1184" t="s">
        <v>15</v>
      </c>
      <c r="F49" s="1184"/>
      <c r="G49" s="1184"/>
      <c r="H49" s="1184"/>
      <c r="I49" s="1184"/>
      <c r="J49" s="1185"/>
      <c r="K49" s="63">
        <v>154</v>
      </c>
      <c r="L49" s="64">
        <v>157</v>
      </c>
      <c r="M49" s="64">
        <v>163</v>
      </c>
      <c r="N49" s="64">
        <v>160</v>
      </c>
      <c r="O49" s="65">
        <v>137</v>
      </c>
      <c r="P49" s="48"/>
      <c r="Q49" s="48"/>
      <c r="R49" s="48"/>
      <c r="S49" s="48"/>
      <c r="T49" s="48"/>
      <c r="U49" s="48"/>
    </row>
    <row r="50" spans="1:21" ht="30.75" customHeight="1" x14ac:dyDescent="0.2">
      <c r="A50" s="48"/>
      <c r="B50" s="1202"/>
      <c r="C50" s="1203"/>
      <c r="D50" s="62"/>
      <c r="E50" s="1184" t="s">
        <v>16</v>
      </c>
      <c r="F50" s="1184"/>
      <c r="G50" s="1184"/>
      <c r="H50" s="1184"/>
      <c r="I50" s="1184"/>
      <c r="J50" s="1185"/>
      <c r="K50" s="63">
        <v>1</v>
      </c>
      <c r="L50" s="64">
        <v>1</v>
      </c>
      <c r="M50" s="64">
        <v>0</v>
      </c>
      <c r="N50" s="64">
        <v>0</v>
      </c>
      <c r="O50" s="65">
        <v>0</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521</v>
      </c>
      <c r="L51" s="64" t="s">
        <v>521</v>
      </c>
      <c r="M51" s="64" t="s">
        <v>521</v>
      </c>
      <c r="N51" s="64" t="s">
        <v>521</v>
      </c>
      <c r="O51" s="65" t="s">
        <v>521</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2049</v>
      </c>
      <c r="L52" s="64">
        <v>1964</v>
      </c>
      <c r="M52" s="64">
        <v>1934</v>
      </c>
      <c r="N52" s="64">
        <v>1885</v>
      </c>
      <c r="O52" s="65">
        <v>1933</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905</v>
      </c>
      <c r="L53" s="69">
        <v>798</v>
      </c>
      <c r="M53" s="69">
        <v>773</v>
      </c>
      <c r="N53" s="69">
        <v>726</v>
      </c>
      <c r="O53" s="70">
        <v>733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190" t="s">
        <v>24</v>
      </c>
      <c r="C57" s="1191"/>
      <c r="D57" s="1194" t="s">
        <v>25</v>
      </c>
      <c r="E57" s="1195"/>
      <c r="F57" s="1195"/>
      <c r="G57" s="1195"/>
      <c r="H57" s="1195"/>
      <c r="I57" s="1195"/>
      <c r="J57" s="1196"/>
      <c r="K57" s="83" t="s">
        <v>598</v>
      </c>
      <c r="L57" s="84" t="s">
        <v>598</v>
      </c>
      <c r="M57" s="84" t="s">
        <v>598</v>
      </c>
      <c r="N57" s="84" t="s">
        <v>598</v>
      </c>
      <c r="O57" s="85" t="s">
        <v>598</v>
      </c>
    </row>
    <row r="58" spans="1:21" ht="31.5" customHeight="1" thickBot="1" x14ac:dyDescent="0.25">
      <c r="B58" s="1192"/>
      <c r="C58" s="1193"/>
      <c r="D58" s="1197" t="s">
        <v>26</v>
      </c>
      <c r="E58" s="1198"/>
      <c r="F58" s="1198"/>
      <c r="G58" s="1198"/>
      <c r="H58" s="1198"/>
      <c r="I58" s="1198"/>
      <c r="J58" s="1199"/>
      <c r="K58" s="86" t="s">
        <v>598</v>
      </c>
      <c r="L58" s="87" t="s">
        <v>598</v>
      </c>
      <c r="M58" s="87" t="s">
        <v>598</v>
      </c>
      <c r="N58" s="87" t="s">
        <v>598</v>
      </c>
      <c r="O58" s="88" t="s">
        <v>598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QPP3951FB8SRtpF3I6QX4YNAWG7edB/TYtaELKWmwwh28HqhKRl31GStxqNBVfta+s1JiIuHVy5QqdMa9c+Q==" saltValue="91wSnUzzEtjbbbmXOgke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40" zoomScale="75" zoomScaleNormal="75" zoomScaleSheetLayoutView="100" workbookViewId="0">
      <selection activeCell="Q33" sqref="Q33:U3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562</v>
      </c>
      <c r="J40" s="100" t="s">
        <v>563</v>
      </c>
      <c r="K40" s="100" t="s">
        <v>564</v>
      </c>
      <c r="L40" s="100" t="s">
        <v>565</v>
      </c>
      <c r="M40" s="101" t="s">
        <v>566</v>
      </c>
    </row>
    <row r="41" spans="2:13" ht="27.75" customHeight="1" x14ac:dyDescent="0.2">
      <c r="B41" s="1220" t="s">
        <v>29</v>
      </c>
      <c r="C41" s="1221"/>
      <c r="D41" s="102"/>
      <c r="E41" s="1222" t="s">
        <v>30</v>
      </c>
      <c r="F41" s="1222"/>
      <c r="G41" s="1222"/>
      <c r="H41" s="1223"/>
      <c r="I41" s="358">
        <v>18630</v>
      </c>
      <c r="J41" s="359">
        <v>18264</v>
      </c>
      <c r="K41" s="359">
        <v>17644</v>
      </c>
      <c r="L41" s="359">
        <v>17267</v>
      </c>
      <c r="M41" s="360">
        <v>16504</v>
      </c>
    </row>
    <row r="42" spans="2:13" ht="27.75" customHeight="1" x14ac:dyDescent="0.2">
      <c r="B42" s="1210"/>
      <c r="C42" s="1211"/>
      <c r="D42" s="103"/>
      <c r="E42" s="1214" t="s">
        <v>31</v>
      </c>
      <c r="F42" s="1214"/>
      <c r="G42" s="1214"/>
      <c r="H42" s="1215"/>
      <c r="I42" s="361" t="s">
        <v>521</v>
      </c>
      <c r="J42" s="362" t="s">
        <v>521</v>
      </c>
      <c r="K42" s="362" t="s">
        <v>521</v>
      </c>
      <c r="L42" s="362" t="s">
        <v>521</v>
      </c>
      <c r="M42" s="363" t="s">
        <v>521</v>
      </c>
    </row>
    <row r="43" spans="2:13" ht="27.75" customHeight="1" x14ac:dyDescent="0.2">
      <c r="B43" s="1210"/>
      <c r="C43" s="1211"/>
      <c r="D43" s="103"/>
      <c r="E43" s="1214" t="s">
        <v>32</v>
      </c>
      <c r="F43" s="1214"/>
      <c r="G43" s="1214"/>
      <c r="H43" s="1215"/>
      <c r="I43" s="361">
        <v>13317</v>
      </c>
      <c r="J43" s="362">
        <v>12997</v>
      </c>
      <c r="K43" s="362">
        <v>12641</v>
      </c>
      <c r="L43" s="362">
        <v>12401</v>
      </c>
      <c r="M43" s="363">
        <v>12335</v>
      </c>
    </row>
    <row r="44" spans="2:13" ht="27.75" customHeight="1" x14ac:dyDescent="0.2">
      <c r="B44" s="1210"/>
      <c r="C44" s="1211"/>
      <c r="D44" s="103"/>
      <c r="E44" s="1214" t="s">
        <v>33</v>
      </c>
      <c r="F44" s="1214"/>
      <c r="G44" s="1214"/>
      <c r="H44" s="1215"/>
      <c r="I44" s="361">
        <v>833</v>
      </c>
      <c r="J44" s="362">
        <v>715</v>
      </c>
      <c r="K44" s="362">
        <v>550</v>
      </c>
      <c r="L44" s="362">
        <v>481</v>
      </c>
      <c r="M44" s="363">
        <v>465</v>
      </c>
    </row>
    <row r="45" spans="2:13" ht="27.75" customHeight="1" x14ac:dyDescent="0.2">
      <c r="B45" s="1210"/>
      <c r="C45" s="1211"/>
      <c r="D45" s="103"/>
      <c r="E45" s="1214" t="s">
        <v>34</v>
      </c>
      <c r="F45" s="1214"/>
      <c r="G45" s="1214"/>
      <c r="H45" s="1215"/>
      <c r="I45" s="361" t="s">
        <v>521</v>
      </c>
      <c r="J45" s="362" t="s">
        <v>521</v>
      </c>
      <c r="K45" s="362" t="s">
        <v>521</v>
      </c>
      <c r="L45" s="362" t="s">
        <v>521</v>
      </c>
      <c r="M45" s="363" t="s">
        <v>521</v>
      </c>
    </row>
    <row r="46" spans="2:13" ht="27.75" customHeight="1" x14ac:dyDescent="0.2">
      <c r="B46" s="1210"/>
      <c r="C46" s="1211"/>
      <c r="D46" s="104"/>
      <c r="E46" s="1214" t="s">
        <v>35</v>
      </c>
      <c r="F46" s="1214"/>
      <c r="G46" s="1214"/>
      <c r="H46" s="1215"/>
      <c r="I46" s="361" t="s">
        <v>521</v>
      </c>
      <c r="J46" s="362" t="s">
        <v>521</v>
      </c>
      <c r="K46" s="362" t="s">
        <v>521</v>
      </c>
      <c r="L46" s="362" t="s">
        <v>521</v>
      </c>
      <c r="M46" s="363" t="s">
        <v>521</v>
      </c>
    </row>
    <row r="47" spans="2:13" ht="27.75" customHeight="1" x14ac:dyDescent="0.2">
      <c r="B47" s="1210"/>
      <c r="C47" s="1211"/>
      <c r="D47" s="105"/>
      <c r="E47" s="1224" t="s">
        <v>36</v>
      </c>
      <c r="F47" s="1225"/>
      <c r="G47" s="1225"/>
      <c r="H47" s="1226"/>
      <c r="I47" s="361" t="s">
        <v>521</v>
      </c>
      <c r="J47" s="362" t="s">
        <v>521</v>
      </c>
      <c r="K47" s="362" t="s">
        <v>521</v>
      </c>
      <c r="L47" s="362" t="s">
        <v>521</v>
      </c>
      <c r="M47" s="363" t="s">
        <v>521</v>
      </c>
    </row>
    <row r="48" spans="2:13" ht="27.75" customHeight="1" x14ac:dyDescent="0.2">
      <c r="B48" s="1210"/>
      <c r="C48" s="1211"/>
      <c r="D48" s="103"/>
      <c r="E48" s="1214" t="s">
        <v>37</v>
      </c>
      <c r="F48" s="1214"/>
      <c r="G48" s="1214"/>
      <c r="H48" s="1215"/>
      <c r="I48" s="361" t="s">
        <v>521</v>
      </c>
      <c r="J48" s="362" t="s">
        <v>521</v>
      </c>
      <c r="K48" s="362" t="s">
        <v>521</v>
      </c>
      <c r="L48" s="362" t="s">
        <v>521</v>
      </c>
      <c r="M48" s="363" t="s">
        <v>521</v>
      </c>
    </row>
    <row r="49" spans="2:13" ht="27.75" customHeight="1" x14ac:dyDescent="0.2">
      <c r="B49" s="1212"/>
      <c r="C49" s="1213"/>
      <c r="D49" s="103"/>
      <c r="E49" s="1214" t="s">
        <v>38</v>
      </c>
      <c r="F49" s="1214"/>
      <c r="G49" s="1214"/>
      <c r="H49" s="1215"/>
      <c r="I49" s="361" t="s">
        <v>521</v>
      </c>
      <c r="J49" s="362" t="s">
        <v>521</v>
      </c>
      <c r="K49" s="362" t="s">
        <v>521</v>
      </c>
      <c r="L49" s="362" t="s">
        <v>521</v>
      </c>
      <c r="M49" s="363" t="s">
        <v>521</v>
      </c>
    </row>
    <row r="50" spans="2:13" ht="27.75" customHeight="1" x14ac:dyDescent="0.2">
      <c r="B50" s="1208" t="s">
        <v>39</v>
      </c>
      <c r="C50" s="1209"/>
      <c r="D50" s="106"/>
      <c r="E50" s="1214" t="s">
        <v>40</v>
      </c>
      <c r="F50" s="1214"/>
      <c r="G50" s="1214"/>
      <c r="H50" s="1215"/>
      <c r="I50" s="361">
        <v>4343</v>
      </c>
      <c r="J50" s="362">
        <v>4499</v>
      </c>
      <c r="K50" s="362">
        <v>5347</v>
      </c>
      <c r="L50" s="362">
        <v>4909</v>
      </c>
      <c r="M50" s="363">
        <v>6117</v>
      </c>
    </row>
    <row r="51" spans="2:13" ht="27.75" customHeight="1" x14ac:dyDescent="0.2">
      <c r="B51" s="1210"/>
      <c r="C51" s="1211"/>
      <c r="D51" s="103"/>
      <c r="E51" s="1214" t="s">
        <v>41</v>
      </c>
      <c r="F51" s="1214"/>
      <c r="G51" s="1214"/>
      <c r="H51" s="1215"/>
      <c r="I51" s="361">
        <v>220</v>
      </c>
      <c r="J51" s="362">
        <v>189</v>
      </c>
      <c r="K51" s="362">
        <v>153</v>
      </c>
      <c r="L51" s="362">
        <v>113</v>
      </c>
      <c r="M51" s="363">
        <v>100</v>
      </c>
    </row>
    <row r="52" spans="2:13" ht="27.75" customHeight="1" x14ac:dyDescent="0.2">
      <c r="B52" s="1212"/>
      <c r="C52" s="1213"/>
      <c r="D52" s="103"/>
      <c r="E52" s="1214" t="s">
        <v>42</v>
      </c>
      <c r="F52" s="1214"/>
      <c r="G52" s="1214"/>
      <c r="H52" s="1215"/>
      <c r="I52" s="361">
        <v>22628</v>
      </c>
      <c r="J52" s="362">
        <v>22095</v>
      </c>
      <c r="K52" s="362">
        <v>21320</v>
      </c>
      <c r="L52" s="362">
        <v>20979</v>
      </c>
      <c r="M52" s="363">
        <v>20210</v>
      </c>
    </row>
    <row r="53" spans="2:13" ht="27.75" customHeight="1" thickBot="1" x14ac:dyDescent="0.25">
      <c r="B53" s="1216" t="s">
        <v>43</v>
      </c>
      <c r="C53" s="1217"/>
      <c r="D53" s="107"/>
      <c r="E53" s="1218" t="s">
        <v>44</v>
      </c>
      <c r="F53" s="1218"/>
      <c r="G53" s="1218"/>
      <c r="H53" s="1219"/>
      <c r="I53" s="364">
        <v>5589</v>
      </c>
      <c r="J53" s="365">
        <v>5193</v>
      </c>
      <c r="K53" s="365">
        <v>4015</v>
      </c>
      <c r="L53" s="365">
        <v>4147</v>
      </c>
      <c r="M53" s="366">
        <v>2877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BXTBDazNAc28hBCEVZV51RwOckdV09uhh0hKK0BqoKVEU0+m20BiphcoTtZk0Y5yywz+kmyQiOmVAE49YYClQQ==" saltValue="l6XO6a2vquLta0F3RPaV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Q33" sqref="Q33:U3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5" t="s">
        <v>47</v>
      </c>
      <c r="D55" s="1235"/>
      <c r="E55" s="1236"/>
      <c r="F55" s="119">
        <v>1166</v>
      </c>
      <c r="G55" s="119">
        <v>1167</v>
      </c>
      <c r="H55" s="120">
        <v>2149</v>
      </c>
    </row>
    <row r="56" spans="2:8" ht="52.5" customHeight="1" x14ac:dyDescent="0.2">
      <c r="B56" s="121"/>
      <c r="C56" s="1237" t="s">
        <v>48</v>
      </c>
      <c r="D56" s="1237"/>
      <c r="E56" s="1238"/>
      <c r="F56" s="122">
        <v>730</v>
      </c>
      <c r="G56" s="122">
        <v>731</v>
      </c>
      <c r="H56" s="123">
        <v>894</v>
      </c>
    </row>
    <row r="57" spans="2:8" ht="53.25" customHeight="1" x14ac:dyDescent="0.2">
      <c r="B57" s="121"/>
      <c r="C57" s="1239" t="s">
        <v>49</v>
      </c>
      <c r="D57" s="1239"/>
      <c r="E57" s="1240"/>
      <c r="F57" s="124">
        <v>2415</v>
      </c>
      <c r="G57" s="124">
        <v>1905</v>
      </c>
      <c r="H57" s="125">
        <v>1938</v>
      </c>
    </row>
    <row r="58" spans="2:8" ht="45.75" customHeight="1" x14ac:dyDescent="0.2">
      <c r="B58" s="126"/>
      <c r="C58" s="1227" t="s">
        <v>599</v>
      </c>
      <c r="D58" s="1228"/>
      <c r="E58" s="1229"/>
      <c r="F58" s="127">
        <v>1009</v>
      </c>
      <c r="G58" s="127">
        <v>1077</v>
      </c>
      <c r="H58" s="128">
        <v>1093</v>
      </c>
    </row>
    <row r="59" spans="2:8" ht="45.75" customHeight="1" x14ac:dyDescent="0.2">
      <c r="B59" s="126"/>
      <c r="C59" s="1227" t="s">
        <v>600</v>
      </c>
      <c r="D59" s="1228"/>
      <c r="E59" s="1229"/>
      <c r="F59" s="127">
        <v>953</v>
      </c>
      <c r="G59" s="127">
        <v>353</v>
      </c>
      <c r="H59" s="128">
        <v>353</v>
      </c>
    </row>
    <row r="60" spans="2:8" ht="45.75" customHeight="1" x14ac:dyDescent="0.2">
      <c r="B60" s="126"/>
      <c r="C60" s="1227" t="s">
        <v>601</v>
      </c>
      <c r="D60" s="1228"/>
      <c r="E60" s="1229"/>
      <c r="F60" s="127">
        <v>315</v>
      </c>
      <c r="G60" s="127">
        <v>315</v>
      </c>
      <c r="H60" s="128">
        <v>315</v>
      </c>
    </row>
    <row r="61" spans="2:8" ht="45.75" customHeight="1" x14ac:dyDescent="0.2">
      <c r="B61" s="126"/>
      <c r="C61" s="1227" t="s">
        <v>602</v>
      </c>
      <c r="D61" s="1228"/>
      <c r="E61" s="1229"/>
      <c r="F61" s="127">
        <v>61</v>
      </c>
      <c r="G61" s="127">
        <v>61</v>
      </c>
      <c r="H61" s="128">
        <v>61</v>
      </c>
    </row>
    <row r="62" spans="2:8" ht="45.75" customHeight="1" thickBot="1" x14ac:dyDescent="0.25">
      <c r="B62" s="129"/>
      <c r="C62" s="1230" t="s">
        <v>603</v>
      </c>
      <c r="D62" s="1231"/>
      <c r="E62" s="1232"/>
      <c r="F62" s="130">
        <v>12</v>
      </c>
      <c r="G62" s="130">
        <v>34</v>
      </c>
      <c r="H62" s="131">
        <v>51</v>
      </c>
    </row>
    <row r="63" spans="2:8" ht="52.5" customHeight="1" thickBot="1" x14ac:dyDescent="0.25">
      <c r="B63" s="132"/>
      <c r="C63" s="1233" t="s">
        <v>50</v>
      </c>
      <c r="D63" s="1233"/>
      <c r="E63" s="1234"/>
      <c r="F63" s="133">
        <v>4311</v>
      </c>
      <c r="G63" s="133">
        <v>3802</v>
      </c>
      <c r="H63" s="134">
        <v>4981</v>
      </c>
    </row>
    <row r="64" spans="2:8" ht="13.2" x14ac:dyDescent="0.2"/>
  </sheetData>
  <sheetProtection algorithmName="SHA-512" hashValue="vKqBwYCldfEiBCtyfAhXaxIeR72WEwC3tUEsC3JLOTl5ocS6tUSvL1eRXdwp3lPTBSPPYOWY/p9i+kBK8YLc7A==" saltValue="pGX8c8XtWG6N5q6h4U3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9" zoomScale="55" zoomScaleNormal="55" zoomScaleSheetLayoutView="55" workbookViewId="0">
      <selection activeCell="AN43" sqref="AN43:DC47"/>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616</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612</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615</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610</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562</v>
      </c>
      <c r="BQ50" s="1250"/>
      <c r="BR50" s="1250"/>
      <c r="BS50" s="1250"/>
      <c r="BT50" s="1250"/>
      <c r="BU50" s="1250"/>
      <c r="BV50" s="1250"/>
      <c r="BW50" s="1250"/>
      <c r="BX50" s="1250" t="s">
        <v>563</v>
      </c>
      <c r="BY50" s="1250"/>
      <c r="BZ50" s="1250"/>
      <c r="CA50" s="1250"/>
      <c r="CB50" s="1250"/>
      <c r="CC50" s="1250"/>
      <c r="CD50" s="1250"/>
      <c r="CE50" s="1250"/>
      <c r="CF50" s="1250" t="s">
        <v>564</v>
      </c>
      <c r="CG50" s="1250"/>
      <c r="CH50" s="1250"/>
      <c r="CI50" s="1250"/>
      <c r="CJ50" s="1250"/>
      <c r="CK50" s="1250"/>
      <c r="CL50" s="1250"/>
      <c r="CM50" s="1250"/>
      <c r="CN50" s="1250" t="s">
        <v>565</v>
      </c>
      <c r="CO50" s="1250"/>
      <c r="CP50" s="1250"/>
      <c r="CQ50" s="1250"/>
      <c r="CR50" s="1250"/>
      <c r="CS50" s="1250"/>
      <c r="CT50" s="1250"/>
      <c r="CU50" s="1250"/>
      <c r="CV50" s="1250" t="s">
        <v>566</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609</v>
      </c>
      <c r="AO51" s="1249"/>
      <c r="AP51" s="1249"/>
      <c r="AQ51" s="1249"/>
      <c r="AR51" s="1249"/>
      <c r="AS51" s="1249"/>
      <c r="AT51" s="1249"/>
      <c r="AU51" s="1249"/>
      <c r="AV51" s="1249"/>
      <c r="AW51" s="1249"/>
      <c r="AX51" s="1249"/>
      <c r="AY51" s="1249"/>
      <c r="AZ51" s="1249"/>
      <c r="BA51" s="1249"/>
      <c r="BB51" s="1249" t="s">
        <v>607</v>
      </c>
      <c r="BC51" s="1249"/>
      <c r="BD51" s="1249"/>
      <c r="BE51" s="1249"/>
      <c r="BF51" s="1249"/>
      <c r="BG51" s="1249"/>
      <c r="BH51" s="1249"/>
      <c r="BI51" s="1249"/>
      <c r="BJ51" s="1249"/>
      <c r="BK51" s="1249"/>
      <c r="BL51" s="1249"/>
      <c r="BM51" s="1249"/>
      <c r="BN51" s="1249"/>
      <c r="BO51" s="1249"/>
      <c r="BP51" s="1248">
        <v>66.5</v>
      </c>
      <c r="BQ51" s="1248"/>
      <c r="BR51" s="1248"/>
      <c r="BS51" s="1248"/>
      <c r="BT51" s="1248"/>
      <c r="BU51" s="1248"/>
      <c r="BV51" s="1248"/>
      <c r="BW51" s="1248"/>
      <c r="BX51" s="1248">
        <v>62.4</v>
      </c>
      <c r="BY51" s="1248"/>
      <c r="BZ51" s="1248"/>
      <c r="CA51" s="1248"/>
      <c r="CB51" s="1248"/>
      <c r="CC51" s="1248"/>
      <c r="CD51" s="1248"/>
      <c r="CE51" s="1248"/>
      <c r="CF51" s="1248">
        <v>49.4</v>
      </c>
      <c r="CG51" s="1248"/>
      <c r="CH51" s="1248"/>
      <c r="CI51" s="1248"/>
      <c r="CJ51" s="1248"/>
      <c r="CK51" s="1248"/>
      <c r="CL51" s="1248"/>
      <c r="CM51" s="1248"/>
      <c r="CN51" s="1248">
        <v>49.2</v>
      </c>
      <c r="CO51" s="1248"/>
      <c r="CP51" s="1248"/>
      <c r="CQ51" s="1248"/>
      <c r="CR51" s="1248"/>
      <c r="CS51" s="1248"/>
      <c r="CT51" s="1248"/>
      <c r="CU51" s="1248"/>
      <c r="CV51" s="1248">
        <v>32.5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614</v>
      </c>
      <c r="BC53" s="1249"/>
      <c r="BD53" s="1249"/>
      <c r="BE53" s="1249"/>
      <c r="BF53" s="1249"/>
      <c r="BG53" s="1249"/>
      <c r="BH53" s="1249"/>
      <c r="BI53" s="1249"/>
      <c r="BJ53" s="1249"/>
      <c r="BK53" s="1249"/>
      <c r="BL53" s="1249"/>
      <c r="BM53" s="1249"/>
      <c r="BN53" s="1249"/>
      <c r="BO53" s="1249"/>
      <c r="BP53" s="1248">
        <v>60.9</v>
      </c>
      <c r="BQ53" s="1248"/>
      <c r="BR53" s="1248"/>
      <c r="BS53" s="1248"/>
      <c r="BT53" s="1248"/>
      <c r="BU53" s="1248"/>
      <c r="BV53" s="1248"/>
      <c r="BW53" s="1248"/>
      <c r="BX53" s="1248">
        <v>61.1</v>
      </c>
      <c r="BY53" s="1248"/>
      <c r="BZ53" s="1248"/>
      <c r="CA53" s="1248"/>
      <c r="CB53" s="1248"/>
      <c r="CC53" s="1248"/>
      <c r="CD53" s="1248"/>
      <c r="CE53" s="1248"/>
      <c r="CF53" s="1248">
        <v>64</v>
      </c>
      <c r="CG53" s="1248"/>
      <c r="CH53" s="1248"/>
      <c r="CI53" s="1248"/>
      <c r="CJ53" s="1248"/>
      <c r="CK53" s="1248"/>
      <c r="CL53" s="1248"/>
      <c r="CM53" s="1248"/>
      <c r="CN53" s="1248">
        <v>64.900000000000006</v>
      </c>
      <c r="CO53" s="1248"/>
      <c r="CP53" s="1248"/>
      <c r="CQ53" s="1248"/>
      <c r="CR53" s="1248"/>
      <c r="CS53" s="1248"/>
      <c r="CT53" s="1248"/>
      <c r="CU53" s="1248"/>
      <c r="CV53" s="1248">
        <v>67.099999999999994</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608</v>
      </c>
      <c r="AO55" s="1250"/>
      <c r="AP55" s="1250"/>
      <c r="AQ55" s="1250"/>
      <c r="AR55" s="1250"/>
      <c r="AS55" s="1250"/>
      <c r="AT55" s="1250"/>
      <c r="AU55" s="1250"/>
      <c r="AV55" s="1250"/>
      <c r="AW55" s="1250"/>
      <c r="AX55" s="1250"/>
      <c r="AY55" s="1250"/>
      <c r="AZ55" s="1250"/>
      <c r="BA55" s="1250"/>
      <c r="BB55" s="1249" t="s">
        <v>607</v>
      </c>
      <c r="BC55" s="1249"/>
      <c r="BD55" s="1249"/>
      <c r="BE55" s="1249"/>
      <c r="BF55" s="1249"/>
      <c r="BG55" s="1249"/>
      <c r="BH55" s="1249"/>
      <c r="BI55" s="1249"/>
      <c r="BJ55" s="1249"/>
      <c r="BK55" s="1249"/>
      <c r="BL55" s="1249"/>
      <c r="BM55" s="1249"/>
      <c r="BN55" s="1249"/>
      <c r="BO55" s="1249"/>
      <c r="BP55" s="1248">
        <v>53.4</v>
      </c>
      <c r="BQ55" s="1248"/>
      <c r="BR55" s="1248"/>
      <c r="BS55" s="1248"/>
      <c r="BT55" s="1248"/>
      <c r="BU55" s="1248"/>
      <c r="BV55" s="1248"/>
      <c r="BW55" s="1248"/>
      <c r="BX55" s="1248">
        <v>48</v>
      </c>
      <c r="BY55" s="1248"/>
      <c r="BZ55" s="1248"/>
      <c r="CA55" s="1248"/>
      <c r="CB55" s="1248"/>
      <c r="CC55" s="1248"/>
      <c r="CD55" s="1248"/>
      <c r="CE55" s="1248"/>
      <c r="CF55" s="1248">
        <v>49.1</v>
      </c>
      <c r="CG55" s="1248"/>
      <c r="CH55" s="1248"/>
      <c r="CI55" s="1248"/>
      <c r="CJ55" s="1248"/>
      <c r="CK55" s="1248"/>
      <c r="CL55" s="1248"/>
      <c r="CM55" s="1248"/>
      <c r="CN55" s="1248">
        <v>41.5</v>
      </c>
      <c r="CO55" s="1248"/>
      <c r="CP55" s="1248"/>
      <c r="CQ55" s="1248"/>
      <c r="CR55" s="1248"/>
      <c r="CS55" s="1248"/>
      <c r="CT55" s="1248"/>
      <c r="CU55" s="1248"/>
      <c r="CV55" s="1248">
        <v>25.2</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614</v>
      </c>
      <c r="BC57" s="1249"/>
      <c r="BD57" s="1249"/>
      <c r="BE57" s="1249"/>
      <c r="BF57" s="1249"/>
      <c r="BG57" s="1249"/>
      <c r="BH57" s="1249"/>
      <c r="BI57" s="1249"/>
      <c r="BJ57" s="1249"/>
      <c r="BK57" s="1249"/>
      <c r="BL57" s="1249"/>
      <c r="BM57" s="1249"/>
      <c r="BN57" s="1249"/>
      <c r="BO57" s="1249"/>
      <c r="BP57" s="1248">
        <v>59.6</v>
      </c>
      <c r="BQ57" s="1248"/>
      <c r="BR57" s="1248"/>
      <c r="BS57" s="1248"/>
      <c r="BT57" s="1248"/>
      <c r="BU57" s="1248"/>
      <c r="BV57" s="1248"/>
      <c r="BW57" s="1248"/>
      <c r="BX57" s="1248">
        <v>60.8</v>
      </c>
      <c r="BY57" s="1248"/>
      <c r="BZ57" s="1248"/>
      <c r="CA57" s="1248"/>
      <c r="CB57" s="1248"/>
      <c r="CC57" s="1248"/>
      <c r="CD57" s="1248"/>
      <c r="CE57" s="1248"/>
      <c r="CF57" s="1248">
        <v>61</v>
      </c>
      <c r="CG57" s="1248"/>
      <c r="CH57" s="1248"/>
      <c r="CI57" s="1248"/>
      <c r="CJ57" s="1248"/>
      <c r="CK57" s="1248"/>
      <c r="CL57" s="1248"/>
      <c r="CM57" s="1248"/>
      <c r="CN57" s="1248">
        <v>61.7</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613</v>
      </c>
    </row>
    <row r="64" spans="1:109" ht="13.2" x14ac:dyDescent="0.2">
      <c r="B64" s="1242"/>
      <c r="G64" s="1278"/>
      <c r="I64" s="1280"/>
      <c r="J64" s="1280"/>
      <c r="K64" s="1280"/>
      <c r="L64" s="1280"/>
      <c r="M64" s="1280"/>
      <c r="N64" s="1279"/>
      <c r="AM64" s="1278"/>
      <c r="AN64" s="1278" t="s">
        <v>612</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611</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610</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562</v>
      </c>
      <c r="BQ72" s="1250"/>
      <c r="BR72" s="1250"/>
      <c r="BS72" s="1250"/>
      <c r="BT72" s="1250"/>
      <c r="BU72" s="1250"/>
      <c r="BV72" s="1250"/>
      <c r="BW72" s="1250"/>
      <c r="BX72" s="1250" t="s">
        <v>563</v>
      </c>
      <c r="BY72" s="1250"/>
      <c r="BZ72" s="1250"/>
      <c r="CA72" s="1250"/>
      <c r="CB72" s="1250"/>
      <c r="CC72" s="1250"/>
      <c r="CD72" s="1250"/>
      <c r="CE72" s="1250"/>
      <c r="CF72" s="1250" t="s">
        <v>564</v>
      </c>
      <c r="CG72" s="1250"/>
      <c r="CH72" s="1250"/>
      <c r="CI72" s="1250"/>
      <c r="CJ72" s="1250"/>
      <c r="CK72" s="1250"/>
      <c r="CL72" s="1250"/>
      <c r="CM72" s="1250"/>
      <c r="CN72" s="1250" t="s">
        <v>565</v>
      </c>
      <c r="CO72" s="1250"/>
      <c r="CP72" s="1250"/>
      <c r="CQ72" s="1250"/>
      <c r="CR72" s="1250"/>
      <c r="CS72" s="1250"/>
      <c r="CT72" s="1250"/>
      <c r="CU72" s="1250"/>
      <c r="CV72" s="1250" t="s">
        <v>566</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609</v>
      </c>
      <c r="AO73" s="1249"/>
      <c r="AP73" s="1249"/>
      <c r="AQ73" s="1249"/>
      <c r="AR73" s="1249"/>
      <c r="AS73" s="1249"/>
      <c r="AT73" s="1249"/>
      <c r="AU73" s="1249"/>
      <c r="AV73" s="1249"/>
      <c r="AW73" s="1249"/>
      <c r="AX73" s="1249"/>
      <c r="AY73" s="1249"/>
      <c r="AZ73" s="1249"/>
      <c r="BA73" s="1249"/>
      <c r="BB73" s="1249" t="s">
        <v>607</v>
      </c>
      <c r="BC73" s="1249"/>
      <c r="BD73" s="1249"/>
      <c r="BE73" s="1249"/>
      <c r="BF73" s="1249"/>
      <c r="BG73" s="1249"/>
      <c r="BH73" s="1249"/>
      <c r="BI73" s="1249"/>
      <c r="BJ73" s="1249"/>
      <c r="BK73" s="1249"/>
      <c r="BL73" s="1249"/>
      <c r="BM73" s="1249"/>
      <c r="BN73" s="1249"/>
      <c r="BO73" s="1249"/>
      <c r="BP73" s="1248">
        <v>66.5</v>
      </c>
      <c r="BQ73" s="1248"/>
      <c r="BR73" s="1248"/>
      <c r="BS73" s="1248"/>
      <c r="BT73" s="1248"/>
      <c r="BU73" s="1248"/>
      <c r="BV73" s="1248"/>
      <c r="BW73" s="1248"/>
      <c r="BX73" s="1248">
        <v>62.4</v>
      </c>
      <c r="BY73" s="1248"/>
      <c r="BZ73" s="1248"/>
      <c r="CA73" s="1248"/>
      <c r="CB73" s="1248"/>
      <c r="CC73" s="1248"/>
      <c r="CD73" s="1248"/>
      <c r="CE73" s="1248"/>
      <c r="CF73" s="1248">
        <v>49.4</v>
      </c>
      <c r="CG73" s="1248"/>
      <c r="CH73" s="1248"/>
      <c r="CI73" s="1248"/>
      <c r="CJ73" s="1248"/>
      <c r="CK73" s="1248"/>
      <c r="CL73" s="1248"/>
      <c r="CM73" s="1248"/>
      <c r="CN73" s="1248">
        <v>49.2</v>
      </c>
      <c r="CO73" s="1248"/>
      <c r="CP73" s="1248"/>
      <c r="CQ73" s="1248"/>
      <c r="CR73" s="1248"/>
      <c r="CS73" s="1248"/>
      <c r="CT73" s="1248"/>
      <c r="CU73" s="1248"/>
      <c r="CV73" s="1248">
        <v>32.5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606</v>
      </c>
      <c r="BC75" s="1249"/>
      <c r="BD75" s="1249"/>
      <c r="BE75" s="1249"/>
      <c r="BF75" s="1249"/>
      <c r="BG75" s="1249"/>
      <c r="BH75" s="1249"/>
      <c r="BI75" s="1249"/>
      <c r="BJ75" s="1249"/>
      <c r="BK75" s="1249"/>
      <c r="BL75" s="1249"/>
      <c r="BM75" s="1249"/>
      <c r="BN75" s="1249"/>
      <c r="BO75" s="1249"/>
      <c r="BP75" s="1248">
        <v>10.9</v>
      </c>
      <c r="BQ75" s="1248"/>
      <c r="BR75" s="1248"/>
      <c r="BS75" s="1248"/>
      <c r="BT75" s="1248"/>
      <c r="BU75" s="1248"/>
      <c r="BV75" s="1248"/>
      <c r="BW75" s="1248"/>
      <c r="BX75" s="1248">
        <v>10.5</v>
      </c>
      <c r="BY75" s="1248"/>
      <c r="BZ75" s="1248"/>
      <c r="CA75" s="1248"/>
      <c r="CB75" s="1248"/>
      <c r="CC75" s="1248"/>
      <c r="CD75" s="1248"/>
      <c r="CE75" s="1248"/>
      <c r="CF75" s="1248">
        <v>9.9</v>
      </c>
      <c r="CG75" s="1248"/>
      <c r="CH75" s="1248"/>
      <c r="CI75" s="1248"/>
      <c r="CJ75" s="1248"/>
      <c r="CK75" s="1248"/>
      <c r="CL75" s="1248"/>
      <c r="CM75" s="1248"/>
      <c r="CN75" s="1248">
        <v>9.1999999999999993</v>
      </c>
      <c r="CO75" s="1248"/>
      <c r="CP75" s="1248"/>
      <c r="CQ75" s="1248"/>
      <c r="CR75" s="1248"/>
      <c r="CS75" s="1248"/>
      <c r="CT75" s="1248"/>
      <c r="CU75" s="1248"/>
      <c r="CV75" s="1248">
        <v>8.8000000000000007</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608</v>
      </c>
      <c r="AO77" s="1250"/>
      <c r="AP77" s="1250"/>
      <c r="AQ77" s="1250"/>
      <c r="AR77" s="1250"/>
      <c r="AS77" s="1250"/>
      <c r="AT77" s="1250"/>
      <c r="AU77" s="1250"/>
      <c r="AV77" s="1250"/>
      <c r="AW77" s="1250"/>
      <c r="AX77" s="1250"/>
      <c r="AY77" s="1250"/>
      <c r="AZ77" s="1250"/>
      <c r="BA77" s="1250"/>
      <c r="BB77" s="1249" t="s">
        <v>607</v>
      </c>
      <c r="BC77" s="1249"/>
      <c r="BD77" s="1249"/>
      <c r="BE77" s="1249"/>
      <c r="BF77" s="1249"/>
      <c r="BG77" s="1249"/>
      <c r="BH77" s="1249"/>
      <c r="BI77" s="1249"/>
      <c r="BJ77" s="1249"/>
      <c r="BK77" s="1249"/>
      <c r="BL77" s="1249"/>
      <c r="BM77" s="1249"/>
      <c r="BN77" s="1249"/>
      <c r="BO77" s="1249"/>
      <c r="BP77" s="1248">
        <v>53.4</v>
      </c>
      <c r="BQ77" s="1248"/>
      <c r="BR77" s="1248"/>
      <c r="BS77" s="1248"/>
      <c r="BT77" s="1248"/>
      <c r="BU77" s="1248"/>
      <c r="BV77" s="1248"/>
      <c r="BW77" s="1248"/>
      <c r="BX77" s="1248">
        <v>48</v>
      </c>
      <c r="BY77" s="1248"/>
      <c r="BZ77" s="1248"/>
      <c r="CA77" s="1248"/>
      <c r="CB77" s="1248"/>
      <c r="CC77" s="1248"/>
      <c r="CD77" s="1248"/>
      <c r="CE77" s="1248"/>
      <c r="CF77" s="1248">
        <v>49.1</v>
      </c>
      <c r="CG77" s="1248"/>
      <c r="CH77" s="1248"/>
      <c r="CI77" s="1248"/>
      <c r="CJ77" s="1248"/>
      <c r="CK77" s="1248"/>
      <c r="CL77" s="1248"/>
      <c r="CM77" s="1248"/>
      <c r="CN77" s="1248">
        <v>41.5</v>
      </c>
      <c r="CO77" s="1248"/>
      <c r="CP77" s="1248"/>
      <c r="CQ77" s="1248"/>
      <c r="CR77" s="1248"/>
      <c r="CS77" s="1248"/>
      <c r="CT77" s="1248"/>
      <c r="CU77" s="1248"/>
      <c r="CV77" s="1248">
        <v>25.2</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606</v>
      </c>
      <c r="BC79" s="1249"/>
      <c r="BD79" s="1249"/>
      <c r="BE79" s="1249"/>
      <c r="BF79" s="1249"/>
      <c r="BG79" s="1249"/>
      <c r="BH79" s="1249"/>
      <c r="BI79" s="1249"/>
      <c r="BJ79" s="1249"/>
      <c r="BK79" s="1249"/>
      <c r="BL79" s="1249"/>
      <c r="BM79" s="1249"/>
      <c r="BN79" s="1249"/>
      <c r="BO79" s="1249"/>
      <c r="BP79" s="1248">
        <v>9.8000000000000007</v>
      </c>
      <c r="BQ79" s="1248"/>
      <c r="BR79" s="1248"/>
      <c r="BS79" s="1248"/>
      <c r="BT79" s="1248"/>
      <c r="BU79" s="1248"/>
      <c r="BV79" s="1248"/>
      <c r="BW79" s="1248"/>
      <c r="BX79" s="1248">
        <v>9.6</v>
      </c>
      <c r="BY79" s="1248"/>
      <c r="BZ79" s="1248"/>
      <c r="CA79" s="1248"/>
      <c r="CB79" s="1248"/>
      <c r="CC79" s="1248"/>
      <c r="CD79" s="1248"/>
      <c r="CE79" s="1248"/>
      <c r="CF79" s="1248">
        <v>9.5</v>
      </c>
      <c r="CG79" s="1248"/>
      <c r="CH79" s="1248"/>
      <c r="CI79" s="1248"/>
      <c r="CJ79" s="1248"/>
      <c r="CK79" s="1248"/>
      <c r="CL79" s="1248"/>
      <c r="CM79" s="1248"/>
      <c r="CN79" s="1248">
        <v>9.1999999999999993</v>
      </c>
      <c r="CO79" s="1248"/>
      <c r="CP79" s="1248"/>
      <c r="CQ79" s="1248"/>
      <c r="CR79" s="1248"/>
      <c r="CS79" s="1248"/>
      <c r="CT79" s="1248"/>
      <c r="CU79" s="1248"/>
      <c r="CV79" s="1248">
        <v>8.9</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Iv8kjxpwAlVc2BCt7E6VBRtxGjcmVmE6OsDe35wZzicoEdnFJqmvEkmlLMHR8TGquQrYwTrjYoMp1LEYFazSHw==" saltValue="e/6VDNxgMciWxIKYBIJgV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0" zoomScaleNormal="80"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PW+MkIVbGQx1yRkLqu1iBb7EjTdojiM5M+4fjA1yS5O2YBUrVgGjwGOpOTis11JIhTjbdsYk9GqsTNiw9TWdeA==" saltValue="oL2qPG7u9Ov/kJvKx+Pp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55"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8hfthnozXdw7CQO3cIUFSPdJPoBTFmiqY1Bd+vMVID3XqdKQyF7gpSO0EW3ad8eSuhQ7NVjdiDaVinpd94k76w==" saltValue="VodjbowBmU8vNUiVtkHioQ=="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559</v>
      </c>
      <c r="G2" s="148"/>
      <c r="H2" s="149"/>
    </row>
    <row r="3" spans="1:8" x14ac:dyDescent="0.2">
      <c r="A3" s="145" t="s">
        <v>552</v>
      </c>
      <c r="B3" s="150"/>
      <c r="C3" s="151"/>
      <c r="D3" s="152">
        <v>50152</v>
      </c>
      <c r="E3" s="153"/>
      <c r="F3" s="154">
        <v>88968</v>
      </c>
      <c r="G3" s="155"/>
      <c r="H3" s="156"/>
    </row>
    <row r="4" spans="1:8" x14ac:dyDescent="0.2">
      <c r="A4" s="157"/>
      <c r="B4" s="158"/>
      <c r="C4" s="159"/>
      <c r="D4" s="160">
        <v>40144</v>
      </c>
      <c r="E4" s="161"/>
      <c r="F4" s="162">
        <v>45482</v>
      </c>
      <c r="G4" s="163"/>
      <c r="H4" s="164"/>
    </row>
    <row r="5" spans="1:8" x14ac:dyDescent="0.2">
      <c r="A5" s="145" t="s">
        <v>554</v>
      </c>
      <c r="B5" s="150"/>
      <c r="C5" s="151"/>
      <c r="D5" s="152">
        <v>35268</v>
      </c>
      <c r="E5" s="153"/>
      <c r="F5" s="154">
        <v>85173</v>
      </c>
      <c r="G5" s="155"/>
      <c r="H5" s="156"/>
    </row>
    <row r="6" spans="1:8" x14ac:dyDescent="0.2">
      <c r="A6" s="157"/>
      <c r="B6" s="158"/>
      <c r="C6" s="159"/>
      <c r="D6" s="160">
        <v>24306</v>
      </c>
      <c r="E6" s="161"/>
      <c r="F6" s="162">
        <v>43913</v>
      </c>
      <c r="G6" s="163"/>
      <c r="H6" s="164"/>
    </row>
    <row r="7" spans="1:8" x14ac:dyDescent="0.2">
      <c r="A7" s="145" t="s">
        <v>555</v>
      </c>
      <c r="B7" s="150"/>
      <c r="C7" s="151"/>
      <c r="D7" s="152">
        <v>35375</v>
      </c>
      <c r="E7" s="153"/>
      <c r="F7" s="154">
        <v>94081</v>
      </c>
      <c r="G7" s="155"/>
      <c r="H7" s="156"/>
    </row>
    <row r="8" spans="1:8" x14ac:dyDescent="0.2">
      <c r="A8" s="157"/>
      <c r="B8" s="158"/>
      <c r="C8" s="159"/>
      <c r="D8" s="160">
        <v>26357</v>
      </c>
      <c r="E8" s="161"/>
      <c r="F8" s="162">
        <v>48949</v>
      </c>
      <c r="G8" s="163"/>
      <c r="H8" s="164"/>
    </row>
    <row r="9" spans="1:8" x14ac:dyDescent="0.2">
      <c r="A9" s="145" t="s">
        <v>556</v>
      </c>
      <c r="B9" s="150"/>
      <c r="C9" s="151"/>
      <c r="D9" s="152">
        <v>51638</v>
      </c>
      <c r="E9" s="153"/>
      <c r="F9" s="154">
        <v>92632</v>
      </c>
      <c r="G9" s="155"/>
      <c r="H9" s="156"/>
    </row>
    <row r="10" spans="1:8" x14ac:dyDescent="0.2">
      <c r="A10" s="157"/>
      <c r="B10" s="158"/>
      <c r="C10" s="159"/>
      <c r="D10" s="160">
        <v>31358</v>
      </c>
      <c r="E10" s="161"/>
      <c r="F10" s="162">
        <v>47978</v>
      </c>
      <c r="G10" s="163"/>
      <c r="H10" s="164"/>
    </row>
    <row r="11" spans="1:8" x14ac:dyDescent="0.2">
      <c r="A11" s="145" t="s">
        <v>557</v>
      </c>
      <c r="B11" s="150"/>
      <c r="C11" s="151"/>
      <c r="D11" s="152">
        <v>23821</v>
      </c>
      <c r="E11" s="153"/>
      <c r="F11" s="154">
        <v>96469</v>
      </c>
      <c r="G11" s="155"/>
      <c r="H11" s="156"/>
    </row>
    <row r="12" spans="1:8" x14ac:dyDescent="0.2">
      <c r="A12" s="157"/>
      <c r="B12" s="158"/>
      <c r="C12" s="165"/>
      <c r="D12" s="160">
        <v>17990</v>
      </c>
      <c r="E12" s="161"/>
      <c r="F12" s="162">
        <v>49775</v>
      </c>
      <c r="G12" s="163"/>
      <c r="H12" s="164"/>
    </row>
    <row r="13" spans="1:8" x14ac:dyDescent="0.2">
      <c r="A13" s="145"/>
      <c r="B13" s="150"/>
      <c r="C13" s="166"/>
      <c r="D13" s="167">
        <v>39251</v>
      </c>
      <c r="E13" s="168"/>
      <c r="F13" s="169">
        <v>91465</v>
      </c>
      <c r="G13" s="170"/>
      <c r="H13" s="156"/>
    </row>
    <row r="14" spans="1:8" x14ac:dyDescent="0.2">
      <c r="A14" s="157"/>
      <c r="B14" s="158"/>
      <c r="C14" s="159"/>
      <c r="D14" s="160">
        <v>28031</v>
      </c>
      <c r="E14" s="161"/>
      <c r="F14" s="162">
        <v>47219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7.34</v>
      </c>
      <c r="C19" s="171">
        <f>ROUND(VALUE(SUBSTITUTE(実質収支比率等に係る経年分析!G$48,"▲","-")),2)</f>
        <v>7.06</v>
      </c>
      <c r="D19" s="171">
        <f>ROUND(VALUE(SUBSTITUTE(実質収支比率等に係る経年分析!H$48,"▲","-")),2)</f>
        <v>5.92</v>
      </c>
      <c r="E19" s="171">
        <f>ROUND(VALUE(SUBSTITUTE(実質収支比率等に係る経年分析!I$48,"▲","-")),2)</f>
        <v>9</v>
      </c>
      <c r="F19" s="171">
        <f>ROUND(VALUE(SUBSTITUTE(実質収支比率等に係る経年分析!J$48,"▲","-")),2)</f>
        <v>9.39</v>
      </c>
    </row>
    <row r="20" spans="1:11" x14ac:dyDescent="0.2">
      <c r="A20" s="171" t="s">
        <v>54</v>
      </c>
      <c r="B20" s="171">
        <f>ROUND(VALUE(SUBSTITUTE(実質収支比率等に係る経年分析!F$47,"▲","-")),2)</f>
        <v>12.61</v>
      </c>
      <c r="C20" s="171">
        <f>ROUND(VALUE(SUBSTITUTE(実質収支比率等に係る経年分析!G$47,"▲","-")),2)</f>
        <v>11.37</v>
      </c>
      <c r="D20" s="171">
        <f>ROUND(VALUE(SUBSTITUTE(実質収支比率等に係る経年分析!H$47,"▲","-")),2)</f>
        <v>11.63</v>
      </c>
      <c r="E20" s="171">
        <f>ROUND(VALUE(SUBSTITUTE(実質収支比率等に係る経年分析!I$47,"▲","-")),2)</f>
        <v>11.35</v>
      </c>
      <c r="F20" s="171">
        <f>ROUND(VALUE(SUBSTITUTE(実質収支比率等に係る経年分析!J$47,"▲","-")),2)</f>
        <v>20.010000000000002</v>
      </c>
    </row>
    <row r="21" spans="1:11" x14ac:dyDescent="0.2">
      <c r="A21" s="171" t="s">
        <v>55</v>
      </c>
      <c r="B21" s="171">
        <f>IF(ISNUMBER(VALUE(SUBSTITUTE(実質収支比率等に係る経年分析!F$49,"▲","-"))),ROUND(VALUE(SUBSTITUTE(実質収支比率等に係る経年分析!F$49,"▲","-")),2),NA())</f>
        <v>-2.91</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-1.29</v>
      </c>
      <c r="E21" s="171">
        <f>IF(ISNUMBER(VALUE(SUBSTITUTE(実質収支比率等に係る経年分析!I$49,"▲","-"))),ROUND(VALUE(SUBSTITUTE(実質収支比率等に係る経年分析!I$49,"▲","-")),2),NA())</f>
        <v>3.24</v>
      </c>
      <c r="F21" s="171">
        <f>IF(ISNUMBER(VALUE(SUBSTITUTE(実質収支比率等に係る経年分析!J$49,"▲","-"))),ROUND(VALUE(SUBSTITUTE(実質収支比率等に係る経年分析!J$49,"▲","-")),2),NA())</f>
        <v>9.92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0.56999999999999995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0.19</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介護老人保健施設在宅介護支援センター特別会計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0.19</v>
      </c>
    </row>
    <row r="30" spans="1:11" x14ac:dyDescent="0.2">
      <c r="A30" s="172" t="str">
        <f>IF(連結実質赤字比率に係る赤字・黒字の構成分析!C$40="",NA(),連結実質赤字比率に係る赤字・黒字の構成分析!C$40)</f>
        <v>介護老人福祉施設事業特別会計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1.49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1.88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1.73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1.31</v>
      </c>
    </row>
    <row r="31" spans="1:11" x14ac:dyDescent="0.2">
      <c r="A31" s="172" t="str">
        <f>IF(連結実質赤字比率に係る赤字・黒字の構成分析!C$39="",NA(),連結実質赤字比率に係る赤字・黒字の構成分析!C$39)</f>
        <v>介護老人保健施設事業特別会計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3.84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1.46</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3.11</v>
      </c>
    </row>
    <row r="33" spans="1:16" x14ac:dyDescent="0.2">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2.2000000000000002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2.5299999999999998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3.27</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6.46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8.6300000000000008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2049</v>
      </c>
      <c r="E42" s="173"/>
      <c r="F42" s="173"/>
      <c r="G42" s="173">
        <f>'実質公債費比率（分子）の構造'!L$52</f>
        <v>1964</v>
      </c>
      <c r="H42" s="173"/>
      <c r="I42" s="173"/>
      <c r="J42" s="173">
        <f>'実質公債費比率（分子）の構造'!M$52</f>
        <v>1934</v>
      </c>
      <c r="K42" s="173"/>
      <c r="L42" s="173"/>
      <c r="M42" s="173">
        <f>'実質公債費比率（分子）の構造'!N$52</f>
        <v>1885</v>
      </c>
      <c r="N42" s="173"/>
      <c r="O42" s="173"/>
      <c r="P42" s="173">
        <f>'実質公債費比率（分子）の構造'!O$52</f>
        <v>1933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v>
      </c>
      <c r="C44" s="173"/>
      <c r="D44" s="173"/>
      <c r="E44" s="173">
        <f>'実質公債費比率（分子）の構造'!L$50</f>
        <v>1</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154</v>
      </c>
      <c r="C45" s="173"/>
      <c r="D45" s="173"/>
      <c r="E45" s="173">
        <f>'実質公債費比率（分子）の構造'!L$49</f>
        <v>157</v>
      </c>
      <c r="F45" s="173"/>
      <c r="G45" s="173"/>
      <c r="H45" s="173">
        <f>'実質公債費比率（分子）の構造'!M$49</f>
        <v>163</v>
      </c>
      <c r="I45" s="173"/>
      <c r="J45" s="173"/>
      <c r="K45" s="173">
        <f>'実質公債費比率（分子）の構造'!N$49</f>
        <v>160</v>
      </c>
      <c r="L45" s="173"/>
      <c r="M45" s="173"/>
      <c r="N45" s="173">
        <f>'実質公債費比率（分子）の構造'!O$49</f>
        <v>137</v>
      </c>
      <c r="O45" s="173"/>
      <c r="P45" s="173"/>
    </row>
    <row r="46" spans="1:16" x14ac:dyDescent="0.2">
      <c r="A46" s="173" t="s">
        <v>66</v>
      </c>
      <c r="B46" s="173">
        <f>'実質公債費比率（分子）の構造'!K$48</f>
        <v>1305</v>
      </c>
      <c r="C46" s="173"/>
      <c r="D46" s="173"/>
      <c r="E46" s="173">
        <f>'実質公債費比率（分子）の構造'!L$48</f>
        <v>1015</v>
      </c>
      <c r="F46" s="173"/>
      <c r="G46" s="173"/>
      <c r="H46" s="173">
        <f>'実質公債費比率（分子）の構造'!M$48</f>
        <v>923</v>
      </c>
      <c r="I46" s="173"/>
      <c r="J46" s="173"/>
      <c r="K46" s="173">
        <f>'実質公債費比率（分子）の構造'!N$48</f>
        <v>799</v>
      </c>
      <c r="L46" s="173"/>
      <c r="M46" s="173"/>
      <c r="N46" s="173">
        <f>'実質公債費比率（分子）の構造'!O$48</f>
        <v>791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1494</v>
      </c>
      <c r="C49" s="173"/>
      <c r="D49" s="173"/>
      <c r="E49" s="173">
        <f>'実質公債費比率（分子）の構造'!L$45</f>
        <v>1589</v>
      </c>
      <c r="F49" s="173"/>
      <c r="G49" s="173"/>
      <c r="H49" s="173">
        <f>'実質公債費比率（分子）の構造'!M$45</f>
        <v>1621</v>
      </c>
      <c r="I49" s="173"/>
      <c r="J49" s="173"/>
      <c r="K49" s="173">
        <f>'実質公債費比率（分子）の構造'!N$45</f>
        <v>1652</v>
      </c>
      <c r="L49" s="173"/>
      <c r="M49" s="173"/>
      <c r="N49" s="173">
        <f>'実質公債費比率（分子）の構造'!O$45</f>
        <v>1738</v>
      </c>
      <c r="O49" s="173"/>
      <c r="P49" s="173"/>
    </row>
    <row r="50" spans="1:16" x14ac:dyDescent="0.2">
      <c r="A50" s="173" t="s">
        <v>70</v>
      </c>
      <c r="B50" s="173" t="e">
        <f>NA()</f>
        <v>#N/A</v>
      </c>
      <c r="C50" s="173">
        <f>IF(ISNUMBER('実質公債費比率（分子）の構造'!K$53),'実質公債費比率（分子）の構造'!K$53,NA())</f>
        <v>905</v>
      </c>
      <c r="D50" s="173" t="e">
        <f>NA()</f>
        <v>#N/A</v>
      </c>
      <c r="E50" s="173" t="e">
        <f>NA()</f>
        <v>#N/A</v>
      </c>
      <c r="F50" s="173">
        <f>IF(ISNUMBER('実質公債費比率（分子）の構造'!L$53),'実質公債費比率（分子）の構造'!L$53,NA())</f>
        <v>798</v>
      </c>
      <c r="G50" s="173" t="e">
        <f>NA()</f>
        <v>#N/A</v>
      </c>
      <c r="H50" s="173" t="e">
        <f>NA()</f>
        <v>#N/A</v>
      </c>
      <c r="I50" s="173">
        <f>IF(ISNUMBER('実質公債費比率（分子）の構造'!M$53),'実質公債費比率（分子）の構造'!M$53,NA())</f>
        <v>773</v>
      </c>
      <c r="J50" s="173" t="e">
        <f>NA()</f>
        <v>#N/A</v>
      </c>
      <c r="K50" s="173" t="e">
        <f>NA()</f>
        <v>#N/A</v>
      </c>
      <c r="L50" s="173">
        <f>IF(ISNUMBER('実質公債費比率（分子）の構造'!N$53),'実質公債費比率（分子）の構造'!N$53,NA())</f>
        <v>726</v>
      </c>
      <c r="M50" s="173" t="e">
        <f>NA()</f>
        <v>#N/A</v>
      </c>
      <c r="N50" s="173" t="e">
        <f>NA()</f>
        <v>#N/A</v>
      </c>
      <c r="O50" s="173">
        <f>IF(ISNUMBER('実質公債費比率（分子）の構造'!O$53),'実質公債費比率（分子）の構造'!O$53,NA())</f>
        <v>733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22628</v>
      </c>
      <c r="E56" s="172"/>
      <c r="F56" s="172"/>
      <c r="G56" s="172">
        <f>'将来負担比率（分子）の構造'!J$52</f>
        <v>22095</v>
      </c>
      <c r="H56" s="172"/>
      <c r="I56" s="172"/>
      <c r="J56" s="172">
        <f>'将来負担比率（分子）の構造'!K$52</f>
        <v>21320</v>
      </c>
      <c r="K56" s="172"/>
      <c r="L56" s="172"/>
      <c r="M56" s="172">
        <f>'将来負担比率（分子）の構造'!L$52</f>
        <v>20979</v>
      </c>
      <c r="N56" s="172"/>
      <c r="O56" s="172"/>
      <c r="P56" s="172">
        <f>'将来負担比率（分子）の構造'!M$52</f>
        <v>20210</v>
      </c>
    </row>
    <row r="57" spans="1:16" x14ac:dyDescent="0.2">
      <c r="A57" s="172" t="s">
        <v>41</v>
      </c>
      <c r="B57" s="172"/>
      <c r="C57" s="172"/>
      <c r="D57" s="172">
        <f>'将来負担比率（分子）の構造'!I$51</f>
        <v>220</v>
      </c>
      <c r="E57" s="172"/>
      <c r="F57" s="172"/>
      <c r="G57" s="172">
        <f>'将来負担比率（分子）の構造'!J$51</f>
        <v>189</v>
      </c>
      <c r="H57" s="172"/>
      <c r="I57" s="172"/>
      <c r="J57" s="172">
        <f>'将来負担比率（分子）の構造'!K$51</f>
        <v>153</v>
      </c>
      <c r="K57" s="172"/>
      <c r="L57" s="172"/>
      <c r="M57" s="172">
        <f>'将来負担比率（分子）の構造'!L$51</f>
        <v>113</v>
      </c>
      <c r="N57" s="172"/>
      <c r="O57" s="172"/>
      <c r="P57" s="172">
        <f>'将来負担比率（分子）の構造'!M$51</f>
        <v>100</v>
      </c>
    </row>
    <row r="58" spans="1:16" x14ac:dyDescent="0.2">
      <c r="A58" s="172" t="s">
        <v>40</v>
      </c>
      <c r="B58" s="172"/>
      <c r="C58" s="172"/>
      <c r="D58" s="172">
        <f>'将来負担比率（分子）の構造'!I$50</f>
        <v>4343</v>
      </c>
      <c r="E58" s="172"/>
      <c r="F58" s="172"/>
      <c r="G58" s="172">
        <f>'将来負担比率（分子）の構造'!J$50</f>
        <v>4499</v>
      </c>
      <c r="H58" s="172"/>
      <c r="I58" s="172"/>
      <c r="J58" s="172">
        <f>'将来負担比率（分子）の構造'!K$50</f>
        <v>5347</v>
      </c>
      <c r="K58" s="172"/>
      <c r="L58" s="172"/>
      <c r="M58" s="172">
        <f>'将来負担比率（分子）の構造'!L$50</f>
        <v>4909</v>
      </c>
      <c r="N58" s="172"/>
      <c r="O58" s="172"/>
      <c r="P58" s="172">
        <f>'将来負担比率（分子）の構造'!M$50</f>
        <v>6117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33</v>
      </c>
      <c r="B63" s="172">
        <f>'将来負担比率（分子）の構造'!I$44</f>
        <v>833</v>
      </c>
      <c r="C63" s="172"/>
      <c r="D63" s="172"/>
      <c r="E63" s="172">
        <f>'将来負担比率（分子）の構造'!J$44</f>
        <v>715</v>
      </c>
      <c r="F63" s="172"/>
      <c r="G63" s="172"/>
      <c r="H63" s="172">
        <f>'将来負担比率（分子）の構造'!K$44</f>
        <v>550</v>
      </c>
      <c r="I63" s="172"/>
      <c r="J63" s="172"/>
      <c r="K63" s="172">
        <f>'将来負担比率（分子）の構造'!L$44</f>
        <v>481</v>
      </c>
      <c r="L63" s="172"/>
      <c r="M63" s="172"/>
      <c r="N63" s="172">
        <f>'将来負担比率（分子）の構造'!M$44</f>
        <v>465</v>
      </c>
      <c r="O63" s="172"/>
      <c r="P63" s="172"/>
    </row>
    <row r="64" spans="1:16" x14ac:dyDescent="0.2">
      <c r="A64" s="172" t="s">
        <v>32</v>
      </c>
      <c r="B64" s="172">
        <f>'将来負担比率（分子）の構造'!I$43</f>
        <v>13317</v>
      </c>
      <c r="C64" s="172"/>
      <c r="D64" s="172"/>
      <c r="E64" s="172">
        <f>'将来負担比率（分子）の構造'!J$43</f>
        <v>12997</v>
      </c>
      <c r="F64" s="172"/>
      <c r="G64" s="172"/>
      <c r="H64" s="172">
        <f>'将来負担比率（分子）の構造'!K$43</f>
        <v>12641</v>
      </c>
      <c r="I64" s="172"/>
      <c r="J64" s="172"/>
      <c r="K64" s="172">
        <f>'将来負担比率（分子）の構造'!L$43</f>
        <v>12401</v>
      </c>
      <c r="L64" s="172"/>
      <c r="M64" s="172"/>
      <c r="N64" s="172">
        <f>'将来負担比率（分子）の構造'!M$43</f>
        <v>12335</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18630</v>
      </c>
      <c r="C66" s="172"/>
      <c r="D66" s="172"/>
      <c r="E66" s="172">
        <f>'将来負担比率（分子）の構造'!J$41</f>
        <v>18264</v>
      </c>
      <c r="F66" s="172"/>
      <c r="G66" s="172"/>
      <c r="H66" s="172">
        <f>'将来負担比率（分子）の構造'!K$41</f>
        <v>17644</v>
      </c>
      <c r="I66" s="172"/>
      <c r="J66" s="172"/>
      <c r="K66" s="172">
        <f>'将来負担比率（分子）の構造'!L$41</f>
        <v>17267</v>
      </c>
      <c r="L66" s="172"/>
      <c r="M66" s="172"/>
      <c r="N66" s="172">
        <f>'将来負担比率（分子）の構造'!M$41</f>
        <v>16504</v>
      </c>
      <c r="O66" s="172"/>
      <c r="P66" s="172"/>
    </row>
    <row r="67" spans="1:16" x14ac:dyDescent="0.2">
      <c r="A67" s="172" t="s">
        <v>74</v>
      </c>
      <c r="B67" s="172" t="e">
        <f>NA()</f>
        <v>#N/A</v>
      </c>
      <c r="C67" s="172">
        <f>IF(ISNUMBER('将来負担比率（分子）の構造'!I$53), IF('将来負担比率（分子）の構造'!I$53 &lt; 0, 0, '将来負担比率（分子）の構造'!I$53), NA())</f>
        <v>5589</v>
      </c>
      <c r="D67" s="172" t="e">
        <f>NA()</f>
        <v>#N/A</v>
      </c>
      <c r="E67" s="172" t="e">
        <f>NA()</f>
        <v>#N/A</v>
      </c>
      <c r="F67" s="172">
        <f>IF(ISNUMBER('将来負担比率（分子）の構造'!J$53), IF('将来負担比率（分子）の構造'!J$53 &lt; 0, 0, '将来負担比率（分子）の構造'!J$53), NA())</f>
        <v>5193</v>
      </c>
      <c r="G67" s="172" t="e">
        <f>NA()</f>
        <v>#N/A</v>
      </c>
      <c r="H67" s="172" t="e">
        <f>NA()</f>
        <v>#N/A</v>
      </c>
      <c r="I67" s="172">
        <f>IF(ISNUMBER('将来負担比率（分子）の構造'!K$53), IF('将来負担比率（分子）の構造'!K$53 &lt; 0, 0, '将来負担比率（分子）の構造'!K$53), NA())</f>
        <v>4015</v>
      </c>
      <c r="J67" s="172" t="e">
        <f>NA()</f>
        <v>#N/A</v>
      </c>
      <c r="K67" s="172" t="e">
        <f>NA()</f>
        <v>#N/A</v>
      </c>
      <c r="L67" s="172">
        <f>IF(ISNUMBER('将来負担比率（分子）の構造'!L$53), IF('将来負担比率（分子）の構造'!L$53 &lt; 0, 0, '将来負担比率（分子）の構造'!L$53), NA())</f>
        <v>4147</v>
      </c>
      <c r="M67" s="172" t="e">
        <f>NA()</f>
        <v>#N/A</v>
      </c>
      <c r="N67" s="172" t="e">
        <f>NA()</f>
        <v>#N/A</v>
      </c>
      <c r="O67" s="172">
        <f>IF(ISNUMBER('将来負担比率（分子）の構造'!M$53), IF('将来負担比率（分子）の構造'!M$53 &lt; 0, 0, '将来負担比率（分子）の構造'!M$53), NA())</f>
        <v>2877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1166</v>
      </c>
      <c r="C72" s="176">
        <f>基金残高に係る経年分析!G55</f>
        <v>1167</v>
      </c>
      <c r="D72" s="176">
        <f>基金残高に係る経年分析!H55</f>
        <v>2149</v>
      </c>
    </row>
    <row r="73" spans="1:16" x14ac:dyDescent="0.2">
      <c r="A73" s="175" t="s">
        <v>77</v>
      </c>
      <c r="B73" s="176">
        <f>基金残高に係る経年分析!F56</f>
        <v>730</v>
      </c>
      <c r="C73" s="176">
        <f>基金残高に係る経年分析!G56</f>
        <v>731</v>
      </c>
      <c r="D73" s="176">
        <f>基金残高に係る経年分析!H56</f>
        <v>894</v>
      </c>
    </row>
    <row r="74" spans="1:16" x14ac:dyDescent="0.2">
      <c r="A74" s="175" t="s">
        <v>78</v>
      </c>
      <c r="B74" s="176">
        <f>基金残高に係る経年分析!F57</f>
        <v>2415</v>
      </c>
      <c r="C74" s="176">
        <f>基金残高に係る経年分析!G57</f>
        <v>1905</v>
      </c>
      <c r="D74" s="176">
        <f>基金残高に係る経年分析!H57</f>
        <v>1938</v>
      </c>
    </row>
  </sheetData>
  <sheetProtection algorithmName="SHA-512" hashValue="elM9VOZTZlZUkgSqp4BFfhgHuYGPBPAK2BI7+JWORgK4ZMqAZuWaDJftS2ixE8IGjlm8K/2hCj79/K3JQT/jSg==" saltValue="3Bes8rzk4noYJYq9ERTc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9" t="s">
        <v>219</v>
      </c>
      <c r="AQ4" s="749"/>
      <c r="AR4" s="749"/>
      <c r="AS4" s="749"/>
      <c r="AT4" s="749"/>
      <c r="AU4" s="749"/>
      <c r="AV4" s="749"/>
      <c r="AW4" s="749"/>
      <c r="AX4" s="749"/>
      <c r="AY4" s="749"/>
      <c r="AZ4" s="749"/>
      <c r="BA4" s="749"/>
      <c r="BB4" s="749"/>
      <c r="BC4" s="749"/>
      <c r="BD4" s="749"/>
      <c r="BE4" s="749"/>
      <c r="BF4" s="749"/>
      <c r="BG4" s="749" t="s">
        <v>220</v>
      </c>
      <c r="BH4" s="749"/>
      <c r="BI4" s="749"/>
      <c r="BJ4" s="749"/>
      <c r="BK4" s="749"/>
      <c r="BL4" s="749"/>
      <c r="BM4" s="749"/>
      <c r="BN4" s="749"/>
      <c r="BO4" s="749" t="s">
        <v>217</v>
      </c>
      <c r="BP4" s="749"/>
      <c r="BQ4" s="749"/>
      <c r="BR4" s="749"/>
      <c r="BS4" s="749" t="s">
        <v>221</v>
      </c>
      <c r="BT4" s="749"/>
      <c r="BU4" s="749"/>
      <c r="BV4" s="749"/>
      <c r="BW4" s="749"/>
      <c r="BX4" s="749"/>
      <c r="BY4" s="749"/>
      <c r="BZ4" s="749"/>
      <c r="CA4" s="749"/>
      <c r="CB4" s="749"/>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223</v>
      </c>
      <c r="C5" s="696"/>
      <c r="D5" s="696"/>
      <c r="E5" s="696"/>
      <c r="F5" s="696"/>
      <c r="G5" s="696"/>
      <c r="H5" s="696"/>
      <c r="I5" s="696"/>
      <c r="J5" s="696"/>
      <c r="K5" s="696"/>
      <c r="L5" s="696"/>
      <c r="M5" s="696"/>
      <c r="N5" s="696"/>
      <c r="O5" s="696"/>
      <c r="P5" s="696"/>
      <c r="Q5" s="697"/>
      <c r="R5" s="682">
        <v>3994559</v>
      </c>
      <c r="S5" s="683"/>
      <c r="T5" s="683"/>
      <c r="U5" s="683"/>
      <c r="V5" s="683"/>
      <c r="W5" s="683"/>
      <c r="X5" s="683"/>
      <c r="Y5" s="726"/>
      <c r="Z5" s="744">
        <v>22.9</v>
      </c>
      <c r="AA5" s="744"/>
      <c r="AB5" s="744"/>
      <c r="AC5" s="744"/>
      <c r="AD5" s="745">
        <v>3994559</v>
      </c>
      <c r="AE5" s="745"/>
      <c r="AF5" s="745"/>
      <c r="AG5" s="745"/>
      <c r="AH5" s="745"/>
      <c r="AI5" s="745"/>
      <c r="AJ5" s="745"/>
      <c r="AK5" s="745"/>
      <c r="AL5" s="727">
        <v>38.1</v>
      </c>
      <c r="AM5" s="700"/>
      <c r="AN5" s="700"/>
      <c r="AO5" s="728"/>
      <c r="AP5" s="695" t="s">
        <v>224</v>
      </c>
      <c r="AQ5" s="696"/>
      <c r="AR5" s="696"/>
      <c r="AS5" s="696"/>
      <c r="AT5" s="696"/>
      <c r="AU5" s="696"/>
      <c r="AV5" s="696"/>
      <c r="AW5" s="696"/>
      <c r="AX5" s="696"/>
      <c r="AY5" s="696"/>
      <c r="AZ5" s="696"/>
      <c r="BA5" s="696"/>
      <c r="BB5" s="696"/>
      <c r="BC5" s="696"/>
      <c r="BD5" s="696"/>
      <c r="BE5" s="696"/>
      <c r="BF5" s="697"/>
      <c r="BG5" s="629">
        <v>3975636</v>
      </c>
      <c r="BH5" s="630"/>
      <c r="BI5" s="630"/>
      <c r="BJ5" s="630"/>
      <c r="BK5" s="630"/>
      <c r="BL5" s="630"/>
      <c r="BM5" s="630"/>
      <c r="BN5" s="631"/>
      <c r="BO5" s="656">
        <v>99.5</v>
      </c>
      <c r="BP5" s="656"/>
      <c r="BQ5" s="656"/>
      <c r="BR5" s="656"/>
      <c r="BS5" s="657" t="s">
        <v>225</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217</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2">
      <c r="B6" s="626" t="s">
        <v>229</v>
      </c>
      <c r="C6" s="627"/>
      <c r="D6" s="627"/>
      <c r="E6" s="627"/>
      <c r="F6" s="627"/>
      <c r="G6" s="627"/>
      <c r="H6" s="627"/>
      <c r="I6" s="627"/>
      <c r="J6" s="627"/>
      <c r="K6" s="627"/>
      <c r="L6" s="627"/>
      <c r="M6" s="627"/>
      <c r="N6" s="627"/>
      <c r="O6" s="627"/>
      <c r="P6" s="627"/>
      <c r="Q6" s="628"/>
      <c r="R6" s="629">
        <v>274446</v>
      </c>
      <c r="S6" s="630"/>
      <c r="T6" s="630"/>
      <c r="U6" s="630"/>
      <c r="V6" s="630"/>
      <c r="W6" s="630"/>
      <c r="X6" s="630"/>
      <c r="Y6" s="631"/>
      <c r="Z6" s="656">
        <v>1.6</v>
      </c>
      <c r="AA6" s="656"/>
      <c r="AB6" s="656"/>
      <c r="AC6" s="656"/>
      <c r="AD6" s="657">
        <v>274446</v>
      </c>
      <c r="AE6" s="657"/>
      <c r="AF6" s="657"/>
      <c r="AG6" s="657"/>
      <c r="AH6" s="657"/>
      <c r="AI6" s="657"/>
      <c r="AJ6" s="657"/>
      <c r="AK6" s="657"/>
      <c r="AL6" s="632">
        <v>2.6</v>
      </c>
      <c r="AM6" s="633"/>
      <c r="AN6" s="633"/>
      <c r="AO6" s="658"/>
      <c r="AP6" s="626" t="s">
        <v>230</v>
      </c>
      <c r="AQ6" s="627"/>
      <c r="AR6" s="627"/>
      <c r="AS6" s="627"/>
      <c r="AT6" s="627"/>
      <c r="AU6" s="627"/>
      <c r="AV6" s="627"/>
      <c r="AW6" s="627"/>
      <c r="AX6" s="627"/>
      <c r="AY6" s="627"/>
      <c r="AZ6" s="627"/>
      <c r="BA6" s="627"/>
      <c r="BB6" s="627"/>
      <c r="BC6" s="627"/>
      <c r="BD6" s="627"/>
      <c r="BE6" s="627"/>
      <c r="BF6" s="628"/>
      <c r="BG6" s="629">
        <v>3975636</v>
      </c>
      <c r="BH6" s="630"/>
      <c r="BI6" s="630"/>
      <c r="BJ6" s="630"/>
      <c r="BK6" s="630"/>
      <c r="BL6" s="630"/>
      <c r="BM6" s="630"/>
      <c r="BN6" s="631"/>
      <c r="BO6" s="656">
        <v>99.5</v>
      </c>
      <c r="BP6" s="656"/>
      <c r="BQ6" s="656"/>
      <c r="BR6" s="656"/>
      <c r="BS6" s="657" t="s">
        <v>231</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110388</v>
      </c>
      <c r="CS6" s="630"/>
      <c r="CT6" s="630"/>
      <c r="CU6" s="630"/>
      <c r="CV6" s="630"/>
      <c r="CW6" s="630"/>
      <c r="CX6" s="630"/>
      <c r="CY6" s="631"/>
      <c r="CZ6" s="727">
        <v>0.7</v>
      </c>
      <c r="DA6" s="700"/>
      <c r="DB6" s="700"/>
      <c r="DC6" s="730"/>
      <c r="DD6" s="635" t="s">
        <v>231</v>
      </c>
      <c r="DE6" s="630"/>
      <c r="DF6" s="630"/>
      <c r="DG6" s="630"/>
      <c r="DH6" s="630"/>
      <c r="DI6" s="630"/>
      <c r="DJ6" s="630"/>
      <c r="DK6" s="630"/>
      <c r="DL6" s="630"/>
      <c r="DM6" s="630"/>
      <c r="DN6" s="630"/>
      <c r="DO6" s="630"/>
      <c r="DP6" s="631"/>
      <c r="DQ6" s="635">
        <v>110388</v>
      </c>
      <c r="DR6" s="630"/>
      <c r="DS6" s="630"/>
      <c r="DT6" s="630"/>
      <c r="DU6" s="630"/>
      <c r="DV6" s="630"/>
      <c r="DW6" s="630"/>
      <c r="DX6" s="630"/>
      <c r="DY6" s="630"/>
      <c r="DZ6" s="630"/>
      <c r="EA6" s="630"/>
      <c r="EB6" s="630"/>
      <c r="EC6" s="670"/>
    </row>
    <row r="7" spans="2:143" ht="11.25" customHeight="1" x14ac:dyDescent="0.2">
      <c r="B7" s="626" t="s">
        <v>233</v>
      </c>
      <c r="C7" s="627"/>
      <c r="D7" s="627"/>
      <c r="E7" s="627"/>
      <c r="F7" s="627"/>
      <c r="G7" s="627"/>
      <c r="H7" s="627"/>
      <c r="I7" s="627"/>
      <c r="J7" s="627"/>
      <c r="K7" s="627"/>
      <c r="L7" s="627"/>
      <c r="M7" s="627"/>
      <c r="N7" s="627"/>
      <c r="O7" s="627"/>
      <c r="P7" s="627"/>
      <c r="Q7" s="628"/>
      <c r="R7" s="629">
        <v>3082</v>
      </c>
      <c r="S7" s="630"/>
      <c r="T7" s="630"/>
      <c r="U7" s="630"/>
      <c r="V7" s="630"/>
      <c r="W7" s="630"/>
      <c r="X7" s="630"/>
      <c r="Y7" s="631"/>
      <c r="Z7" s="656">
        <v>0</v>
      </c>
      <c r="AA7" s="656"/>
      <c r="AB7" s="656"/>
      <c r="AC7" s="656"/>
      <c r="AD7" s="657">
        <v>3082</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1777279</v>
      </c>
      <c r="BH7" s="630"/>
      <c r="BI7" s="630"/>
      <c r="BJ7" s="630"/>
      <c r="BK7" s="630"/>
      <c r="BL7" s="630"/>
      <c r="BM7" s="630"/>
      <c r="BN7" s="631"/>
      <c r="BO7" s="656">
        <v>44.5</v>
      </c>
      <c r="BP7" s="656"/>
      <c r="BQ7" s="656"/>
      <c r="BR7" s="656"/>
      <c r="BS7" s="657" t="s">
        <v>225</v>
      </c>
      <c r="BT7" s="657"/>
      <c r="BU7" s="657"/>
      <c r="BV7" s="657"/>
      <c r="BW7" s="657"/>
      <c r="BX7" s="657"/>
      <c r="BY7" s="657"/>
      <c r="BZ7" s="657"/>
      <c r="CA7" s="657"/>
      <c r="CB7" s="715"/>
      <c r="CD7" s="671" t="s">
        <v>235</v>
      </c>
      <c r="CE7" s="668"/>
      <c r="CF7" s="668"/>
      <c r="CG7" s="668"/>
      <c r="CH7" s="668"/>
      <c r="CI7" s="668"/>
      <c r="CJ7" s="668"/>
      <c r="CK7" s="668"/>
      <c r="CL7" s="668"/>
      <c r="CM7" s="668"/>
      <c r="CN7" s="668"/>
      <c r="CO7" s="668"/>
      <c r="CP7" s="668"/>
      <c r="CQ7" s="669"/>
      <c r="CR7" s="629">
        <v>2822134</v>
      </c>
      <c r="CS7" s="630"/>
      <c r="CT7" s="630"/>
      <c r="CU7" s="630"/>
      <c r="CV7" s="630"/>
      <c r="CW7" s="630"/>
      <c r="CX7" s="630"/>
      <c r="CY7" s="631"/>
      <c r="CZ7" s="656">
        <v>17.399999999999999</v>
      </c>
      <c r="DA7" s="656"/>
      <c r="DB7" s="656"/>
      <c r="DC7" s="656"/>
      <c r="DD7" s="635">
        <v>55306</v>
      </c>
      <c r="DE7" s="630"/>
      <c r="DF7" s="630"/>
      <c r="DG7" s="630"/>
      <c r="DH7" s="630"/>
      <c r="DI7" s="630"/>
      <c r="DJ7" s="630"/>
      <c r="DK7" s="630"/>
      <c r="DL7" s="630"/>
      <c r="DM7" s="630"/>
      <c r="DN7" s="630"/>
      <c r="DO7" s="630"/>
      <c r="DP7" s="631"/>
      <c r="DQ7" s="635">
        <v>2541120</v>
      </c>
      <c r="DR7" s="630"/>
      <c r="DS7" s="630"/>
      <c r="DT7" s="630"/>
      <c r="DU7" s="630"/>
      <c r="DV7" s="630"/>
      <c r="DW7" s="630"/>
      <c r="DX7" s="630"/>
      <c r="DY7" s="630"/>
      <c r="DZ7" s="630"/>
      <c r="EA7" s="630"/>
      <c r="EB7" s="630"/>
      <c r="EC7" s="670"/>
    </row>
    <row r="8" spans="2:143" ht="11.25" customHeight="1" x14ac:dyDescent="0.2">
      <c r="B8" s="626" t="s">
        <v>236</v>
      </c>
      <c r="C8" s="627"/>
      <c r="D8" s="627"/>
      <c r="E8" s="627"/>
      <c r="F8" s="627"/>
      <c r="G8" s="627"/>
      <c r="H8" s="627"/>
      <c r="I8" s="627"/>
      <c r="J8" s="627"/>
      <c r="K8" s="627"/>
      <c r="L8" s="627"/>
      <c r="M8" s="627"/>
      <c r="N8" s="627"/>
      <c r="O8" s="627"/>
      <c r="P8" s="627"/>
      <c r="Q8" s="628"/>
      <c r="R8" s="629">
        <v>25792</v>
      </c>
      <c r="S8" s="630"/>
      <c r="T8" s="630"/>
      <c r="U8" s="630"/>
      <c r="V8" s="630"/>
      <c r="W8" s="630"/>
      <c r="X8" s="630"/>
      <c r="Y8" s="631"/>
      <c r="Z8" s="656">
        <v>0.1</v>
      </c>
      <c r="AA8" s="656"/>
      <c r="AB8" s="656"/>
      <c r="AC8" s="656"/>
      <c r="AD8" s="657">
        <v>25792</v>
      </c>
      <c r="AE8" s="657"/>
      <c r="AF8" s="657"/>
      <c r="AG8" s="657"/>
      <c r="AH8" s="657"/>
      <c r="AI8" s="657"/>
      <c r="AJ8" s="657"/>
      <c r="AK8" s="657"/>
      <c r="AL8" s="632">
        <v>0.2</v>
      </c>
      <c r="AM8" s="633"/>
      <c r="AN8" s="633"/>
      <c r="AO8" s="658"/>
      <c r="AP8" s="626" t="s">
        <v>237</v>
      </c>
      <c r="AQ8" s="627"/>
      <c r="AR8" s="627"/>
      <c r="AS8" s="627"/>
      <c r="AT8" s="627"/>
      <c r="AU8" s="627"/>
      <c r="AV8" s="627"/>
      <c r="AW8" s="627"/>
      <c r="AX8" s="627"/>
      <c r="AY8" s="627"/>
      <c r="AZ8" s="627"/>
      <c r="BA8" s="627"/>
      <c r="BB8" s="627"/>
      <c r="BC8" s="627"/>
      <c r="BD8" s="627"/>
      <c r="BE8" s="627"/>
      <c r="BF8" s="628"/>
      <c r="BG8" s="629">
        <v>62294</v>
      </c>
      <c r="BH8" s="630"/>
      <c r="BI8" s="630"/>
      <c r="BJ8" s="630"/>
      <c r="BK8" s="630"/>
      <c r="BL8" s="630"/>
      <c r="BM8" s="630"/>
      <c r="BN8" s="631"/>
      <c r="BO8" s="656">
        <v>1.6</v>
      </c>
      <c r="BP8" s="656"/>
      <c r="BQ8" s="656"/>
      <c r="BR8" s="656"/>
      <c r="BS8" s="657" t="s">
        <v>231</v>
      </c>
      <c r="BT8" s="657"/>
      <c r="BU8" s="657"/>
      <c r="BV8" s="657"/>
      <c r="BW8" s="657"/>
      <c r="BX8" s="657"/>
      <c r="BY8" s="657"/>
      <c r="BZ8" s="657"/>
      <c r="CA8" s="657"/>
      <c r="CB8" s="715"/>
      <c r="CD8" s="671" t="s">
        <v>238</v>
      </c>
      <c r="CE8" s="668"/>
      <c r="CF8" s="668"/>
      <c r="CG8" s="668"/>
      <c r="CH8" s="668"/>
      <c r="CI8" s="668"/>
      <c r="CJ8" s="668"/>
      <c r="CK8" s="668"/>
      <c r="CL8" s="668"/>
      <c r="CM8" s="668"/>
      <c r="CN8" s="668"/>
      <c r="CO8" s="668"/>
      <c r="CP8" s="668"/>
      <c r="CQ8" s="669"/>
      <c r="CR8" s="629">
        <v>5066819</v>
      </c>
      <c r="CS8" s="630"/>
      <c r="CT8" s="630"/>
      <c r="CU8" s="630"/>
      <c r="CV8" s="630"/>
      <c r="CW8" s="630"/>
      <c r="CX8" s="630"/>
      <c r="CY8" s="631"/>
      <c r="CZ8" s="656">
        <v>31.2</v>
      </c>
      <c r="DA8" s="656"/>
      <c r="DB8" s="656"/>
      <c r="DC8" s="656"/>
      <c r="DD8" s="635">
        <v>24616</v>
      </c>
      <c r="DE8" s="630"/>
      <c r="DF8" s="630"/>
      <c r="DG8" s="630"/>
      <c r="DH8" s="630"/>
      <c r="DI8" s="630"/>
      <c r="DJ8" s="630"/>
      <c r="DK8" s="630"/>
      <c r="DL8" s="630"/>
      <c r="DM8" s="630"/>
      <c r="DN8" s="630"/>
      <c r="DO8" s="630"/>
      <c r="DP8" s="631"/>
      <c r="DQ8" s="635">
        <v>2450367</v>
      </c>
      <c r="DR8" s="630"/>
      <c r="DS8" s="630"/>
      <c r="DT8" s="630"/>
      <c r="DU8" s="630"/>
      <c r="DV8" s="630"/>
      <c r="DW8" s="630"/>
      <c r="DX8" s="630"/>
      <c r="DY8" s="630"/>
      <c r="DZ8" s="630"/>
      <c r="EA8" s="630"/>
      <c r="EB8" s="630"/>
      <c r="EC8" s="670"/>
    </row>
    <row r="9" spans="2:143" ht="11.25" customHeight="1" x14ac:dyDescent="0.2">
      <c r="B9" s="626" t="s">
        <v>239</v>
      </c>
      <c r="C9" s="627"/>
      <c r="D9" s="627"/>
      <c r="E9" s="627"/>
      <c r="F9" s="627"/>
      <c r="G9" s="627"/>
      <c r="H9" s="627"/>
      <c r="I9" s="627"/>
      <c r="J9" s="627"/>
      <c r="K9" s="627"/>
      <c r="L9" s="627"/>
      <c r="M9" s="627"/>
      <c r="N9" s="627"/>
      <c r="O9" s="627"/>
      <c r="P9" s="627"/>
      <c r="Q9" s="628"/>
      <c r="R9" s="629">
        <v>29164</v>
      </c>
      <c r="S9" s="630"/>
      <c r="T9" s="630"/>
      <c r="U9" s="630"/>
      <c r="V9" s="630"/>
      <c r="W9" s="630"/>
      <c r="X9" s="630"/>
      <c r="Y9" s="631"/>
      <c r="Z9" s="656">
        <v>0.2</v>
      </c>
      <c r="AA9" s="656"/>
      <c r="AB9" s="656"/>
      <c r="AC9" s="656"/>
      <c r="AD9" s="657">
        <v>29164</v>
      </c>
      <c r="AE9" s="657"/>
      <c r="AF9" s="657"/>
      <c r="AG9" s="657"/>
      <c r="AH9" s="657"/>
      <c r="AI9" s="657"/>
      <c r="AJ9" s="657"/>
      <c r="AK9" s="657"/>
      <c r="AL9" s="632">
        <v>0.3</v>
      </c>
      <c r="AM9" s="633"/>
      <c r="AN9" s="633"/>
      <c r="AO9" s="658"/>
      <c r="AP9" s="626" t="s">
        <v>240</v>
      </c>
      <c r="AQ9" s="627"/>
      <c r="AR9" s="627"/>
      <c r="AS9" s="627"/>
      <c r="AT9" s="627"/>
      <c r="AU9" s="627"/>
      <c r="AV9" s="627"/>
      <c r="AW9" s="627"/>
      <c r="AX9" s="627"/>
      <c r="AY9" s="627"/>
      <c r="AZ9" s="627"/>
      <c r="BA9" s="627"/>
      <c r="BB9" s="627"/>
      <c r="BC9" s="627"/>
      <c r="BD9" s="627"/>
      <c r="BE9" s="627"/>
      <c r="BF9" s="628"/>
      <c r="BG9" s="629">
        <v>1512985</v>
      </c>
      <c r="BH9" s="630"/>
      <c r="BI9" s="630"/>
      <c r="BJ9" s="630"/>
      <c r="BK9" s="630"/>
      <c r="BL9" s="630"/>
      <c r="BM9" s="630"/>
      <c r="BN9" s="631"/>
      <c r="BO9" s="656">
        <v>37.9</v>
      </c>
      <c r="BP9" s="656"/>
      <c r="BQ9" s="656"/>
      <c r="BR9" s="656"/>
      <c r="BS9" s="657" t="s">
        <v>225</v>
      </c>
      <c r="BT9" s="657"/>
      <c r="BU9" s="657"/>
      <c r="BV9" s="657"/>
      <c r="BW9" s="657"/>
      <c r="BX9" s="657"/>
      <c r="BY9" s="657"/>
      <c r="BZ9" s="657"/>
      <c r="CA9" s="657"/>
      <c r="CB9" s="715"/>
      <c r="CD9" s="671" t="s">
        <v>241</v>
      </c>
      <c r="CE9" s="668"/>
      <c r="CF9" s="668"/>
      <c r="CG9" s="668"/>
      <c r="CH9" s="668"/>
      <c r="CI9" s="668"/>
      <c r="CJ9" s="668"/>
      <c r="CK9" s="668"/>
      <c r="CL9" s="668"/>
      <c r="CM9" s="668"/>
      <c r="CN9" s="668"/>
      <c r="CO9" s="668"/>
      <c r="CP9" s="668"/>
      <c r="CQ9" s="669"/>
      <c r="CR9" s="629">
        <v>1496462</v>
      </c>
      <c r="CS9" s="630"/>
      <c r="CT9" s="630"/>
      <c r="CU9" s="630"/>
      <c r="CV9" s="630"/>
      <c r="CW9" s="630"/>
      <c r="CX9" s="630"/>
      <c r="CY9" s="631"/>
      <c r="CZ9" s="656">
        <v>9.1999999999999993</v>
      </c>
      <c r="DA9" s="656"/>
      <c r="DB9" s="656"/>
      <c r="DC9" s="656"/>
      <c r="DD9" s="635">
        <v>91811</v>
      </c>
      <c r="DE9" s="630"/>
      <c r="DF9" s="630"/>
      <c r="DG9" s="630"/>
      <c r="DH9" s="630"/>
      <c r="DI9" s="630"/>
      <c r="DJ9" s="630"/>
      <c r="DK9" s="630"/>
      <c r="DL9" s="630"/>
      <c r="DM9" s="630"/>
      <c r="DN9" s="630"/>
      <c r="DO9" s="630"/>
      <c r="DP9" s="631"/>
      <c r="DQ9" s="635">
        <v>1109293</v>
      </c>
      <c r="DR9" s="630"/>
      <c r="DS9" s="630"/>
      <c r="DT9" s="630"/>
      <c r="DU9" s="630"/>
      <c r="DV9" s="630"/>
      <c r="DW9" s="630"/>
      <c r="DX9" s="630"/>
      <c r="DY9" s="630"/>
      <c r="DZ9" s="630"/>
      <c r="EA9" s="630"/>
      <c r="EB9" s="630"/>
      <c r="EC9" s="670"/>
    </row>
    <row r="10" spans="2:143" ht="11.25" customHeight="1" x14ac:dyDescent="0.2">
      <c r="B10" s="626" t="s">
        <v>242</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56" t="s">
        <v>231</v>
      </c>
      <c r="AA10" s="656"/>
      <c r="AB10" s="656"/>
      <c r="AC10" s="656"/>
      <c r="AD10" s="657" t="s">
        <v>225</v>
      </c>
      <c r="AE10" s="657"/>
      <c r="AF10" s="657"/>
      <c r="AG10" s="657"/>
      <c r="AH10" s="657"/>
      <c r="AI10" s="657"/>
      <c r="AJ10" s="657"/>
      <c r="AK10" s="657"/>
      <c r="AL10" s="632" t="s">
        <v>225</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71241</v>
      </c>
      <c r="BH10" s="630"/>
      <c r="BI10" s="630"/>
      <c r="BJ10" s="630"/>
      <c r="BK10" s="630"/>
      <c r="BL10" s="630"/>
      <c r="BM10" s="630"/>
      <c r="BN10" s="631"/>
      <c r="BO10" s="656">
        <v>1.8</v>
      </c>
      <c r="BP10" s="656"/>
      <c r="BQ10" s="656"/>
      <c r="BR10" s="656"/>
      <c r="BS10" s="657" t="s">
        <v>231</v>
      </c>
      <c r="BT10" s="657"/>
      <c r="BU10" s="657"/>
      <c r="BV10" s="657"/>
      <c r="BW10" s="657"/>
      <c r="BX10" s="657"/>
      <c r="BY10" s="657"/>
      <c r="BZ10" s="657"/>
      <c r="CA10" s="657"/>
      <c r="CB10" s="715"/>
      <c r="CD10" s="671" t="s">
        <v>244</v>
      </c>
      <c r="CE10" s="668"/>
      <c r="CF10" s="668"/>
      <c r="CG10" s="668"/>
      <c r="CH10" s="668"/>
      <c r="CI10" s="668"/>
      <c r="CJ10" s="668"/>
      <c r="CK10" s="668"/>
      <c r="CL10" s="668"/>
      <c r="CM10" s="668"/>
      <c r="CN10" s="668"/>
      <c r="CO10" s="668"/>
      <c r="CP10" s="668"/>
      <c r="CQ10" s="669"/>
      <c r="CR10" s="629">
        <v>19084</v>
      </c>
      <c r="CS10" s="630"/>
      <c r="CT10" s="630"/>
      <c r="CU10" s="630"/>
      <c r="CV10" s="630"/>
      <c r="CW10" s="630"/>
      <c r="CX10" s="630"/>
      <c r="CY10" s="631"/>
      <c r="CZ10" s="656">
        <v>0.1</v>
      </c>
      <c r="DA10" s="656"/>
      <c r="DB10" s="656"/>
      <c r="DC10" s="656"/>
      <c r="DD10" s="635">
        <v>397</v>
      </c>
      <c r="DE10" s="630"/>
      <c r="DF10" s="630"/>
      <c r="DG10" s="630"/>
      <c r="DH10" s="630"/>
      <c r="DI10" s="630"/>
      <c r="DJ10" s="630"/>
      <c r="DK10" s="630"/>
      <c r="DL10" s="630"/>
      <c r="DM10" s="630"/>
      <c r="DN10" s="630"/>
      <c r="DO10" s="630"/>
      <c r="DP10" s="631"/>
      <c r="DQ10" s="635">
        <v>18327</v>
      </c>
      <c r="DR10" s="630"/>
      <c r="DS10" s="630"/>
      <c r="DT10" s="630"/>
      <c r="DU10" s="630"/>
      <c r="DV10" s="630"/>
      <c r="DW10" s="630"/>
      <c r="DX10" s="630"/>
      <c r="DY10" s="630"/>
      <c r="DZ10" s="630"/>
      <c r="EA10" s="630"/>
      <c r="EB10" s="630"/>
      <c r="EC10" s="670"/>
    </row>
    <row r="11" spans="2:143" ht="11.25" customHeight="1" x14ac:dyDescent="0.2">
      <c r="B11" s="626" t="s">
        <v>245</v>
      </c>
      <c r="C11" s="627"/>
      <c r="D11" s="627"/>
      <c r="E11" s="627"/>
      <c r="F11" s="627"/>
      <c r="G11" s="627"/>
      <c r="H11" s="627"/>
      <c r="I11" s="627"/>
      <c r="J11" s="627"/>
      <c r="K11" s="627"/>
      <c r="L11" s="627"/>
      <c r="M11" s="627"/>
      <c r="N11" s="627"/>
      <c r="O11" s="627"/>
      <c r="P11" s="627"/>
      <c r="Q11" s="628"/>
      <c r="R11" s="629">
        <v>812379</v>
      </c>
      <c r="S11" s="630"/>
      <c r="T11" s="630"/>
      <c r="U11" s="630"/>
      <c r="V11" s="630"/>
      <c r="W11" s="630"/>
      <c r="X11" s="630"/>
      <c r="Y11" s="631"/>
      <c r="Z11" s="632">
        <v>4.7</v>
      </c>
      <c r="AA11" s="633"/>
      <c r="AB11" s="633"/>
      <c r="AC11" s="634"/>
      <c r="AD11" s="635">
        <v>812379</v>
      </c>
      <c r="AE11" s="630"/>
      <c r="AF11" s="630"/>
      <c r="AG11" s="630"/>
      <c r="AH11" s="630"/>
      <c r="AI11" s="630"/>
      <c r="AJ11" s="630"/>
      <c r="AK11" s="631"/>
      <c r="AL11" s="632">
        <v>7.8</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130759</v>
      </c>
      <c r="BH11" s="630"/>
      <c r="BI11" s="630"/>
      <c r="BJ11" s="630"/>
      <c r="BK11" s="630"/>
      <c r="BL11" s="630"/>
      <c r="BM11" s="630"/>
      <c r="BN11" s="631"/>
      <c r="BO11" s="656">
        <v>3.3</v>
      </c>
      <c r="BP11" s="656"/>
      <c r="BQ11" s="656"/>
      <c r="BR11" s="656"/>
      <c r="BS11" s="657" t="s">
        <v>225</v>
      </c>
      <c r="BT11" s="657"/>
      <c r="BU11" s="657"/>
      <c r="BV11" s="657"/>
      <c r="BW11" s="657"/>
      <c r="BX11" s="657"/>
      <c r="BY11" s="657"/>
      <c r="BZ11" s="657"/>
      <c r="CA11" s="657"/>
      <c r="CB11" s="715"/>
      <c r="CD11" s="671" t="s">
        <v>247</v>
      </c>
      <c r="CE11" s="668"/>
      <c r="CF11" s="668"/>
      <c r="CG11" s="668"/>
      <c r="CH11" s="668"/>
      <c r="CI11" s="668"/>
      <c r="CJ11" s="668"/>
      <c r="CK11" s="668"/>
      <c r="CL11" s="668"/>
      <c r="CM11" s="668"/>
      <c r="CN11" s="668"/>
      <c r="CO11" s="668"/>
      <c r="CP11" s="668"/>
      <c r="CQ11" s="669"/>
      <c r="CR11" s="629">
        <v>706079</v>
      </c>
      <c r="CS11" s="630"/>
      <c r="CT11" s="630"/>
      <c r="CU11" s="630"/>
      <c r="CV11" s="630"/>
      <c r="CW11" s="630"/>
      <c r="CX11" s="630"/>
      <c r="CY11" s="631"/>
      <c r="CZ11" s="656">
        <v>4.3</v>
      </c>
      <c r="DA11" s="656"/>
      <c r="DB11" s="656"/>
      <c r="DC11" s="656"/>
      <c r="DD11" s="635">
        <v>81086</v>
      </c>
      <c r="DE11" s="630"/>
      <c r="DF11" s="630"/>
      <c r="DG11" s="630"/>
      <c r="DH11" s="630"/>
      <c r="DI11" s="630"/>
      <c r="DJ11" s="630"/>
      <c r="DK11" s="630"/>
      <c r="DL11" s="630"/>
      <c r="DM11" s="630"/>
      <c r="DN11" s="630"/>
      <c r="DO11" s="630"/>
      <c r="DP11" s="631"/>
      <c r="DQ11" s="635">
        <v>383213</v>
      </c>
      <c r="DR11" s="630"/>
      <c r="DS11" s="630"/>
      <c r="DT11" s="630"/>
      <c r="DU11" s="630"/>
      <c r="DV11" s="630"/>
      <c r="DW11" s="630"/>
      <c r="DX11" s="630"/>
      <c r="DY11" s="630"/>
      <c r="DZ11" s="630"/>
      <c r="EA11" s="630"/>
      <c r="EB11" s="630"/>
      <c r="EC11" s="670"/>
    </row>
    <row r="12" spans="2:143" ht="11.25" customHeight="1" x14ac:dyDescent="0.2">
      <c r="B12" s="626" t="s">
        <v>248</v>
      </c>
      <c r="C12" s="627"/>
      <c r="D12" s="627"/>
      <c r="E12" s="627"/>
      <c r="F12" s="627"/>
      <c r="G12" s="627"/>
      <c r="H12" s="627"/>
      <c r="I12" s="627"/>
      <c r="J12" s="627"/>
      <c r="K12" s="627"/>
      <c r="L12" s="627"/>
      <c r="M12" s="627"/>
      <c r="N12" s="627"/>
      <c r="O12" s="627"/>
      <c r="P12" s="627"/>
      <c r="Q12" s="628"/>
      <c r="R12" s="629" t="s">
        <v>225</v>
      </c>
      <c r="S12" s="630"/>
      <c r="T12" s="630"/>
      <c r="U12" s="630"/>
      <c r="V12" s="630"/>
      <c r="W12" s="630"/>
      <c r="X12" s="630"/>
      <c r="Y12" s="631"/>
      <c r="Z12" s="656" t="s">
        <v>225</v>
      </c>
      <c r="AA12" s="656"/>
      <c r="AB12" s="656"/>
      <c r="AC12" s="656"/>
      <c r="AD12" s="657" t="s">
        <v>231</v>
      </c>
      <c r="AE12" s="657"/>
      <c r="AF12" s="657"/>
      <c r="AG12" s="657"/>
      <c r="AH12" s="657"/>
      <c r="AI12" s="657"/>
      <c r="AJ12" s="657"/>
      <c r="AK12" s="657"/>
      <c r="AL12" s="632" t="s">
        <v>231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1895615</v>
      </c>
      <c r="BH12" s="630"/>
      <c r="BI12" s="630"/>
      <c r="BJ12" s="630"/>
      <c r="BK12" s="630"/>
      <c r="BL12" s="630"/>
      <c r="BM12" s="630"/>
      <c r="BN12" s="631"/>
      <c r="BO12" s="656">
        <v>47.5</v>
      </c>
      <c r="BP12" s="656"/>
      <c r="BQ12" s="656"/>
      <c r="BR12" s="656"/>
      <c r="BS12" s="657" t="s">
        <v>231</v>
      </c>
      <c r="BT12" s="657"/>
      <c r="BU12" s="657"/>
      <c r="BV12" s="657"/>
      <c r="BW12" s="657"/>
      <c r="BX12" s="657"/>
      <c r="BY12" s="657"/>
      <c r="BZ12" s="657"/>
      <c r="CA12" s="657"/>
      <c r="CB12" s="715"/>
      <c r="CD12" s="671" t="s">
        <v>250</v>
      </c>
      <c r="CE12" s="668"/>
      <c r="CF12" s="668"/>
      <c r="CG12" s="668"/>
      <c r="CH12" s="668"/>
      <c r="CI12" s="668"/>
      <c r="CJ12" s="668"/>
      <c r="CK12" s="668"/>
      <c r="CL12" s="668"/>
      <c r="CM12" s="668"/>
      <c r="CN12" s="668"/>
      <c r="CO12" s="668"/>
      <c r="CP12" s="668"/>
      <c r="CQ12" s="669"/>
      <c r="CR12" s="629">
        <v>270635</v>
      </c>
      <c r="CS12" s="630"/>
      <c r="CT12" s="630"/>
      <c r="CU12" s="630"/>
      <c r="CV12" s="630"/>
      <c r="CW12" s="630"/>
      <c r="CX12" s="630"/>
      <c r="CY12" s="631"/>
      <c r="CZ12" s="656">
        <v>1.7</v>
      </c>
      <c r="DA12" s="656"/>
      <c r="DB12" s="656"/>
      <c r="DC12" s="656"/>
      <c r="DD12" s="635">
        <v>982</v>
      </c>
      <c r="DE12" s="630"/>
      <c r="DF12" s="630"/>
      <c r="DG12" s="630"/>
      <c r="DH12" s="630"/>
      <c r="DI12" s="630"/>
      <c r="DJ12" s="630"/>
      <c r="DK12" s="630"/>
      <c r="DL12" s="630"/>
      <c r="DM12" s="630"/>
      <c r="DN12" s="630"/>
      <c r="DO12" s="630"/>
      <c r="DP12" s="631"/>
      <c r="DQ12" s="635">
        <v>204848</v>
      </c>
      <c r="DR12" s="630"/>
      <c r="DS12" s="630"/>
      <c r="DT12" s="630"/>
      <c r="DU12" s="630"/>
      <c r="DV12" s="630"/>
      <c r="DW12" s="630"/>
      <c r="DX12" s="630"/>
      <c r="DY12" s="630"/>
      <c r="DZ12" s="630"/>
      <c r="EA12" s="630"/>
      <c r="EB12" s="630"/>
      <c r="EC12" s="670"/>
    </row>
    <row r="13" spans="2:143" ht="11.25" customHeight="1" x14ac:dyDescent="0.2">
      <c r="B13" s="626" t="s">
        <v>251</v>
      </c>
      <c r="C13" s="627"/>
      <c r="D13" s="627"/>
      <c r="E13" s="627"/>
      <c r="F13" s="627"/>
      <c r="G13" s="627"/>
      <c r="H13" s="627"/>
      <c r="I13" s="627"/>
      <c r="J13" s="627"/>
      <c r="K13" s="627"/>
      <c r="L13" s="627"/>
      <c r="M13" s="627"/>
      <c r="N13" s="627"/>
      <c r="O13" s="627"/>
      <c r="P13" s="627"/>
      <c r="Q13" s="628"/>
      <c r="R13" s="629" t="s">
        <v>231</v>
      </c>
      <c r="S13" s="630"/>
      <c r="T13" s="630"/>
      <c r="U13" s="630"/>
      <c r="V13" s="630"/>
      <c r="W13" s="630"/>
      <c r="X13" s="630"/>
      <c r="Y13" s="631"/>
      <c r="Z13" s="656" t="s">
        <v>231</v>
      </c>
      <c r="AA13" s="656"/>
      <c r="AB13" s="656"/>
      <c r="AC13" s="656"/>
      <c r="AD13" s="657" t="s">
        <v>225</v>
      </c>
      <c r="AE13" s="657"/>
      <c r="AF13" s="657"/>
      <c r="AG13" s="657"/>
      <c r="AH13" s="657"/>
      <c r="AI13" s="657"/>
      <c r="AJ13" s="657"/>
      <c r="AK13" s="657"/>
      <c r="AL13" s="632" t="s">
        <v>225</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1895497</v>
      </c>
      <c r="BH13" s="630"/>
      <c r="BI13" s="630"/>
      <c r="BJ13" s="630"/>
      <c r="BK13" s="630"/>
      <c r="BL13" s="630"/>
      <c r="BM13" s="630"/>
      <c r="BN13" s="631"/>
      <c r="BO13" s="656">
        <v>47.5</v>
      </c>
      <c r="BP13" s="656"/>
      <c r="BQ13" s="656"/>
      <c r="BR13" s="656"/>
      <c r="BS13" s="657" t="s">
        <v>231</v>
      </c>
      <c r="BT13" s="657"/>
      <c r="BU13" s="657"/>
      <c r="BV13" s="657"/>
      <c r="BW13" s="657"/>
      <c r="BX13" s="657"/>
      <c r="BY13" s="657"/>
      <c r="BZ13" s="657"/>
      <c r="CA13" s="657"/>
      <c r="CB13" s="715"/>
      <c r="CD13" s="671" t="s">
        <v>253</v>
      </c>
      <c r="CE13" s="668"/>
      <c r="CF13" s="668"/>
      <c r="CG13" s="668"/>
      <c r="CH13" s="668"/>
      <c r="CI13" s="668"/>
      <c r="CJ13" s="668"/>
      <c r="CK13" s="668"/>
      <c r="CL13" s="668"/>
      <c r="CM13" s="668"/>
      <c r="CN13" s="668"/>
      <c r="CO13" s="668"/>
      <c r="CP13" s="668"/>
      <c r="CQ13" s="669"/>
      <c r="CR13" s="629">
        <v>1545278</v>
      </c>
      <c r="CS13" s="630"/>
      <c r="CT13" s="630"/>
      <c r="CU13" s="630"/>
      <c r="CV13" s="630"/>
      <c r="CW13" s="630"/>
      <c r="CX13" s="630"/>
      <c r="CY13" s="631"/>
      <c r="CZ13" s="656">
        <v>9.5</v>
      </c>
      <c r="DA13" s="656"/>
      <c r="DB13" s="656"/>
      <c r="DC13" s="656"/>
      <c r="DD13" s="635">
        <v>311882</v>
      </c>
      <c r="DE13" s="630"/>
      <c r="DF13" s="630"/>
      <c r="DG13" s="630"/>
      <c r="DH13" s="630"/>
      <c r="DI13" s="630"/>
      <c r="DJ13" s="630"/>
      <c r="DK13" s="630"/>
      <c r="DL13" s="630"/>
      <c r="DM13" s="630"/>
      <c r="DN13" s="630"/>
      <c r="DO13" s="630"/>
      <c r="DP13" s="631"/>
      <c r="DQ13" s="635">
        <v>1250101</v>
      </c>
      <c r="DR13" s="630"/>
      <c r="DS13" s="630"/>
      <c r="DT13" s="630"/>
      <c r="DU13" s="630"/>
      <c r="DV13" s="630"/>
      <c r="DW13" s="630"/>
      <c r="DX13" s="630"/>
      <c r="DY13" s="630"/>
      <c r="DZ13" s="630"/>
      <c r="EA13" s="630"/>
      <c r="EB13" s="630"/>
      <c r="EC13" s="670"/>
    </row>
    <row r="14" spans="2:143" ht="11.25" customHeight="1" x14ac:dyDescent="0.2">
      <c r="B14" s="626" t="s">
        <v>254</v>
      </c>
      <c r="C14" s="627"/>
      <c r="D14" s="627"/>
      <c r="E14" s="627"/>
      <c r="F14" s="627"/>
      <c r="G14" s="627"/>
      <c r="H14" s="627"/>
      <c r="I14" s="627"/>
      <c r="J14" s="627"/>
      <c r="K14" s="627"/>
      <c r="L14" s="627"/>
      <c r="M14" s="627"/>
      <c r="N14" s="627"/>
      <c r="O14" s="627"/>
      <c r="P14" s="627"/>
      <c r="Q14" s="628"/>
      <c r="R14" s="629" t="s">
        <v>231</v>
      </c>
      <c r="S14" s="630"/>
      <c r="T14" s="630"/>
      <c r="U14" s="630"/>
      <c r="V14" s="630"/>
      <c r="W14" s="630"/>
      <c r="X14" s="630"/>
      <c r="Y14" s="631"/>
      <c r="Z14" s="656" t="s">
        <v>225</v>
      </c>
      <c r="AA14" s="656"/>
      <c r="AB14" s="656"/>
      <c r="AC14" s="656"/>
      <c r="AD14" s="657" t="s">
        <v>225</v>
      </c>
      <c r="AE14" s="657"/>
      <c r="AF14" s="657"/>
      <c r="AG14" s="657"/>
      <c r="AH14" s="657"/>
      <c r="AI14" s="657"/>
      <c r="AJ14" s="657"/>
      <c r="AK14" s="657"/>
      <c r="AL14" s="632" t="s">
        <v>225</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117240</v>
      </c>
      <c r="BH14" s="630"/>
      <c r="BI14" s="630"/>
      <c r="BJ14" s="630"/>
      <c r="BK14" s="630"/>
      <c r="BL14" s="630"/>
      <c r="BM14" s="630"/>
      <c r="BN14" s="631"/>
      <c r="BO14" s="656">
        <v>2.9</v>
      </c>
      <c r="BP14" s="656"/>
      <c r="BQ14" s="656"/>
      <c r="BR14" s="656"/>
      <c r="BS14" s="657" t="s">
        <v>225</v>
      </c>
      <c r="BT14" s="657"/>
      <c r="BU14" s="657"/>
      <c r="BV14" s="657"/>
      <c r="BW14" s="657"/>
      <c r="BX14" s="657"/>
      <c r="BY14" s="657"/>
      <c r="BZ14" s="657"/>
      <c r="CA14" s="657"/>
      <c r="CB14" s="715"/>
      <c r="CD14" s="671" t="s">
        <v>256</v>
      </c>
      <c r="CE14" s="668"/>
      <c r="CF14" s="668"/>
      <c r="CG14" s="668"/>
      <c r="CH14" s="668"/>
      <c r="CI14" s="668"/>
      <c r="CJ14" s="668"/>
      <c r="CK14" s="668"/>
      <c r="CL14" s="668"/>
      <c r="CM14" s="668"/>
      <c r="CN14" s="668"/>
      <c r="CO14" s="668"/>
      <c r="CP14" s="668"/>
      <c r="CQ14" s="669"/>
      <c r="CR14" s="629">
        <v>712503</v>
      </c>
      <c r="CS14" s="630"/>
      <c r="CT14" s="630"/>
      <c r="CU14" s="630"/>
      <c r="CV14" s="630"/>
      <c r="CW14" s="630"/>
      <c r="CX14" s="630"/>
      <c r="CY14" s="631"/>
      <c r="CZ14" s="656">
        <v>4.4000000000000004</v>
      </c>
      <c r="DA14" s="656"/>
      <c r="DB14" s="656"/>
      <c r="DC14" s="656"/>
      <c r="DD14" s="635">
        <v>105769</v>
      </c>
      <c r="DE14" s="630"/>
      <c r="DF14" s="630"/>
      <c r="DG14" s="630"/>
      <c r="DH14" s="630"/>
      <c r="DI14" s="630"/>
      <c r="DJ14" s="630"/>
      <c r="DK14" s="630"/>
      <c r="DL14" s="630"/>
      <c r="DM14" s="630"/>
      <c r="DN14" s="630"/>
      <c r="DO14" s="630"/>
      <c r="DP14" s="631"/>
      <c r="DQ14" s="635">
        <v>624492</v>
      </c>
      <c r="DR14" s="630"/>
      <c r="DS14" s="630"/>
      <c r="DT14" s="630"/>
      <c r="DU14" s="630"/>
      <c r="DV14" s="630"/>
      <c r="DW14" s="630"/>
      <c r="DX14" s="630"/>
      <c r="DY14" s="630"/>
      <c r="DZ14" s="630"/>
      <c r="EA14" s="630"/>
      <c r="EB14" s="630"/>
      <c r="EC14" s="670"/>
    </row>
    <row r="15" spans="2:143" ht="11.25" customHeight="1" x14ac:dyDescent="0.2">
      <c r="B15" s="626" t="s">
        <v>257</v>
      </c>
      <c r="C15" s="627"/>
      <c r="D15" s="627"/>
      <c r="E15" s="627"/>
      <c r="F15" s="627"/>
      <c r="G15" s="627"/>
      <c r="H15" s="627"/>
      <c r="I15" s="627"/>
      <c r="J15" s="627"/>
      <c r="K15" s="627"/>
      <c r="L15" s="627"/>
      <c r="M15" s="627"/>
      <c r="N15" s="627"/>
      <c r="O15" s="627"/>
      <c r="P15" s="627"/>
      <c r="Q15" s="628"/>
      <c r="R15" s="629" t="s">
        <v>231</v>
      </c>
      <c r="S15" s="630"/>
      <c r="T15" s="630"/>
      <c r="U15" s="630"/>
      <c r="V15" s="630"/>
      <c r="W15" s="630"/>
      <c r="X15" s="630"/>
      <c r="Y15" s="631"/>
      <c r="Z15" s="656" t="s">
        <v>231</v>
      </c>
      <c r="AA15" s="656"/>
      <c r="AB15" s="656"/>
      <c r="AC15" s="656"/>
      <c r="AD15" s="657" t="s">
        <v>231</v>
      </c>
      <c r="AE15" s="657"/>
      <c r="AF15" s="657"/>
      <c r="AG15" s="657"/>
      <c r="AH15" s="657"/>
      <c r="AI15" s="657"/>
      <c r="AJ15" s="657"/>
      <c r="AK15" s="657"/>
      <c r="AL15" s="632" t="s">
        <v>225</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185502</v>
      </c>
      <c r="BH15" s="630"/>
      <c r="BI15" s="630"/>
      <c r="BJ15" s="630"/>
      <c r="BK15" s="630"/>
      <c r="BL15" s="630"/>
      <c r="BM15" s="630"/>
      <c r="BN15" s="631"/>
      <c r="BO15" s="656">
        <v>4.5999999999999996</v>
      </c>
      <c r="BP15" s="656"/>
      <c r="BQ15" s="656"/>
      <c r="BR15" s="656"/>
      <c r="BS15" s="657" t="s">
        <v>231</v>
      </c>
      <c r="BT15" s="657"/>
      <c r="BU15" s="657"/>
      <c r="BV15" s="657"/>
      <c r="BW15" s="657"/>
      <c r="BX15" s="657"/>
      <c r="BY15" s="657"/>
      <c r="BZ15" s="657"/>
      <c r="CA15" s="657"/>
      <c r="CB15" s="715"/>
      <c r="CD15" s="671" t="s">
        <v>259</v>
      </c>
      <c r="CE15" s="668"/>
      <c r="CF15" s="668"/>
      <c r="CG15" s="668"/>
      <c r="CH15" s="668"/>
      <c r="CI15" s="668"/>
      <c r="CJ15" s="668"/>
      <c r="CK15" s="668"/>
      <c r="CL15" s="668"/>
      <c r="CM15" s="668"/>
      <c r="CN15" s="668"/>
      <c r="CO15" s="668"/>
      <c r="CP15" s="668"/>
      <c r="CQ15" s="669"/>
      <c r="CR15" s="629">
        <v>1775334</v>
      </c>
      <c r="CS15" s="630"/>
      <c r="CT15" s="630"/>
      <c r="CU15" s="630"/>
      <c r="CV15" s="630"/>
      <c r="CW15" s="630"/>
      <c r="CX15" s="630"/>
      <c r="CY15" s="631"/>
      <c r="CZ15" s="656">
        <v>10.9</v>
      </c>
      <c r="DA15" s="656"/>
      <c r="DB15" s="656"/>
      <c r="DC15" s="656"/>
      <c r="DD15" s="635">
        <v>113761</v>
      </c>
      <c r="DE15" s="630"/>
      <c r="DF15" s="630"/>
      <c r="DG15" s="630"/>
      <c r="DH15" s="630"/>
      <c r="DI15" s="630"/>
      <c r="DJ15" s="630"/>
      <c r="DK15" s="630"/>
      <c r="DL15" s="630"/>
      <c r="DM15" s="630"/>
      <c r="DN15" s="630"/>
      <c r="DO15" s="630"/>
      <c r="DP15" s="631"/>
      <c r="DQ15" s="635">
        <v>1290899</v>
      </c>
      <c r="DR15" s="630"/>
      <c r="DS15" s="630"/>
      <c r="DT15" s="630"/>
      <c r="DU15" s="630"/>
      <c r="DV15" s="630"/>
      <c r="DW15" s="630"/>
      <c r="DX15" s="630"/>
      <c r="DY15" s="630"/>
      <c r="DZ15" s="630"/>
      <c r="EA15" s="630"/>
      <c r="EB15" s="630"/>
      <c r="EC15" s="670"/>
    </row>
    <row r="16" spans="2:143" ht="11.25" customHeight="1" x14ac:dyDescent="0.2">
      <c r="B16" s="626" t="s">
        <v>260</v>
      </c>
      <c r="C16" s="627"/>
      <c r="D16" s="627"/>
      <c r="E16" s="627"/>
      <c r="F16" s="627"/>
      <c r="G16" s="627"/>
      <c r="H16" s="627"/>
      <c r="I16" s="627"/>
      <c r="J16" s="627"/>
      <c r="K16" s="627"/>
      <c r="L16" s="627"/>
      <c r="M16" s="627"/>
      <c r="N16" s="627"/>
      <c r="O16" s="627"/>
      <c r="P16" s="627"/>
      <c r="Q16" s="628"/>
      <c r="R16" s="629">
        <v>27966</v>
      </c>
      <c r="S16" s="630"/>
      <c r="T16" s="630"/>
      <c r="U16" s="630"/>
      <c r="V16" s="630"/>
      <c r="W16" s="630"/>
      <c r="X16" s="630"/>
      <c r="Y16" s="631"/>
      <c r="Z16" s="656">
        <v>0.2</v>
      </c>
      <c r="AA16" s="656"/>
      <c r="AB16" s="656"/>
      <c r="AC16" s="656"/>
      <c r="AD16" s="657">
        <v>27966</v>
      </c>
      <c r="AE16" s="657"/>
      <c r="AF16" s="657"/>
      <c r="AG16" s="657"/>
      <c r="AH16" s="657"/>
      <c r="AI16" s="657"/>
      <c r="AJ16" s="657"/>
      <c r="AK16" s="657"/>
      <c r="AL16" s="632">
        <v>0.3</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225</v>
      </c>
      <c r="BH16" s="630"/>
      <c r="BI16" s="630"/>
      <c r="BJ16" s="630"/>
      <c r="BK16" s="630"/>
      <c r="BL16" s="630"/>
      <c r="BM16" s="630"/>
      <c r="BN16" s="631"/>
      <c r="BO16" s="656" t="s">
        <v>231</v>
      </c>
      <c r="BP16" s="656"/>
      <c r="BQ16" s="656"/>
      <c r="BR16" s="656"/>
      <c r="BS16" s="657" t="s">
        <v>231</v>
      </c>
      <c r="BT16" s="657"/>
      <c r="BU16" s="657"/>
      <c r="BV16" s="657"/>
      <c r="BW16" s="657"/>
      <c r="BX16" s="657"/>
      <c r="BY16" s="657"/>
      <c r="BZ16" s="657"/>
      <c r="CA16" s="657"/>
      <c r="CB16" s="715"/>
      <c r="CD16" s="671" t="s">
        <v>262</v>
      </c>
      <c r="CE16" s="668"/>
      <c r="CF16" s="668"/>
      <c r="CG16" s="668"/>
      <c r="CH16" s="668"/>
      <c r="CI16" s="668"/>
      <c r="CJ16" s="668"/>
      <c r="CK16" s="668"/>
      <c r="CL16" s="668"/>
      <c r="CM16" s="668"/>
      <c r="CN16" s="668"/>
      <c r="CO16" s="668"/>
      <c r="CP16" s="668"/>
      <c r="CQ16" s="669"/>
      <c r="CR16" s="629" t="s">
        <v>231</v>
      </c>
      <c r="CS16" s="630"/>
      <c r="CT16" s="630"/>
      <c r="CU16" s="630"/>
      <c r="CV16" s="630"/>
      <c r="CW16" s="630"/>
      <c r="CX16" s="630"/>
      <c r="CY16" s="631"/>
      <c r="CZ16" s="656" t="s">
        <v>231</v>
      </c>
      <c r="DA16" s="656"/>
      <c r="DB16" s="656"/>
      <c r="DC16" s="656"/>
      <c r="DD16" s="635" t="s">
        <v>231</v>
      </c>
      <c r="DE16" s="630"/>
      <c r="DF16" s="630"/>
      <c r="DG16" s="630"/>
      <c r="DH16" s="630"/>
      <c r="DI16" s="630"/>
      <c r="DJ16" s="630"/>
      <c r="DK16" s="630"/>
      <c r="DL16" s="630"/>
      <c r="DM16" s="630"/>
      <c r="DN16" s="630"/>
      <c r="DO16" s="630"/>
      <c r="DP16" s="631"/>
      <c r="DQ16" s="635" t="s">
        <v>225</v>
      </c>
      <c r="DR16" s="630"/>
      <c r="DS16" s="630"/>
      <c r="DT16" s="630"/>
      <c r="DU16" s="630"/>
      <c r="DV16" s="630"/>
      <c r="DW16" s="630"/>
      <c r="DX16" s="630"/>
      <c r="DY16" s="630"/>
      <c r="DZ16" s="630"/>
      <c r="EA16" s="630"/>
      <c r="EB16" s="630"/>
      <c r="EC16" s="670"/>
    </row>
    <row r="17" spans="2:133" ht="11.25" customHeight="1" x14ac:dyDescent="0.2">
      <c r="B17" s="626" t="s">
        <v>263</v>
      </c>
      <c r="C17" s="627"/>
      <c r="D17" s="627"/>
      <c r="E17" s="627"/>
      <c r="F17" s="627"/>
      <c r="G17" s="627"/>
      <c r="H17" s="627"/>
      <c r="I17" s="627"/>
      <c r="J17" s="627"/>
      <c r="K17" s="627"/>
      <c r="L17" s="627"/>
      <c r="M17" s="627"/>
      <c r="N17" s="627"/>
      <c r="O17" s="627"/>
      <c r="P17" s="627"/>
      <c r="Q17" s="628"/>
      <c r="R17" s="629">
        <v>46727</v>
      </c>
      <c r="S17" s="630"/>
      <c r="T17" s="630"/>
      <c r="U17" s="630"/>
      <c r="V17" s="630"/>
      <c r="W17" s="630"/>
      <c r="X17" s="630"/>
      <c r="Y17" s="631"/>
      <c r="Z17" s="656">
        <v>0.3</v>
      </c>
      <c r="AA17" s="656"/>
      <c r="AB17" s="656"/>
      <c r="AC17" s="656"/>
      <c r="AD17" s="657">
        <v>46727</v>
      </c>
      <c r="AE17" s="657"/>
      <c r="AF17" s="657"/>
      <c r="AG17" s="657"/>
      <c r="AH17" s="657"/>
      <c r="AI17" s="657"/>
      <c r="AJ17" s="657"/>
      <c r="AK17" s="657"/>
      <c r="AL17" s="632">
        <v>0.4</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231</v>
      </c>
      <c r="BH17" s="630"/>
      <c r="BI17" s="630"/>
      <c r="BJ17" s="630"/>
      <c r="BK17" s="630"/>
      <c r="BL17" s="630"/>
      <c r="BM17" s="630"/>
      <c r="BN17" s="631"/>
      <c r="BO17" s="656" t="s">
        <v>231</v>
      </c>
      <c r="BP17" s="656"/>
      <c r="BQ17" s="656"/>
      <c r="BR17" s="656"/>
      <c r="BS17" s="657" t="s">
        <v>231</v>
      </c>
      <c r="BT17" s="657"/>
      <c r="BU17" s="657"/>
      <c r="BV17" s="657"/>
      <c r="BW17" s="657"/>
      <c r="BX17" s="657"/>
      <c r="BY17" s="657"/>
      <c r="BZ17" s="657"/>
      <c r="CA17" s="657"/>
      <c r="CB17" s="715"/>
      <c r="CD17" s="671" t="s">
        <v>265</v>
      </c>
      <c r="CE17" s="668"/>
      <c r="CF17" s="668"/>
      <c r="CG17" s="668"/>
      <c r="CH17" s="668"/>
      <c r="CI17" s="668"/>
      <c r="CJ17" s="668"/>
      <c r="CK17" s="668"/>
      <c r="CL17" s="668"/>
      <c r="CM17" s="668"/>
      <c r="CN17" s="668"/>
      <c r="CO17" s="668"/>
      <c r="CP17" s="668"/>
      <c r="CQ17" s="669"/>
      <c r="CR17" s="629">
        <v>1738252</v>
      </c>
      <c r="CS17" s="630"/>
      <c r="CT17" s="630"/>
      <c r="CU17" s="630"/>
      <c r="CV17" s="630"/>
      <c r="CW17" s="630"/>
      <c r="CX17" s="630"/>
      <c r="CY17" s="631"/>
      <c r="CZ17" s="656">
        <v>10.7</v>
      </c>
      <c r="DA17" s="656"/>
      <c r="DB17" s="656"/>
      <c r="DC17" s="656"/>
      <c r="DD17" s="635" t="s">
        <v>231</v>
      </c>
      <c r="DE17" s="630"/>
      <c r="DF17" s="630"/>
      <c r="DG17" s="630"/>
      <c r="DH17" s="630"/>
      <c r="DI17" s="630"/>
      <c r="DJ17" s="630"/>
      <c r="DK17" s="630"/>
      <c r="DL17" s="630"/>
      <c r="DM17" s="630"/>
      <c r="DN17" s="630"/>
      <c r="DO17" s="630"/>
      <c r="DP17" s="631"/>
      <c r="DQ17" s="635">
        <v>1711749</v>
      </c>
      <c r="DR17" s="630"/>
      <c r="DS17" s="630"/>
      <c r="DT17" s="630"/>
      <c r="DU17" s="630"/>
      <c r="DV17" s="630"/>
      <c r="DW17" s="630"/>
      <c r="DX17" s="630"/>
      <c r="DY17" s="630"/>
      <c r="DZ17" s="630"/>
      <c r="EA17" s="630"/>
      <c r="EB17" s="630"/>
      <c r="EC17" s="670"/>
    </row>
    <row r="18" spans="2:133" ht="11.25" customHeight="1" x14ac:dyDescent="0.2">
      <c r="B18" s="626" t="s">
        <v>266</v>
      </c>
      <c r="C18" s="627"/>
      <c r="D18" s="627"/>
      <c r="E18" s="627"/>
      <c r="F18" s="627"/>
      <c r="G18" s="627"/>
      <c r="H18" s="627"/>
      <c r="I18" s="627"/>
      <c r="J18" s="627"/>
      <c r="K18" s="627"/>
      <c r="L18" s="627"/>
      <c r="M18" s="627"/>
      <c r="N18" s="627"/>
      <c r="O18" s="627"/>
      <c r="P18" s="627"/>
      <c r="Q18" s="628"/>
      <c r="R18" s="629">
        <v>142523</v>
      </c>
      <c r="S18" s="630"/>
      <c r="T18" s="630"/>
      <c r="U18" s="630"/>
      <c r="V18" s="630"/>
      <c r="W18" s="630"/>
      <c r="X18" s="630"/>
      <c r="Y18" s="631"/>
      <c r="Z18" s="656">
        <v>0.8</v>
      </c>
      <c r="AA18" s="656"/>
      <c r="AB18" s="656"/>
      <c r="AC18" s="656"/>
      <c r="AD18" s="657">
        <v>142523</v>
      </c>
      <c r="AE18" s="657"/>
      <c r="AF18" s="657"/>
      <c r="AG18" s="657"/>
      <c r="AH18" s="657"/>
      <c r="AI18" s="657"/>
      <c r="AJ18" s="657"/>
      <c r="AK18" s="657"/>
      <c r="AL18" s="632">
        <v>1.4</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225</v>
      </c>
      <c r="BH18" s="630"/>
      <c r="BI18" s="630"/>
      <c r="BJ18" s="630"/>
      <c r="BK18" s="630"/>
      <c r="BL18" s="630"/>
      <c r="BM18" s="630"/>
      <c r="BN18" s="631"/>
      <c r="BO18" s="656" t="s">
        <v>225</v>
      </c>
      <c r="BP18" s="656"/>
      <c r="BQ18" s="656"/>
      <c r="BR18" s="656"/>
      <c r="BS18" s="657" t="s">
        <v>231</v>
      </c>
      <c r="BT18" s="657"/>
      <c r="BU18" s="657"/>
      <c r="BV18" s="657"/>
      <c r="BW18" s="657"/>
      <c r="BX18" s="657"/>
      <c r="BY18" s="657"/>
      <c r="BZ18" s="657"/>
      <c r="CA18" s="657"/>
      <c r="CB18" s="715"/>
      <c r="CD18" s="671" t="s">
        <v>268</v>
      </c>
      <c r="CE18" s="668"/>
      <c r="CF18" s="668"/>
      <c r="CG18" s="668"/>
      <c r="CH18" s="668"/>
      <c r="CI18" s="668"/>
      <c r="CJ18" s="668"/>
      <c r="CK18" s="668"/>
      <c r="CL18" s="668"/>
      <c r="CM18" s="668"/>
      <c r="CN18" s="668"/>
      <c r="CO18" s="668"/>
      <c r="CP18" s="668"/>
      <c r="CQ18" s="669"/>
      <c r="CR18" s="629" t="s">
        <v>225</v>
      </c>
      <c r="CS18" s="630"/>
      <c r="CT18" s="630"/>
      <c r="CU18" s="630"/>
      <c r="CV18" s="630"/>
      <c r="CW18" s="630"/>
      <c r="CX18" s="630"/>
      <c r="CY18" s="631"/>
      <c r="CZ18" s="656" t="s">
        <v>225</v>
      </c>
      <c r="DA18" s="656"/>
      <c r="DB18" s="656"/>
      <c r="DC18" s="656"/>
      <c r="DD18" s="635" t="s">
        <v>231</v>
      </c>
      <c r="DE18" s="630"/>
      <c r="DF18" s="630"/>
      <c r="DG18" s="630"/>
      <c r="DH18" s="630"/>
      <c r="DI18" s="630"/>
      <c r="DJ18" s="630"/>
      <c r="DK18" s="630"/>
      <c r="DL18" s="630"/>
      <c r="DM18" s="630"/>
      <c r="DN18" s="630"/>
      <c r="DO18" s="630"/>
      <c r="DP18" s="631"/>
      <c r="DQ18" s="635" t="s">
        <v>231</v>
      </c>
      <c r="DR18" s="630"/>
      <c r="DS18" s="630"/>
      <c r="DT18" s="630"/>
      <c r="DU18" s="630"/>
      <c r="DV18" s="630"/>
      <c r="DW18" s="630"/>
      <c r="DX18" s="630"/>
      <c r="DY18" s="630"/>
      <c r="DZ18" s="630"/>
      <c r="EA18" s="630"/>
      <c r="EB18" s="630"/>
      <c r="EC18" s="670"/>
    </row>
    <row r="19" spans="2:133" ht="11.25" customHeight="1" x14ac:dyDescent="0.2">
      <c r="B19" s="626" t="s">
        <v>269</v>
      </c>
      <c r="C19" s="627"/>
      <c r="D19" s="627"/>
      <c r="E19" s="627"/>
      <c r="F19" s="627"/>
      <c r="G19" s="627"/>
      <c r="H19" s="627"/>
      <c r="I19" s="627"/>
      <c r="J19" s="627"/>
      <c r="K19" s="627"/>
      <c r="L19" s="627"/>
      <c r="M19" s="627"/>
      <c r="N19" s="627"/>
      <c r="O19" s="627"/>
      <c r="P19" s="627"/>
      <c r="Q19" s="628"/>
      <c r="R19" s="629">
        <v>17526</v>
      </c>
      <c r="S19" s="630"/>
      <c r="T19" s="630"/>
      <c r="U19" s="630"/>
      <c r="V19" s="630"/>
      <c r="W19" s="630"/>
      <c r="X19" s="630"/>
      <c r="Y19" s="631"/>
      <c r="Z19" s="656">
        <v>0.1</v>
      </c>
      <c r="AA19" s="656"/>
      <c r="AB19" s="656"/>
      <c r="AC19" s="656"/>
      <c r="AD19" s="657">
        <v>17526</v>
      </c>
      <c r="AE19" s="657"/>
      <c r="AF19" s="657"/>
      <c r="AG19" s="657"/>
      <c r="AH19" s="657"/>
      <c r="AI19" s="657"/>
      <c r="AJ19" s="657"/>
      <c r="AK19" s="657"/>
      <c r="AL19" s="632">
        <v>0.2</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18923</v>
      </c>
      <c r="BH19" s="630"/>
      <c r="BI19" s="630"/>
      <c r="BJ19" s="630"/>
      <c r="BK19" s="630"/>
      <c r="BL19" s="630"/>
      <c r="BM19" s="630"/>
      <c r="BN19" s="631"/>
      <c r="BO19" s="656">
        <v>0.5</v>
      </c>
      <c r="BP19" s="656"/>
      <c r="BQ19" s="656"/>
      <c r="BR19" s="656"/>
      <c r="BS19" s="657" t="s">
        <v>231</v>
      </c>
      <c r="BT19" s="657"/>
      <c r="BU19" s="657"/>
      <c r="BV19" s="657"/>
      <c r="BW19" s="657"/>
      <c r="BX19" s="657"/>
      <c r="BY19" s="657"/>
      <c r="BZ19" s="657"/>
      <c r="CA19" s="657"/>
      <c r="CB19" s="715"/>
      <c r="CD19" s="671" t="s">
        <v>271</v>
      </c>
      <c r="CE19" s="668"/>
      <c r="CF19" s="668"/>
      <c r="CG19" s="668"/>
      <c r="CH19" s="668"/>
      <c r="CI19" s="668"/>
      <c r="CJ19" s="668"/>
      <c r="CK19" s="668"/>
      <c r="CL19" s="668"/>
      <c r="CM19" s="668"/>
      <c r="CN19" s="668"/>
      <c r="CO19" s="668"/>
      <c r="CP19" s="668"/>
      <c r="CQ19" s="669"/>
      <c r="CR19" s="629" t="s">
        <v>231</v>
      </c>
      <c r="CS19" s="630"/>
      <c r="CT19" s="630"/>
      <c r="CU19" s="630"/>
      <c r="CV19" s="630"/>
      <c r="CW19" s="630"/>
      <c r="CX19" s="630"/>
      <c r="CY19" s="631"/>
      <c r="CZ19" s="656" t="s">
        <v>231</v>
      </c>
      <c r="DA19" s="656"/>
      <c r="DB19" s="656"/>
      <c r="DC19" s="656"/>
      <c r="DD19" s="635" t="s">
        <v>231</v>
      </c>
      <c r="DE19" s="630"/>
      <c r="DF19" s="630"/>
      <c r="DG19" s="630"/>
      <c r="DH19" s="630"/>
      <c r="DI19" s="630"/>
      <c r="DJ19" s="630"/>
      <c r="DK19" s="630"/>
      <c r="DL19" s="630"/>
      <c r="DM19" s="630"/>
      <c r="DN19" s="630"/>
      <c r="DO19" s="630"/>
      <c r="DP19" s="631"/>
      <c r="DQ19" s="635" t="s">
        <v>225</v>
      </c>
      <c r="DR19" s="630"/>
      <c r="DS19" s="630"/>
      <c r="DT19" s="630"/>
      <c r="DU19" s="630"/>
      <c r="DV19" s="630"/>
      <c r="DW19" s="630"/>
      <c r="DX19" s="630"/>
      <c r="DY19" s="630"/>
      <c r="DZ19" s="630"/>
      <c r="EA19" s="630"/>
      <c r="EB19" s="630"/>
      <c r="EC19" s="670"/>
    </row>
    <row r="20" spans="2:133" ht="11.25" customHeight="1" x14ac:dyDescent="0.2">
      <c r="B20" s="626" t="s">
        <v>272</v>
      </c>
      <c r="C20" s="627"/>
      <c r="D20" s="627"/>
      <c r="E20" s="627"/>
      <c r="F20" s="627"/>
      <c r="G20" s="627"/>
      <c r="H20" s="627"/>
      <c r="I20" s="627"/>
      <c r="J20" s="627"/>
      <c r="K20" s="627"/>
      <c r="L20" s="627"/>
      <c r="M20" s="627"/>
      <c r="N20" s="627"/>
      <c r="O20" s="627"/>
      <c r="P20" s="627"/>
      <c r="Q20" s="628"/>
      <c r="R20" s="629">
        <v>8746</v>
      </c>
      <c r="S20" s="630"/>
      <c r="T20" s="630"/>
      <c r="U20" s="630"/>
      <c r="V20" s="630"/>
      <c r="W20" s="630"/>
      <c r="X20" s="630"/>
      <c r="Y20" s="631"/>
      <c r="Z20" s="656">
        <v>0.1</v>
      </c>
      <c r="AA20" s="656"/>
      <c r="AB20" s="656"/>
      <c r="AC20" s="656"/>
      <c r="AD20" s="657">
        <v>8746</v>
      </c>
      <c r="AE20" s="657"/>
      <c r="AF20" s="657"/>
      <c r="AG20" s="657"/>
      <c r="AH20" s="657"/>
      <c r="AI20" s="657"/>
      <c r="AJ20" s="657"/>
      <c r="AK20" s="657"/>
      <c r="AL20" s="632">
        <v>0.1</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18923</v>
      </c>
      <c r="BH20" s="630"/>
      <c r="BI20" s="630"/>
      <c r="BJ20" s="630"/>
      <c r="BK20" s="630"/>
      <c r="BL20" s="630"/>
      <c r="BM20" s="630"/>
      <c r="BN20" s="631"/>
      <c r="BO20" s="656">
        <v>0.5</v>
      </c>
      <c r="BP20" s="656"/>
      <c r="BQ20" s="656"/>
      <c r="BR20" s="656"/>
      <c r="BS20" s="657" t="s">
        <v>225</v>
      </c>
      <c r="BT20" s="657"/>
      <c r="BU20" s="657"/>
      <c r="BV20" s="657"/>
      <c r="BW20" s="657"/>
      <c r="BX20" s="657"/>
      <c r="BY20" s="657"/>
      <c r="BZ20" s="657"/>
      <c r="CA20" s="657"/>
      <c r="CB20" s="715"/>
      <c r="CD20" s="671" t="s">
        <v>274</v>
      </c>
      <c r="CE20" s="668"/>
      <c r="CF20" s="668"/>
      <c r="CG20" s="668"/>
      <c r="CH20" s="668"/>
      <c r="CI20" s="668"/>
      <c r="CJ20" s="668"/>
      <c r="CK20" s="668"/>
      <c r="CL20" s="668"/>
      <c r="CM20" s="668"/>
      <c r="CN20" s="668"/>
      <c r="CO20" s="668"/>
      <c r="CP20" s="668"/>
      <c r="CQ20" s="669"/>
      <c r="CR20" s="629">
        <v>16262968</v>
      </c>
      <c r="CS20" s="630"/>
      <c r="CT20" s="630"/>
      <c r="CU20" s="630"/>
      <c r="CV20" s="630"/>
      <c r="CW20" s="630"/>
      <c r="CX20" s="630"/>
      <c r="CY20" s="631"/>
      <c r="CZ20" s="656">
        <v>100</v>
      </c>
      <c r="DA20" s="656"/>
      <c r="DB20" s="656"/>
      <c r="DC20" s="656"/>
      <c r="DD20" s="635">
        <v>785610</v>
      </c>
      <c r="DE20" s="630"/>
      <c r="DF20" s="630"/>
      <c r="DG20" s="630"/>
      <c r="DH20" s="630"/>
      <c r="DI20" s="630"/>
      <c r="DJ20" s="630"/>
      <c r="DK20" s="630"/>
      <c r="DL20" s="630"/>
      <c r="DM20" s="630"/>
      <c r="DN20" s="630"/>
      <c r="DO20" s="630"/>
      <c r="DP20" s="631"/>
      <c r="DQ20" s="635">
        <v>11694797</v>
      </c>
      <c r="DR20" s="630"/>
      <c r="DS20" s="630"/>
      <c r="DT20" s="630"/>
      <c r="DU20" s="630"/>
      <c r="DV20" s="630"/>
      <c r="DW20" s="630"/>
      <c r="DX20" s="630"/>
      <c r="DY20" s="630"/>
      <c r="DZ20" s="630"/>
      <c r="EA20" s="630"/>
      <c r="EB20" s="630"/>
      <c r="EC20" s="670"/>
    </row>
    <row r="21" spans="2:133" ht="11.25" customHeight="1" x14ac:dyDescent="0.2">
      <c r="B21" s="626" t="s">
        <v>275</v>
      </c>
      <c r="C21" s="627"/>
      <c r="D21" s="627"/>
      <c r="E21" s="627"/>
      <c r="F21" s="627"/>
      <c r="G21" s="627"/>
      <c r="H21" s="627"/>
      <c r="I21" s="627"/>
      <c r="J21" s="627"/>
      <c r="K21" s="627"/>
      <c r="L21" s="627"/>
      <c r="M21" s="627"/>
      <c r="N21" s="627"/>
      <c r="O21" s="627"/>
      <c r="P21" s="627"/>
      <c r="Q21" s="628"/>
      <c r="R21" s="629">
        <v>2476</v>
      </c>
      <c r="S21" s="630"/>
      <c r="T21" s="630"/>
      <c r="U21" s="630"/>
      <c r="V21" s="630"/>
      <c r="W21" s="630"/>
      <c r="X21" s="630"/>
      <c r="Y21" s="631"/>
      <c r="Z21" s="656">
        <v>0</v>
      </c>
      <c r="AA21" s="656"/>
      <c r="AB21" s="656"/>
      <c r="AC21" s="656"/>
      <c r="AD21" s="657">
        <v>2476</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18923</v>
      </c>
      <c r="BH21" s="630"/>
      <c r="BI21" s="630"/>
      <c r="BJ21" s="630"/>
      <c r="BK21" s="630"/>
      <c r="BL21" s="630"/>
      <c r="BM21" s="630"/>
      <c r="BN21" s="631"/>
      <c r="BO21" s="656">
        <v>0.5</v>
      </c>
      <c r="BP21" s="656"/>
      <c r="BQ21" s="656"/>
      <c r="BR21" s="656"/>
      <c r="BS21" s="657" t="s">
        <v>231</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277</v>
      </c>
      <c r="C22" s="693"/>
      <c r="D22" s="693"/>
      <c r="E22" s="693"/>
      <c r="F22" s="693"/>
      <c r="G22" s="693"/>
      <c r="H22" s="693"/>
      <c r="I22" s="693"/>
      <c r="J22" s="693"/>
      <c r="K22" s="693"/>
      <c r="L22" s="693"/>
      <c r="M22" s="693"/>
      <c r="N22" s="693"/>
      <c r="O22" s="693"/>
      <c r="P22" s="693"/>
      <c r="Q22" s="694"/>
      <c r="R22" s="629">
        <v>113775</v>
      </c>
      <c r="S22" s="630"/>
      <c r="T22" s="630"/>
      <c r="U22" s="630"/>
      <c r="V22" s="630"/>
      <c r="W22" s="630"/>
      <c r="X22" s="630"/>
      <c r="Y22" s="631"/>
      <c r="Z22" s="656">
        <v>0.7</v>
      </c>
      <c r="AA22" s="656"/>
      <c r="AB22" s="656"/>
      <c r="AC22" s="656"/>
      <c r="AD22" s="657">
        <v>113775</v>
      </c>
      <c r="AE22" s="657"/>
      <c r="AF22" s="657"/>
      <c r="AG22" s="657"/>
      <c r="AH22" s="657"/>
      <c r="AI22" s="657"/>
      <c r="AJ22" s="657"/>
      <c r="AK22" s="657"/>
      <c r="AL22" s="632">
        <v>1.1000000000000001</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231</v>
      </c>
      <c r="BH22" s="630"/>
      <c r="BI22" s="630"/>
      <c r="BJ22" s="630"/>
      <c r="BK22" s="630"/>
      <c r="BL22" s="630"/>
      <c r="BM22" s="630"/>
      <c r="BN22" s="631"/>
      <c r="BO22" s="656" t="s">
        <v>231</v>
      </c>
      <c r="BP22" s="656"/>
      <c r="BQ22" s="656"/>
      <c r="BR22" s="656"/>
      <c r="BS22" s="657" t="s">
        <v>225</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280</v>
      </c>
      <c r="C23" s="627"/>
      <c r="D23" s="627"/>
      <c r="E23" s="627"/>
      <c r="F23" s="627"/>
      <c r="G23" s="627"/>
      <c r="H23" s="627"/>
      <c r="I23" s="627"/>
      <c r="J23" s="627"/>
      <c r="K23" s="627"/>
      <c r="L23" s="627"/>
      <c r="M23" s="627"/>
      <c r="N23" s="627"/>
      <c r="O23" s="627"/>
      <c r="P23" s="627"/>
      <c r="Q23" s="628"/>
      <c r="R23" s="629">
        <v>5446046</v>
      </c>
      <c r="S23" s="630"/>
      <c r="T23" s="630"/>
      <c r="U23" s="630"/>
      <c r="V23" s="630"/>
      <c r="W23" s="630"/>
      <c r="X23" s="630"/>
      <c r="Y23" s="631"/>
      <c r="Z23" s="656">
        <v>31.2</v>
      </c>
      <c r="AA23" s="656"/>
      <c r="AB23" s="656"/>
      <c r="AC23" s="656"/>
      <c r="AD23" s="657">
        <v>5053283</v>
      </c>
      <c r="AE23" s="657"/>
      <c r="AF23" s="657"/>
      <c r="AG23" s="657"/>
      <c r="AH23" s="657"/>
      <c r="AI23" s="657"/>
      <c r="AJ23" s="657"/>
      <c r="AK23" s="657"/>
      <c r="AL23" s="632">
        <v>48.2</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225</v>
      </c>
      <c r="BH23" s="630"/>
      <c r="BI23" s="630"/>
      <c r="BJ23" s="630"/>
      <c r="BK23" s="630"/>
      <c r="BL23" s="630"/>
      <c r="BM23" s="630"/>
      <c r="BN23" s="631"/>
      <c r="BO23" s="656" t="s">
        <v>231</v>
      </c>
      <c r="BP23" s="656"/>
      <c r="BQ23" s="656"/>
      <c r="BR23" s="656"/>
      <c r="BS23" s="657" t="s">
        <v>225</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x14ac:dyDescent="0.2">
      <c r="B24" s="626" t="s">
        <v>287</v>
      </c>
      <c r="C24" s="627"/>
      <c r="D24" s="627"/>
      <c r="E24" s="627"/>
      <c r="F24" s="627"/>
      <c r="G24" s="627"/>
      <c r="H24" s="627"/>
      <c r="I24" s="627"/>
      <c r="J24" s="627"/>
      <c r="K24" s="627"/>
      <c r="L24" s="627"/>
      <c r="M24" s="627"/>
      <c r="N24" s="627"/>
      <c r="O24" s="627"/>
      <c r="P24" s="627"/>
      <c r="Q24" s="628"/>
      <c r="R24" s="629">
        <v>5053283</v>
      </c>
      <c r="S24" s="630"/>
      <c r="T24" s="630"/>
      <c r="U24" s="630"/>
      <c r="V24" s="630"/>
      <c r="W24" s="630"/>
      <c r="X24" s="630"/>
      <c r="Y24" s="631"/>
      <c r="Z24" s="656">
        <v>28.9</v>
      </c>
      <c r="AA24" s="656"/>
      <c r="AB24" s="656"/>
      <c r="AC24" s="656"/>
      <c r="AD24" s="657">
        <v>5053283</v>
      </c>
      <c r="AE24" s="657"/>
      <c r="AF24" s="657"/>
      <c r="AG24" s="657"/>
      <c r="AH24" s="657"/>
      <c r="AI24" s="657"/>
      <c r="AJ24" s="657"/>
      <c r="AK24" s="657"/>
      <c r="AL24" s="632">
        <v>48.2</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231</v>
      </c>
      <c r="BH24" s="630"/>
      <c r="BI24" s="630"/>
      <c r="BJ24" s="630"/>
      <c r="BK24" s="630"/>
      <c r="BL24" s="630"/>
      <c r="BM24" s="630"/>
      <c r="BN24" s="631"/>
      <c r="BO24" s="656" t="s">
        <v>231</v>
      </c>
      <c r="BP24" s="656"/>
      <c r="BQ24" s="656"/>
      <c r="BR24" s="656"/>
      <c r="BS24" s="657" t="s">
        <v>231</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7745803</v>
      </c>
      <c r="CS24" s="683"/>
      <c r="CT24" s="683"/>
      <c r="CU24" s="683"/>
      <c r="CV24" s="683"/>
      <c r="CW24" s="683"/>
      <c r="CX24" s="683"/>
      <c r="CY24" s="726"/>
      <c r="CZ24" s="727">
        <v>47.6</v>
      </c>
      <c r="DA24" s="700"/>
      <c r="DB24" s="700"/>
      <c r="DC24" s="730"/>
      <c r="DD24" s="725">
        <v>5127520</v>
      </c>
      <c r="DE24" s="683"/>
      <c r="DF24" s="683"/>
      <c r="DG24" s="683"/>
      <c r="DH24" s="683"/>
      <c r="DI24" s="683"/>
      <c r="DJ24" s="683"/>
      <c r="DK24" s="726"/>
      <c r="DL24" s="725">
        <v>5116865</v>
      </c>
      <c r="DM24" s="683"/>
      <c r="DN24" s="683"/>
      <c r="DO24" s="683"/>
      <c r="DP24" s="683"/>
      <c r="DQ24" s="683"/>
      <c r="DR24" s="683"/>
      <c r="DS24" s="683"/>
      <c r="DT24" s="683"/>
      <c r="DU24" s="683"/>
      <c r="DV24" s="726"/>
      <c r="DW24" s="727">
        <v>46.2</v>
      </c>
      <c r="DX24" s="700"/>
      <c r="DY24" s="700"/>
      <c r="DZ24" s="700"/>
      <c r="EA24" s="700"/>
      <c r="EB24" s="700"/>
      <c r="EC24" s="728"/>
    </row>
    <row r="25" spans="2:133" ht="11.25" customHeight="1" x14ac:dyDescent="0.2">
      <c r="B25" s="626" t="s">
        <v>290</v>
      </c>
      <c r="C25" s="627"/>
      <c r="D25" s="627"/>
      <c r="E25" s="627"/>
      <c r="F25" s="627"/>
      <c r="G25" s="627"/>
      <c r="H25" s="627"/>
      <c r="I25" s="627"/>
      <c r="J25" s="627"/>
      <c r="K25" s="627"/>
      <c r="L25" s="627"/>
      <c r="M25" s="627"/>
      <c r="N25" s="627"/>
      <c r="O25" s="627"/>
      <c r="P25" s="627"/>
      <c r="Q25" s="628"/>
      <c r="R25" s="629">
        <v>392763</v>
      </c>
      <c r="S25" s="630"/>
      <c r="T25" s="630"/>
      <c r="U25" s="630"/>
      <c r="V25" s="630"/>
      <c r="W25" s="630"/>
      <c r="X25" s="630"/>
      <c r="Y25" s="631"/>
      <c r="Z25" s="656">
        <v>2.2000000000000002</v>
      </c>
      <c r="AA25" s="656"/>
      <c r="AB25" s="656"/>
      <c r="AC25" s="656"/>
      <c r="AD25" s="657" t="s">
        <v>225</v>
      </c>
      <c r="AE25" s="657"/>
      <c r="AF25" s="657"/>
      <c r="AG25" s="657"/>
      <c r="AH25" s="657"/>
      <c r="AI25" s="657"/>
      <c r="AJ25" s="657"/>
      <c r="AK25" s="657"/>
      <c r="AL25" s="632" t="s">
        <v>231</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225</v>
      </c>
      <c r="BH25" s="630"/>
      <c r="BI25" s="630"/>
      <c r="BJ25" s="630"/>
      <c r="BK25" s="630"/>
      <c r="BL25" s="630"/>
      <c r="BM25" s="630"/>
      <c r="BN25" s="631"/>
      <c r="BO25" s="656" t="s">
        <v>231</v>
      </c>
      <c r="BP25" s="656"/>
      <c r="BQ25" s="656"/>
      <c r="BR25" s="656"/>
      <c r="BS25" s="657" t="s">
        <v>231</v>
      </c>
      <c r="BT25" s="657"/>
      <c r="BU25" s="657"/>
      <c r="BV25" s="657"/>
      <c r="BW25" s="657"/>
      <c r="BX25" s="657"/>
      <c r="BY25" s="657"/>
      <c r="BZ25" s="657"/>
      <c r="CA25" s="657"/>
      <c r="CB25" s="715"/>
      <c r="CD25" s="671" t="s">
        <v>292</v>
      </c>
      <c r="CE25" s="668"/>
      <c r="CF25" s="668"/>
      <c r="CG25" s="668"/>
      <c r="CH25" s="668"/>
      <c r="CI25" s="668"/>
      <c r="CJ25" s="668"/>
      <c r="CK25" s="668"/>
      <c r="CL25" s="668"/>
      <c r="CM25" s="668"/>
      <c r="CN25" s="668"/>
      <c r="CO25" s="668"/>
      <c r="CP25" s="668"/>
      <c r="CQ25" s="669"/>
      <c r="CR25" s="629">
        <v>2803355</v>
      </c>
      <c r="CS25" s="640"/>
      <c r="CT25" s="640"/>
      <c r="CU25" s="640"/>
      <c r="CV25" s="640"/>
      <c r="CW25" s="640"/>
      <c r="CX25" s="640"/>
      <c r="CY25" s="641"/>
      <c r="CZ25" s="632">
        <v>17.2</v>
      </c>
      <c r="DA25" s="642"/>
      <c r="DB25" s="642"/>
      <c r="DC25" s="643"/>
      <c r="DD25" s="635">
        <v>2633244</v>
      </c>
      <c r="DE25" s="640"/>
      <c r="DF25" s="640"/>
      <c r="DG25" s="640"/>
      <c r="DH25" s="640"/>
      <c r="DI25" s="640"/>
      <c r="DJ25" s="640"/>
      <c r="DK25" s="641"/>
      <c r="DL25" s="635">
        <v>2622619</v>
      </c>
      <c r="DM25" s="640"/>
      <c r="DN25" s="640"/>
      <c r="DO25" s="640"/>
      <c r="DP25" s="640"/>
      <c r="DQ25" s="640"/>
      <c r="DR25" s="640"/>
      <c r="DS25" s="640"/>
      <c r="DT25" s="640"/>
      <c r="DU25" s="640"/>
      <c r="DV25" s="641"/>
      <c r="DW25" s="632">
        <v>23.7</v>
      </c>
      <c r="DX25" s="642"/>
      <c r="DY25" s="642"/>
      <c r="DZ25" s="642"/>
      <c r="EA25" s="642"/>
      <c r="EB25" s="642"/>
      <c r="EC25" s="663"/>
    </row>
    <row r="26" spans="2:133" ht="11.25" customHeight="1" x14ac:dyDescent="0.2">
      <c r="B26" s="626" t="s">
        <v>293</v>
      </c>
      <c r="C26" s="627"/>
      <c r="D26" s="627"/>
      <c r="E26" s="627"/>
      <c r="F26" s="627"/>
      <c r="G26" s="627"/>
      <c r="H26" s="627"/>
      <c r="I26" s="627"/>
      <c r="J26" s="627"/>
      <c r="K26" s="627"/>
      <c r="L26" s="627"/>
      <c r="M26" s="627"/>
      <c r="N26" s="627"/>
      <c r="O26" s="627"/>
      <c r="P26" s="627"/>
      <c r="Q26" s="628"/>
      <c r="R26" s="629" t="s">
        <v>225</v>
      </c>
      <c r="S26" s="630"/>
      <c r="T26" s="630"/>
      <c r="U26" s="630"/>
      <c r="V26" s="630"/>
      <c r="W26" s="630"/>
      <c r="X26" s="630"/>
      <c r="Y26" s="631"/>
      <c r="Z26" s="656" t="s">
        <v>231</v>
      </c>
      <c r="AA26" s="656"/>
      <c r="AB26" s="656"/>
      <c r="AC26" s="656"/>
      <c r="AD26" s="657" t="s">
        <v>225</v>
      </c>
      <c r="AE26" s="657"/>
      <c r="AF26" s="657"/>
      <c r="AG26" s="657"/>
      <c r="AH26" s="657"/>
      <c r="AI26" s="657"/>
      <c r="AJ26" s="657"/>
      <c r="AK26" s="657"/>
      <c r="AL26" s="632" t="s">
        <v>225</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225</v>
      </c>
      <c r="BH26" s="630"/>
      <c r="BI26" s="630"/>
      <c r="BJ26" s="630"/>
      <c r="BK26" s="630"/>
      <c r="BL26" s="630"/>
      <c r="BM26" s="630"/>
      <c r="BN26" s="631"/>
      <c r="BO26" s="656" t="s">
        <v>231</v>
      </c>
      <c r="BP26" s="656"/>
      <c r="BQ26" s="656"/>
      <c r="BR26" s="656"/>
      <c r="BS26" s="657" t="s">
        <v>231</v>
      </c>
      <c r="BT26" s="657"/>
      <c r="BU26" s="657"/>
      <c r="BV26" s="657"/>
      <c r="BW26" s="657"/>
      <c r="BX26" s="657"/>
      <c r="BY26" s="657"/>
      <c r="BZ26" s="657"/>
      <c r="CA26" s="657"/>
      <c r="CB26" s="715"/>
      <c r="CD26" s="671" t="s">
        <v>295</v>
      </c>
      <c r="CE26" s="668"/>
      <c r="CF26" s="668"/>
      <c r="CG26" s="668"/>
      <c r="CH26" s="668"/>
      <c r="CI26" s="668"/>
      <c r="CJ26" s="668"/>
      <c r="CK26" s="668"/>
      <c r="CL26" s="668"/>
      <c r="CM26" s="668"/>
      <c r="CN26" s="668"/>
      <c r="CO26" s="668"/>
      <c r="CP26" s="668"/>
      <c r="CQ26" s="669"/>
      <c r="CR26" s="629">
        <v>1718719</v>
      </c>
      <c r="CS26" s="630"/>
      <c r="CT26" s="630"/>
      <c r="CU26" s="630"/>
      <c r="CV26" s="630"/>
      <c r="CW26" s="630"/>
      <c r="CX26" s="630"/>
      <c r="CY26" s="631"/>
      <c r="CZ26" s="632">
        <v>10.6</v>
      </c>
      <c r="DA26" s="642"/>
      <c r="DB26" s="642"/>
      <c r="DC26" s="643"/>
      <c r="DD26" s="635">
        <v>1615147</v>
      </c>
      <c r="DE26" s="630"/>
      <c r="DF26" s="630"/>
      <c r="DG26" s="630"/>
      <c r="DH26" s="630"/>
      <c r="DI26" s="630"/>
      <c r="DJ26" s="630"/>
      <c r="DK26" s="631"/>
      <c r="DL26" s="635" t="s">
        <v>231</v>
      </c>
      <c r="DM26" s="630"/>
      <c r="DN26" s="630"/>
      <c r="DO26" s="630"/>
      <c r="DP26" s="630"/>
      <c r="DQ26" s="630"/>
      <c r="DR26" s="630"/>
      <c r="DS26" s="630"/>
      <c r="DT26" s="630"/>
      <c r="DU26" s="630"/>
      <c r="DV26" s="631"/>
      <c r="DW26" s="632" t="s">
        <v>225</v>
      </c>
      <c r="DX26" s="642"/>
      <c r="DY26" s="642"/>
      <c r="DZ26" s="642"/>
      <c r="EA26" s="642"/>
      <c r="EB26" s="642"/>
      <c r="EC26" s="663"/>
    </row>
    <row r="27" spans="2:133" ht="11.25" customHeight="1" x14ac:dyDescent="0.2">
      <c r="B27" s="626" t="s">
        <v>296</v>
      </c>
      <c r="C27" s="627"/>
      <c r="D27" s="627"/>
      <c r="E27" s="627"/>
      <c r="F27" s="627"/>
      <c r="G27" s="627"/>
      <c r="H27" s="627"/>
      <c r="I27" s="627"/>
      <c r="J27" s="627"/>
      <c r="K27" s="627"/>
      <c r="L27" s="627"/>
      <c r="M27" s="627"/>
      <c r="N27" s="627"/>
      <c r="O27" s="627"/>
      <c r="P27" s="627"/>
      <c r="Q27" s="628"/>
      <c r="R27" s="629">
        <v>10802684</v>
      </c>
      <c r="S27" s="630"/>
      <c r="T27" s="630"/>
      <c r="U27" s="630"/>
      <c r="V27" s="630"/>
      <c r="W27" s="630"/>
      <c r="X27" s="630"/>
      <c r="Y27" s="631"/>
      <c r="Z27" s="656">
        <v>61.9</v>
      </c>
      <c r="AA27" s="656"/>
      <c r="AB27" s="656"/>
      <c r="AC27" s="656"/>
      <c r="AD27" s="657">
        <v>10409921</v>
      </c>
      <c r="AE27" s="657"/>
      <c r="AF27" s="657"/>
      <c r="AG27" s="657"/>
      <c r="AH27" s="657"/>
      <c r="AI27" s="657"/>
      <c r="AJ27" s="657"/>
      <c r="AK27" s="657"/>
      <c r="AL27" s="632">
        <v>99.3</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3994559</v>
      </c>
      <c r="BH27" s="630"/>
      <c r="BI27" s="630"/>
      <c r="BJ27" s="630"/>
      <c r="BK27" s="630"/>
      <c r="BL27" s="630"/>
      <c r="BM27" s="630"/>
      <c r="BN27" s="631"/>
      <c r="BO27" s="656">
        <v>100</v>
      </c>
      <c r="BP27" s="656"/>
      <c r="BQ27" s="656"/>
      <c r="BR27" s="656"/>
      <c r="BS27" s="657" t="s">
        <v>231</v>
      </c>
      <c r="BT27" s="657"/>
      <c r="BU27" s="657"/>
      <c r="BV27" s="657"/>
      <c r="BW27" s="657"/>
      <c r="BX27" s="657"/>
      <c r="BY27" s="657"/>
      <c r="BZ27" s="657"/>
      <c r="CA27" s="657"/>
      <c r="CB27" s="715"/>
      <c r="CD27" s="671" t="s">
        <v>298</v>
      </c>
      <c r="CE27" s="668"/>
      <c r="CF27" s="668"/>
      <c r="CG27" s="668"/>
      <c r="CH27" s="668"/>
      <c r="CI27" s="668"/>
      <c r="CJ27" s="668"/>
      <c r="CK27" s="668"/>
      <c r="CL27" s="668"/>
      <c r="CM27" s="668"/>
      <c r="CN27" s="668"/>
      <c r="CO27" s="668"/>
      <c r="CP27" s="668"/>
      <c r="CQ27" s="669"/>
      <c r="CR27" s="629">
        <v>3204196</v>
      </c>
      <c r="CS27" s="640"/>
      <c r="CT27" s="640"/>
      <c r="CU27" s="640"/>
      <c r="CV27" s="640"/>
      <c r="CW27" s="640"/>
      <c r="CX27" s="640"/>
      <c r="CY27" s="641"/>
      <c r="CZ27" s="632">
        <v>19.7</v>
      </c>
      <c r="DA27" s="642"/>
      <c r="DB27" s="642"/>
      <c r="DC27" s="643"/>
      <c r="DD27" s="635">
        <v>782527</v>
      </c>
      <c r="DE27" s="640"/>
      <c r="DF27" s="640"/>
      <c r="DG27" s="640"/>
      <c r="DH27" s="640"/>
      <c r="DI27" s="640"/>
      <c r="DJ27" s="640"/>
      <c r="DK27" s="641"/>
      <c r="DL27" s="635">
        <v>782497</v>
      </c>
      <c r="DM27" s="640"/>
      <c r="DN27" s="640"/>
      <c r="DO27" s="640"/>
      <c r="DP27" s="640"/>
      <c r="DQ27" s="640"/>
      <c r="DR27" s="640"/>
      <c r="DS27" s="640"/>
      <c r="DT27" s="640"/>
      <c r="DU27" s="640"/>
      <c r="DV27" s="641"/>
      <c r="DW27" s="632">
        <v>7.1</v>
      </c>
      <c r="DX27" s="642"/>
      <c r="DY27" s="642"/>
      <c r="DZ27" s="642"/>
      <c r="EA27" s="642"/>
      <c r="EB27" s="642"/>
      <c r="EC27" s="663"/>
    </row>
    <row r="28" spans="2:133" ht="11.25" customHeight="1" x14ac:dyDescent="0.2">
      <c r="B28" s="626" t="s">
        <v>299</v>
      </c>
      <c r="C28" s="627"/>
      <c r="D28" s="627"/>
      <c r="E28" s="627"/>
      <c r="F28" s="627"/>
      <c r="G28" s="627"/>
      <c r="H28" s="627"/>
      <c r="I28" s="627"/>
      <c r="J28" s="627"/>
      <c r="K28" s="627"/>
      <c r="L28" s="627"/>
      <c r="M28" s="627"/>
      <c r="N28" s="627"/>
      <c r="O28" s="627"/>
      <c r="P28" s="627"/>
      <c r="Q28" s="628"/>
      <c r="R28" s="629">
        <v>5911</v>
      </c>
      <c r="S28" s="630"/>
      <c r="T28" s="630"/>
      <c r="U28" s="630"/>
      <c r="V28" s="630"/>
      <c r="W28" s="630"/>
      <c r="X28" s="630"/>
      <c r="Y28" s="631"/>
      <c r="Z28" s="656">
        <v>0</v>
      </c>
      <c r="AA28" s="656"/>
      <c r="AB28" s="656"/>
      <c r="AC28" s="656"/>
      <c r="AD28" s="657">
        <v>5911</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300</v>
      </c>
      <c r="CE28" s="668"/>
      <c r="CF28" s="668"/>
      <c r="CG28" s="668"/>
      <c r="CH28" s="668"/>
      <c r="CI28" s="668"/>
      <c r="CJ28" s="668"/>
      <c r="CK28" s="668"/>
      <c r="CL28" s="668"/>
      <c r="CM28" s="668"/>
      <c r="CN28" s="668"/>
      <c r="CO28" s="668"/>
      <c r="CP28" s="668"/>
      <c r="CQ28" s="669"/>
      <c r="CR28" s="629">
        <v>1738252</v>
      </c>
      <c r="CS28" s="630"/>
      <c r="CT28" s="630"/>
      <c r="CU28" s="630"/>
      <c r="CV28" s="630"/>
      <c r="CW28" s="630"/>
      <c r="CX28" s="630"/>
      <c r="CY28" s="631"/>
      <c r="CZ28" s="632">
        <v>10.7</v>
      </c>
      <c r="DA28" s="642"/>
      <c r="DB28" s="642"/>
      <c r="DC28" s="643"/>
      <c r="DD28" s="635">
        <v>1711749</v>
      </c>
      <c r="DE28" s="630"/>
      <c r="DF28" s="630"/>
      <c r="DG28" s="630"/>
      <c r="DH28" s="630"/>
      <c r="DI28" s="630"/>
      <c r="DJ28" s="630"/>
      <c r="DK28" s="631"/>
      <c r="DL28" s="635">
        <v>1711749</v>
      </c>
      <c r="DM28" s="630"/>
      <c r="DN28" s="630"/>
      <c r="DO28" s="630"/>
      <c r="DP28" s="630"/>
      <c r="DQ28" s="630"/>
      <c r="DR28" s="630"/>
      <c r="DS28" s="630"/>
      <c r="DT28" s="630"/>
      <c r="DU28" s="630"/>
      <c r="DV28" s="631"/>
      <c r="DW28" s="632">
        <v>15.5</v>
      </c>
      <c r="DX28" s="642"/>
      <c r="DY28" s="642"/>
      <c r="DZ28" s="642"/>
      <c r="EA28" s="642"/>
      <c r="EB28" s="642"/>
      <c r="EC28" s="663"/>
    </row>
    <row r="29" spans="2:133" ht="11.25" customHeight="1" x14ac:dyDescent="0.2">
      <c r="B29" s="626" t="s">
        <v>301</v>
      </c>
      <c r="C29" s="627"/>
      <c r="D29" s="627"/>
      <c r="E29" s="627"/>
      <c r="F29" s="627"/>
      <c r="G29" s="627"/>
      <c r="H29" s="627"/>
      <c r="I29" s="627"/>
      <c r="J29" s="627"/>
      <c r="K29" s="627"/>
      <c r="L29" s="627"/>
      <c r="M29" s="627"/>
      <c r="N29" s="627"/>
      <c r="O29" s="627"/>
      <c r="P29" s="627"/>
      <c r="Q29" s="628"/>
      <c r="R29" s="629">
        <v>25829</v>
      </c>
      <c r="S29" s="630"/>
      <c r="T29" s="630"/>
      <c r="U29" s="630"/>
      <c r="V29" s="630"/>
      <c r="W29" s="630"/>
      <c r="X29" s="630"/>
      <c r="Y29" s="631"/>
      <c r="Z29" s="656">
        <v>0.1</v>
      </c>
      <c r="AA29" s="656"/>
      <c r="AB29" s="656"/>
      <c r="AC29" s="656"/>
      <c r="AD29" s="657" t="s">
        <v>231</v>
      </c>
      <c r="AE29" s="657"/>
      <c r="AF29" s="657"/>
      <c r="AG29" s="657"/>
      <c r="AH29" s="657"/>
      <c r="AI29" s="657"/>
      <c r="AJ29" s="657"/>
      <c r="AK29" s="657"/>
      <c r="AL29" s="632" t="s">
        <v>225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71" t="s">
        <v>303</v>
      </c>
      <c r="CG29" s="668"/>
      <c r="CH29" s="668"/>
      <c r="CI29" s="668"/>
      <c r="CJ29" s="668"/>
      <c r="CK29" s="668"/>
      <c r="CL29" s="668"/>
      <c r="CM29" s="668"/>
      <c r="CN29" s="668"/>
      <c r="CO29" s="668"/>
      <c r="CP29" s="668"/>
      <c r="CQ29" s="669"/>
      <c r="CR29" s="629">
        <v>1738252</v>
      </c>
      <c r="CS29" s="640"/>
      <c r="CT29" s="640"/>
      <c r="CU29" s="640"/>
      <c r="CV29" s="640"/>
      <c r="CW29" s="640"/>
      <c r="CX29" s="640"/>
      <c r="CY29" s="641"/>
      <c r="CZ29" s="632">
        <v>10.7</v>
      </c>
      <c r="DA29" s="642"/>
      <c r="DB29" s="642"/>
      <c r="DC29" s="643"/>
      <c r="DD29" s="635">
        <v>1711749</v>
      </c>
      <c r="DE29" s="640"/>
      <c r="DF29" s="640"/>
      <c r="DG29" s="640"/>
      <c r="DH29" s="640"/>
      <c r="DI29" s="640"/>
      <c r="DJ29" s="640"/>
      <c r="DK29" s="641"/>
      <c r="DL29" s="635">
        <v>1711749</v>
      </c>
      <c r="DM29" s="640"/>
      <c r="DN29" s="640"/>
      <c r="DO29" s="640"/>
      <c r="DP29" s="640"/>
      <c r="DQ29" s="640"/>
      <c r="DR29" s="640"/>
      <c r="DS29" s="640"/>
      <c r="DT29" s="640"/>
      <c r="DU29" s="640"/>
      <c r="DV29" s="641"/>
      <c r="DW29" s="632">
        <v>15.5</v>
      </c>
      <c r="DX29" s="642"/>
      <c r="DY29" s="642"/>
      <c r="DZ29" s="642"/>
      <c r="EA29" s="642"/>
      <c r="EB29" s="642"/>
      <c r="EC29" s="663"/>
    </row>
    <row r="30" spans="2:133" ht="11.25" customHeight="1" x14ac:dyDescent="0.2">
      <c r="B30" s="626" t="s">
        <v>304</v>
      </c>
      <c r="C30" s="627"/>
      <c r="D30" s="627"/>
      <c r="E30" s="627"/>
      <c r="F30" s="627"/>
      <c r="G30" s="627"/>
      <c r="H30" s="627"/>
      <c r="I30" s="627"/>
      <c r="J30" s="627"/>
      <c r="K30" s="627"/>
      <c r="L30" s="627"/>
      <c r="M30" s="627"/>
      <c r="N30" s="627"/>
      <c r="O30" s="627"/>
      <c r="P30" s="627"/>
      <c r="Q30" s="628"/>
      <c r="R30" s="629">
        <v>175632</v>
      </c>
      <c r="S30" s="630"/>
      <c r="T30" s="630"/>
      <c r="U30" s="630"/>
      <c r="V30" s="630"/>
      <c r="W30" s="630"/>
      <c r="X30" s="630"/>
      <c r="Y30" s="631"/>
      <c r="Z30" s="656">
        <v>1</v>
      </c>
      <c r="AA30" s="656"/>
      <c r="AB30" s="656"/>
      <c r="AC30" s="656"/>
      <c r="AD30" s="657">
        <v>41268</v>
      </c>
      <c r="AE30" s="657"/>
      <c r="AF30" s="657"/>
      <c r="AG30" s="657"/>
      <c r="AH30" s="657"/>
      <c r="AI30" s="657"/>
      <c r="AJ30" s="657"/>
      <c r="AK30" s="657"/>
      <c r="AL30" s="632">
        <v>0.4</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71" t="s">
        <v>307</v>
      </c>
      <c r="CG30" s="668"/>
      <c r="CH30" s="668"/>
      <c r="CI30" s="668"/>
      <c r="CJ30" s="668"/>
      <c r="CK30" s="668"/>
      <c r="CL30" s="668"/>
      <c r="CM30" s="668"/>
      <c r="CN30" s="668"/>
      <c r="CO30" s="668"/>
      <c r="CP30" s="668"/>
      <c r="CQ30" s="669"/>
      <c r="CR30" s="629">
        <v>1681575</v>
      </c>
      <c r="CS30" s="630"/>
      <c r="CT30" s="630"/>
      <c r="CU30" s="630"/>
      <c r="CV30" s="630"/>
      <c r="CW30" s="630"/>
      <c r="CX30" s="630"/>
      <c r="CY30" s="631"/>
      <c r="CZ30" s="632">
        <v>10.3</v>
      </c>
      <c r="DA30" s="642"/>
      <c r="DB30" s="642"/>
      <c r="DC30" s="643"/>
      <c r="DD30" s="635">
        <v>1658325</v>
      </c>
      <c r="DE30" s="630"/>
      <c r="DF30" s="630"/>
      <c r="DG30" s="630"/>
      <c r="DH30" s="630"/>
      <c r="DI30" s="630"/>
      <c r="DJ30" s="630"/>
      <c r="DK30" s="631"/>
      <c r="DL30" s="635">
        <v>1658325</v>
      </c>
      <c r="DM30" s="630"/>
      <c r="DN30" s="630"/>
      <c r="DO30" s="630"/>
      <c r="DP30" s="630"/>
      <c r="DQ30" s="630"/>
      <c r="DR30" s="630"/>
      <c r="DS30" s="630"/>
      <c r="DT30" s="630"/>
      <c r="DU30" s="630"/>
      <c r="DV30" s="631"/>
      <c r="DW30" s="632">
        <v>15</v>
      </c>
      <c r="DX30" s="642"/>
      <c r="DY30" s="642"/>
      <c r="DZ30" s="642"/>
      <c r="EA30" s="642"/>
      <c r="EB30" s="642"/>
      <c r="EC30" s="663"/>
    </row>
    <row r="31" spans="2:133" ht="11.25" customHeight="1" x14ac:dyDescent="0.2">
      <c r="B31" s="626" t="s">
        <v>308</v>
      </c>
      <c r="C31" s="627"/>
      <c r="D31" s="627"/>
      <c r="E31" s="627"/>
      <c r="F31" s="627"/>
      <c r="G31" s="627"/>
      <c r="H31" s="627"/>
      <c r="I31" s="627"/>
      <c r="J31" s="627"/>
      <c r="K31" s="627"/>
      <c r="L31" s="627"/>
      <c r="M31" s="627"/>
      <c r="N31" s="627"/>
      <c r="O31" s="627"/>
      <c r="P31" s="627"/>
      <c r="Q31" s="628"/>
      <c r="R31" s="629">
        <v>59690</v>
      </c>
      <c r="S31" s="630"/>
      <c r="T31" s="630"/>
      <c r="U31" s="630"/>
      <c r="V31" s="630"/>
      <c r="W31" s="630"/>
      <c r="X31" s="630"/>
      <c r="Y31" s="631"/>
      <c r="Z31" s="656">
        <v>0.3</v>
      </c>
      <c r="AA31" s="656"/>
      <c r="AB31" s="656"/>
      <c r="AC31" s="656"/>
      <c r="AD31" s="657" t="s">
        <v>231</v>
      </c>
      <c r="AE31" s="657"/>
      <c r="AF31" s="657"/>
      <c r="AG31" s="657"/>
      <c r="AH31" s="657"/>
      <c r="AI31" s="657"/>
      <c r="AJ31" s="657"/>
      <c r="AK31" s="657"/>
      <c r="AL31" s="632" t="s">
        <v>231</v>
      </c>
      <c r="AM31" s="633"/>
      <c r="AN31" s="633"/>
      <c r="AO31" s="658"/>
      <c r="AP31" s="702" t="s">
        <v>309</v>
      </c>
      <c r="AQ31" s="703"/>
      <c r="AR31" s="703"/>
      <c r="AS31" s="703"/>
      <c r="AT31" s="708" t="s">
        <v>310</v>
      </c>
      <c r="AU31" s="217"/>
      <c r="AV31" s="217"/>
      <c r="AW31" s="217"/>
      <c r="AX31" s="695" t="s">
        <v>185</v>
      </c>
      <c r="AY31" s="696"/>
      <c r="AZ31" s="696"/>
      <c r="BA31" s="696"/>
      <c r="BB31" s="696"/>
      <c r="BC31" s="696"/>
      <c r="BD31" s="696"/>
      <c r="BE31" s="696"/>
      <c r="BF31" s="697"/>
      <c r="BG31" s="698">
        <v>98.8</v>
      </c>
      <c r="BH31" s="699"/>
      <c r="BI31" s="699"/>
      <c r="BJ31" s="699"/>
      <c r="BK31" s="699"/>
      <c r="BL31" s="699"/>
      <c r="BM31" s="700">
        <v>93.9</v>
      </c>
      <c r="BN31" s="699"/>
      <c r="BO31" s="699"/>
      <c r="BP31" s="699"/>
      <c r="BQ31" s="701"/>
      <c r="BR31" s="698">
        <v>98.5</v>
      </c>
      <c r="BS31" s="699"/>
      <c r="BT31" s="699"/>
      <c r="BU31" s="699"/>
      <c r="BV31" s="699"/>
      <c r="BW31" s="699"/>
      <c r="BX31" s="700">
        <v>94</v>
      </c>
      <c r="BY31" s="699"/>
      <c r="BZ31" s="699"/>
      <c r="CA31" s="699"/>
      <c r="CB31" s="701"/>
      <c r="CD31" s="718"/>
      <c r="CE31" s="719"/>
      <c r="CF31" s="671" t="s">
        <v>311</v>
      </c>
      <c r="CG31" s="668"/>
      <c r="CH31" s="668"/>
      <c r="CI31" s="668"/>
      <c r="CJ31" s="668"/>
      <c r="CK31" s="668"/>
      <c r="CL31" s="668"/>
      <c r="CM31" s="668"/>
      <c r="CN31" s="668"/>
      <c r="CO31" s="668"/>
      <c r="CP31" s="668"/>
      <c r="CQ31" s="669"/>
      <c r="CR31" s="629">
        <v>56677</v>
      </c>
      <c r="CS31" s="640"/>
      <c r="CT31" s="640"/>
      <c r="CU31" s="640"/>
      <c r="CV31" s="640"/>
      <c r="CW31" s="640"/>
      <c r="CX31" s="640"/>
      <c r="CY31" s="641"/>
      <c r="CZ31" s="632">
        <v>0.3</v>
      </c>
      <c r="DA31" s="642"/>
      <c r="DB31" s="642"/>
      <c r="DC31" s="643"/>
      <c r="DD31" s="635">
        <v>53424</v>
      </c>
      <c r="DE31" s="640"/>
      <c r="DF31" s="640"/>
      <c r="DG31" s="640"/>
      <c r="DH31" s="640"/>
      <c r="DI31" s="640"/>
      <c r="DJ31" s="640"/>
      <c r="DK31" s="641"/>
      <c r="DL31" s="635">
        <v>53424</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312</v>
      </c>
      <c r="C32" s="627"/>
      <c r="D32" s="627"/>
      <c r="E32" s="627"/>
      <c r="F32" s="627"/>
      <c r="G32" s="627"/>
      <c r="H32" s="627"/>
      <c r="I32" s="627"/>
      <c r="J32" s="627"/>
      <c r="K32" s="627"/>
      <c r="L32" s="627"/>
      <c r="M32" s="627"/>
      <c r="N32" s="627"/>
      <c r="O32" s="627"/>
      <c r="P32" s="627"/>
      <c r="Q32" s="628"/>
      <c r="R32" s="629">
        <v>2699827</v>
      </c>
      <c r="S32" s="630"/>
      <c r="T32" s="630"/>
      <c r="U32" s="630"/>
      <c r="V32" s="630"/>
      <c r="W32" s="630"/>
      <c r="X32" s="630"/>
      <c r="Y32" s="631"/>
      <c r="Z32" s="656">
        <v>15.5</v>
      </c>
      <c r="AA32" s="656"/>
      <c r="AB32" s="656"/>
      <c r="AC32" s="656"/>
      <c r="AD32" s="657" t="s">
        <v>225</v>
      </c>
      <c r="AE32" s="657"/>
      <c r="AF32" s="657"/>
      <c r="AG32" s="657"/>
      <c r="AH32" s="657"/>
      <c r="AI32" s="657"/>
      <c r="AJ32" s="657"/>
      <c r="AK32" s="657"/>
      <c r="AL32" s="632" t="s">
        <v>231</v>
      </c>
      <c r="AM32" s="633"/>
      <c r="AN32" s="633"/>
      <c r="AO32" s="658"/>
      <c r="AP32" s="704"/>
      <c r="AQ32" s="705"/>
      <c r="AR32" s="705"/>
      <c r="AS32" s="705"/>
      <c r="AT32" s="709"/>
      <c r="AU32" s="216" t="s">
        <v>313</v>
      </c>
      <c r="AV32" s="216"/>
      <c r="AW32" s="216"/>
      <c r="AX32" s="626" t="s">
        <v>314</v>
      </c>
      <c r="AY32" s="627"/>
      <c r="AZ32" s="627"/>
      <c r="BA32" s="627"/>
      <c r="BB32" s="627"/>
      <c r="BC32" s="627"/>
      <c r="BD32" s="627"/>
      <c r="BE32" s="627"/>
      <c r="BF32" s="628"/>
      <c r="BG32" s="711">
        <v>98.8</v>
      </c>
      <c r="BH32" s="640"/>
      <c r="BI32" s="640"/>
      <c r="BJ32" s="640"/>
      <c r="BK32" s="640"/>
      <c r="BL32" s="640"/>
      <c r="BM32" s="633">
        <v>95.6</v>
      </c>
      <c r="BN32" s="712"/>
      <c r="BO32" s="712"/>
      <c r="BP32" s="712"/>
      <c r="BQ32" s="667"/>
      <c r="BR32" s="711">
        <v>98.2</v>
      </c>
      <c r="BS32" s="640"/>
      <c r="BT32" s="640"/>
      <c r="BU32" s="640"/>
      <c r="BV32" s="640"/>
      <c r="BW32" s="640"/>
      <c r="BX32" s="633">
        <v>95.2</v>
      </c>
      <c r="BY32" s="712"/>
      <c r="BZ32" s="712"/>
      <c r="CA32" s="712"/>
      <c r="CB32" s="667"/>
      <c r="CD32" s="720"/>
      <c r="CE32" s="721"/>
      <c r="CF32" s="671" t="s">
        <v>315</v>
      </c>
      <c r="CG32" s="668"/>
      <c r="CH32" s="668"/>
      <c r="CI32" s="668"/>
      <c r="CJ32" s="668"/>
      <c r="CK32" s="668"/>
      <c r="CL32" s="668"/>
      <c r="CM32" s="668"/>
      <c r="CN32" s="668"/>
      <c r="CO32" s="668"/>
      <c r="CP32" s="668"/>
      <c r="CQ32" s="669"/>
      <c r="CR32" s="629" t="s">
        <v>225</v>
      </c>
      <c r="CS32" s="630"/>
      <c r="CT32" s="630"/>
      <c r="CU32" s="630"/>
      <c r="CV32" s="630"/>
      <c r="CW32" s="630"/>
      <c r="CX32" s="630"/>
      <c r="CY32" s="631"/>
      <c r="CZ32" s="632" t="s">
        <v>225</v>
      </c>
      <c r="DA32" s="642"/>
      <c r="DB32" s="642"/>
      <c r="DC32" s="643"/>
      <c r="DD32" s="635" t="s">
        <v>231</v>
      </c>
      <c r="DE32" s="630"/>
      <c r="DF32" s="630"/>
      <c r="DG32" s="630"/>
      <c r="DH32" s="630"/>
      <c r="DI32" s="630"/>
      <c r="DJ32" s="630"/>
      <c r="DK32" s="631"/>
      <c r="DL32" s="635" t="s">
        <v>231</v>
      </c>
      <c r="DM32" s="630"/>
      <c r="DN32" s="630"/>
      <c r="DO32" s="630"/>
      <c r="DP32" s="630"/>
      <c r="DQ32" s="630"/>
      <c r="DR32" s="630"/>
      <c r="DS32" s="630"/>
      <c r="DT32" s="630"/>
      <c r="DU32" s="630"/>
      <c r="DV32" s="631"/>
      <c r="DW32" s="632" t="s">
        <v>231</v>
      </c>
      <c r="DX32" s="642"/>
      <c r="DY32" s="642"/>
      <c r="DZ32" s="642"/>
      <c r="EA32" s="642"/>
      <c r="EB32" s="642"/>
      <c r="EC32" s="663"/>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231</v>
      </c>
      <c r="S33" s="630"/>
      <c r="T33" s="630"/>
      <c r="U33" s="630"/>
      <c r="V33" s="630"/>
      <c r="W33" s="630"/>
      <c r="X33" s="630"/>
      <c r="Y33" s="631"/>
      <c r="Z33" s="656" t="s">
        <v>225</v>
      </c>
      <c r="AA33" s="656"/>
      <c r="AB33" s="656"/>
      <c r="AC33" s="656"/>
      <c r="AD33" s="657" t="s">
        <v>231</v>
      </c>
      <c r="AE33" s="657"/>
      <c r="AF33" s="657"/>
      <c r="AG33" s="657"/>
      <c r="AH33" s="657"/>
      <c r="AI33" s="657"/>
      <c r="AJ33" s="657"/>
      <c r="AK33" s="657"/>
      <c r="AL33" s="632" t="s">
        <v>231</v>
      </c>
      <c r="AM33" s="633"/>
      <c r="AN33" s="633"/>
      <c r="AO33" s="658"/>
      <c r="AP33" s="706"/>
      <c r="AQ33" s="707"/>
      <c r="AR33" s="707"/>
      <c r="AS33" s="707"/>
      <c r="AT33" s="710"/>
      <c r="AU33" s="218"/>
      <c r="AV33" s="218"/>
      <c r="AW33" s="218"/>
      <c r="AX33" s="606" t="s">
        <v>317</v>
      </c>
      <c r="AY33" s="607"/>
      <c r="AZ33" s="607"/>
      <c r="BA33" s="607"/>
      <c r="BB33" s="607"/>
      <c r="BC33" s="607"/>
      <c r="BD33" s="607"/>
      <c r="BE33" s="607"/>
      <c r="BF33" s="608"/>
      <c r="BG33" s="691">
        <v>98.6</v>
      </c>
      <c r="BH33" s="610"/>
      <c r="BI33" s="610"/>
      <c r="BJ33" s="610"/>
      <c r="BK33" s="610"/>
      <c r="BL33" s="610"/>
      <c r="BM33" s="648">
        <v>91.7</v>
      </c>
      <c r="BN33" s="610"/>
      <c r="BO33" s="610"/>
      <c r="BP33" s="610"/>
      <c r="BQ33" s="659"/>
      <c r="BR33" s="691">
        <v>98.7</v>
      </c>
      <c r="BS33" s="610"/>
      <c r="BT33" s="610"/>
      <c r="BU33" s="610"/>
      <c r="BV33" s="610"/>
      <c r="BW33" s="610"/>
      <c r="BX33" s="648">
        <v>92.4</v>
      </c>
      <c r="BY33" s="610"/>
      <c r="BZ33" s="610"/>
      <c r="CA33" s="610"/>
      <c r="CB33" s="659"/>
      <c r="CD33" s="671" t="s">
        <v>318</v>
      </c>
      <c r="CE33" s="668"/>
      <c r="CF33" s="668"/>
      <c r="CG33" s="668"/>
      <c r="CH33" s="668"/>
      <c r="CI33" s="668"/>
      <c r="CJ33" s="668"/>
      <c r="CK33" s="668"/>
      <c r="CL33" s="668"/>
      <c r="CM33" s="668"/>
      <c r="CN33" s="668"/>
      <c r="CO33" s="668"/>
      <c r="CP33" s="668"/>
      <c r="CQ33" s="669"/>
      <c r="CR33" s="629">
        <v>7731555</v>
      </c>
      <c r="CS33" s="640"/>
      <c r="CT33" s="640"/>
      <c r="CU33" s="640"/>
      <c r="CV33" s="640"/>
      <c r="CW33" s="640"/>
      <c r="CX33" s="640"/>
      <c r="CY33" s="641"/>
      <c r="CZ33" s="632">
        <v>47.5</v>
      </c>
      <c r="DA33" s="642"/>
      <c r="DB33" s="642"/>
      <c r="DC33" s="643"/>
      <c r="DD33" s="635">
        <v>6196611</v>
      </c>
      <c r="DE33" s="640"/>
      <c r="DF33" s="640"/>
      <c r="DG33" s="640"/>
      <c r="DH33" s="640"/>
      <c r="DI33" s="640"/>
      <c r="DJ33" s="640"/>
      <c r="DK33" s="641"/>
      <c r="DL33" s="635">
        <v>4134825</v>
      </c>
      <c r="DM33" s="640"/>
      <c r="DN33" s="640"/>
      <c r="DO33" s="640"/>
      <c r="DP33" s="640"/>
      <c r="DQ33" s="640"/>
      <c r="DR33" s="640"/>
      <c r="DS33" s="640"/>
      <c r="DT33" s="640"/>
      <c r="DU33" s="640"/>
      <c r="DV33" s="641"/>
      <c r="DW33" s="632">
        <v>37.299999999999997</v>
      </c>
      <c r="DX33" s="642"/>
      <c r="DY33" s="642"/>
      <c r="DZ33" s="642"/>
      <c r="EA33" s="642"/>
      <c r="EB33" s="642"/>
      <c r="EC33" s="663"/>
    </row>
    <row r="34" spans="2:133" ht="11.25" customHeight="1" x14ac:dyDescent="0.2">
      <c r="B34" s="626" t="s">
        <v>319</v>
      </c>
      <c r="C34" s="627"/>
      <c r="D34" s="627"/>
      <c r="E34" s="627"/>
      <c r="F34" s="627"/>
      <c r="G34" s="627"/>
      <c r="H34" s="627"/>
      <c r="I34" s="627"/>
      <c r="J34" s="627"/>
      <c r="K34" s="627"/>
      <c r="L34" s="627"/>
      <c r="M34" s="627"/>
      <c r="N34" s="627"/>
      <c r="O34" s="627"/>
      <c r="P34" s="627"/>
      <c r="Q34" s="628"/>
      <c r="R34" s="629">
        <v>1178562</v>
      </c>
      <c r="S34" s="630"/>
      <c r="T34" s="630"/>
      <c r="U34" s="630"/>
      <c r="V34" s="630"/>
      <c r="W34" s="630"/>
      <c r="X34" s="630"/>
      <c r="Y34" s="631"/>
      <c r="Z34" s="656">
        <v>6.8</v>
      </c>
      <c r="AA34" s="656"/>
      <c r="AB34" s="656"/>
      <c r="AC34" s="656"/>
      <c r="AD34" s="657" t="s">
        <v>231</v>
      </c>
      <c r="AE34" s="657"/>
      <c r="AF34" s="657"/>
      <c r="AG34" s="657"/>
      <c r="AH34" s="657"/>
      <c r="AI34" s="657"/>
      <c r="AJ34" s="657"/>
      <c r="AK34" s="657"/>
      <c r="AL34" s="632" t="s">
        <v>231</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2490104</v>
      </c>
      <c r="CS34" s="630"/>
      <c r="CT34" s="630"/>
      <c r="CU34" s="630"/>
      <c r="CV34" s="630"/>
      <c r="CW34" s="630"/>
      <c r="CX34" s="630"/>
      <c r="CY34" s="631"/>
      <c r="CZ34" s="632">
        <v>15.3</v>
      </c>
      <c r="DA34" s="642"/>
      <c r="DB34" s="642"/>
      <c r="DC34" s="643"/>
      <c r="DD34" s="635">
        <v>1668249</v>
      </c>
      <c r="DE34" s="630"/>
      <c r="DF34" s="630"/>
      <c r="DG34" s="630"/>
      <c r="DH34" s="630"/>
      <c r="DI34" s="630"/>
      <c r="DJ34" s="630"/>
      <c r="DK34" s="631"/>
      <c r="DL34" s="635">
        <v>1427747</v>
      </c>
      <c r="DM34" s="630"/>
      <c r="DN34" s="630"/>
      <c r="DO34" s="630"/>
      <c r="DP34" s="630"/>
      <c r="DQ34" s="630"/>
      <c r="DR34" s="630"/>
      <c r="DS34" s="630"/>
      <c r="DT34" s="630"/>
      <c r="DU34" s="630"/>
      <c r="DV34" s="631"/>
      <c r="DW34" s="632">
        <v>12.9</v>
      </c>
      <c r="DX34" s="642"/>
      <c r="DY34" s="642"/>
      <c r="DZ34" s="642"/>
      <c r="EA34" s="642"/>
      <c r="EB34" s="642"/>
      <c r="EC34" s="663"/>
    </row>
    <row r="35" spans="2:133" ht="11.25" customHeight="1" x14ac:dyDescent="0.2">
      <c r="B35" s="626" t="s">
        <v>321</v>
      </c>
      <c r="C35" s="627"/>
      <c r="D35" s="627"/>
      <c r="E35" s="627"/>
      <c r="F35" s="627"/>
      <c r="G35" s="627"/>
      <c r="H35" s="627"/>
      <c r="I35" s="627"/>
      <c r="J35" s="627"/>
      <c r="K35" s="627"/>
      <c r="L35" s="627"/>
      <c r="M35" s="627"/>
      <c r="N35" s="627"/>
      <c r="O35" s="627"/>
      <c r="P35" s="627"/>
      <c r="Q35" s="628"/>
      <c r="R35" s="629">
        <v>49241</v>
      </c>
      <c r="S35" s="630"/>
      <c r="T35" s="630"/>
      <c r="U35" s="630"/>
      <c r="V35" s="630"/>
      <c r="W35" s="630"/>
      <c r="X35" s="630"/>
      <c r="Y35" s="631"/>
      <c r="Z35" s="656">
        <v>0.3</v>
      </c>
      <c r="AA35" s="656"/>
      <c r="AB35" s="656"/>
      <c r="AC35" s="656"/>
      <c r="AD35" s="657" t="s">
        <v>231</v>
      </c>
      <c r="AE35" s="657"/>
      <c r="AF35" s="657"/>
      <c r="AG35" s="657"/>
      <c r="AH35" s="657"/>
      <c r="AI35" s="657"/>
      <c r="AJ35" s="657"/>
      <c r="AK35" s="657"/>
      <c r="AL35" s="632" t="s">
        <v>225</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49819</v>
      </c>
      <c r="CS35" s="640"/>
      <c r="CT35" s="640"/>
      <c r="CU35" s="640"/>
      <c r="CV35" s="640"/>
      <c r="CW35" s="640"/>
      <c r="CX35" s="640"/>
      <c r="CY35" s="641"/>
      <c r="CZ35" s="632">
        <v>0.3</v>
      </c>
      <c r="DA35" s="642"/>
      <c r="DB35" s="642"/>
      <c r="DC35" s="643"/>
      <c r="DD35" s="635">
        <v>45516</v>
      </c>
      <c r="DE35" s="640"/>
      <c r="DF35" s="640"/>
      <c r="DG35" s="640"/>
      <c r="DH35" s="640"/>
      <c r="DI35" s="640"/>
      <c r="DJ35" s="640"/>
      <c r="DK35" s="641"/>
      <c r="DL35" s="635">
        <v>45516</v>
      </c>
      <c r="DM35" s="640"/>
      <c r="DN35" s="640"/>
      <c r="DO35" s="640"/>
      <c r="DP35" s="640"/>
      <c r="DQ35" s="640"/>
      <c r="DR35" s="640"/>
      <c r="DS35" s="640"/>
      <c r="DT35" s="640"/>
      <c r="DU35" s="640"/>
      <c r="DV35" s="641"/>
      <c r="DW35" s="632">
        <v>0.4</v>
      </c>
      <c r="DX35" s="642"/>
      <c r="DY35" s="642"/>
      <c r="DZ35" s="642"/>
      <c r="EA35" s="642"/>
      <c r="EB35" s="642"/>
      <c r="EC35" s="663"/>
    </row>
    <row r="36" spans="2:133" ht="11.25" customHeight="1" x14ac:dyDescent="0.2">
      <c r="B36" s="626" t="s">
        <v>325</v>
      </c>
      <c r="C36" s="627"/>
      <c r="D36" s="627"/>
      <c r="E36" s="627"/>
      <c r="F36" s="627"/>
      <c r="G36" s="627"/>
      <c r="H36" s="627"/>
      <c r="I36" s="627"/>
      <c r="J36" s="627"/>
      <c r="K36" s="627"/>
      <c r="L36" s="627"/>
      <c r="M36" s="627"/>
      <c r="N36" s="627"/>
      <c r="O36" s="627"/>
      <c r="P36" s="627"/>
      <c r="Q36" s="628"/>
      <c r="R36" s="629">
        <v>144045</v>
      </c>
      <c r="S36" s="630"/>
      <c r="T36" s="630"/>
      <c r="U36" s="630"/>
      <c r="V36" s="630"/>
      <c r="W36" s="630"/>
      <c r="X36" s="630"/>
      <c r="Y36" s="631"/>
      <c r="Z36" s="656">
        <v>0.8</v>
      </c>
      <c r="AA36" s="656"/>
      <c r="AB36" s="656"/>
      <c r="AC36" s="656"/>
      <c r="AD36" s="657" t="s">
        <v>225</v>
      </c>
      <c r="AE36" s="657"/>
      <c r="AF36" s="657"/>
      <c r="AG36" s="657"/>
      <c r="AH36" s="657"/>
      <c r="AI36" s="657"/>
      <c r="AJ36" s="657"/>
      <c r="AK36" s="657"/>
      <c r="AL36" s="632" t="s">
        <v>231</v>
      </c>
      <c r="AM36" s="633"/>
      <c r="AN36" s="633"/>
      <c r="AO36" s="658"/>
      <c r="AP36" s="221"/>
      <c r="AQ36" s="679" t="s">
        <v>326</v>
      </c>
      <c r="AR36" s="680"/>
      <c r="AS36" s="680"/>
      <c r="AT36" s="680"/>
      <c r="AU36" s="680"/>
      <c r="AV36" s="680"/>
      <c r="AW36" s="680"/>
      <c r="AX36" s="680"/>
      <c r="AY36" s="681"/>
      <c r="AZ36" s="682">
        <v>2227031</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334911</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2670602</v>
      </c>
      <c r="CS36" s="630"/>
      <c r="CT36" s="630"/>
      <c r="CU36" s="630"/>
      <c r="CV36" s="630"/>
      <c r="CW36" s="630"/>
      <c r="CX36" s="630"/>
      <c r="CY36" s="631"/>
      <c r="CZ36" s="632">
        <v>16.399999999999999</v>
      </c>
      <c r="DA36" s="642"/>
      <c r="DB36" s="642"/>
      <c r="DC36" s="643"/>
      <c r="DD36" s="635">
        <v>2235492</v>
      </c>
      <c r="DE36" s="630"/>
      <c r="DF36" s="630"/>
      <c r="DG36" s="630"/>
      <c r="DH36" s="630"/>
      <c r="DI36" s="630"/>
      <c r="DJ36" s="630"/>
      <c r="DK36" s="631"/>
      <c r="DL36" s="635">
        <v>1606070</v>
      </c>
      <c r="DM36" s="630"/>
      <c r="DN36" s="630"/>
      <c r="DO36" s="630"/>
      <c r="DP36" s="630"/>
      <c r="DQ36" s="630"/>
      <c r="DR36" s="630"/>
      <c r="DS36" s="630"/>
      <c r="DT36" s="630"/>
      <c r="DU36" s="630"/>
      <c r="DV36" s="631"/>
      <c r="DW36" s="632">
        <v>14.5</v>
      </c>
      <c r="DX36" s="642"/>
      <c r="DY36" s="642"/>
      <c r="DZ36" s="642"/>
      <c r="EA36" s="642"/>
      <c r="EB36" s="642"/>
      <c r="EC36" s="663"/>
    </row>
    <row r="37" spans="2:133" ht="11.25" customHeight="1" x14ac:dyDescent="0.2">
      <c r="B37" s="626" t="s">
        <v>329</v>
      </c>
      <c r="C37" s="627"/>
      <c r="D37" s="627"/>
      <c r="E37" s="627"/>
      <c r="F37" s="627"/>
      <c r="G37" s="627"/>
      <c r="H37" s="627"/>
      <c r="I37" s="627"/>
      <c r="J37" s="627"/>
      <c r="K37" s="627"/>
      <c r="L37" s="627"/>
      <c r="M37" s="627"/>
      <c r="N37" s="627"/>
      <c r="O37" s="627"/>
      <c r="P37" s="627"/>
      <c r="Q37" s="628"/>
      <c r="R37" s="629">
        <v>58235</v>
      </c>
      <c r="S37" s="630"/>
      <c r="T37" s="630"/>
      <c r="U37" s="630"/>
      <c r="V37" s="630"/>
      <c r="W37" s="630"/>
      <c r="X37" s="630"/>
      <c r="Y37" s="631"/>
      <c r="Z37" s="656">
        <v>0.3</v>
      </c>
      <c r="AA37" s="656"/>
      <c r="AB37" s="656"/>
      <c r="AC37" s="656"/>
      <c r="AD37" s="657">
        <v>23235</v>
      </c>
      <c r="AE37" s="657"/>
      <c r="AF37" s="657"/>
      <c r="AG37" s="657"/>
      <c r="AH37" s="657"/>
      <c r="AI37" s="657"/>
      <c r="AJ37" s="657"/>
      <c r="AK37" s="657"/>
      <c r="AL37" s="632">
        <v>0.2</v>
      </c>
      <c r="AM37" s="633"/>
      <c r="AN37" s="633"/>
      <c r="AO37" s="658"/>
      <c r="AQ37" s="664" t="s">
        <v>330</v>
      </c>
      <c r="AR37" s="665"/>
      <c r="AS37" s="665"/>
      <c r="AT37" s="665"/>
      <c r="AU37" s="665"/>
      <c r="AV37" s="665"/>
      <c r="AW37" s="665"/>
      <c r="AX37" s="665"/>
      <c r="AY37" s="666"/>
      <c r="AZ37" s="629">
        <v>919181</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298007</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554254</v>
      </c>
      <c r="CS37" s="640"/>
      <c r="CT37" s="640"/>
      <c r="CU37" s="640"/>
      <c r="CV37" s="640"/>
      <c r="CW37" s="640"/>
      <c r="CX37" s="640"/>
      <c r="CY37" s="641"/>
      <c r="CZ37" s="632">
        <v>3.4</v>
      </c>
      <c r="DA37" s="642"/>
      <c r="DB37" s="642"/>
      <c r="DC37" s="643"/>
      <c r="DD37" s="635">
        <v>554254</v>
      </c>
      <c r="DE37" s="640"/>
      <c r="DF37" s="640"/>
      <c r="DG37" s="640"/>
      <c r="DH37" s="640"/>
      <c r="DI37" s="640"/>
      <c r="DJ37" s="640"/>
      <c r="DK37" s="641"/>
      <c r="DL37" s="635">
        <v>554254</v>
      </c>
      <c r="DM37" s="640"/>
      <c r="DN37" s="640"/>
      <c r="DO37" s="640"/>
      <c r="DP37" s="640"/>
      <c r="DQ37" s="640"/>
      <c r="DR37" s="640"/>
      <c r="DS37" s="640"/>
      <c r="DT37" s="640"/>
      <c r="DU37" s="640"/>
      <c r="DV37" s="641"/>
      <c r="DW37" s="632">
        <v>5</v>
      </c>
      <c r="DX37" s="642"/>
      <c r="DY37" s="642"/>
      <c r="DZ37" s="642"/>
      <c r="EA37" s="642"/>
      <c r="EB37" s="642"/>
      <c r="EC37" s="663"/>
    </row>
    <row r="38" spans="2:133" ht="11.25" customHeight="1" x14ac:dyDescent="0.2">
      <c r="B38" s="626" t="s">
        <v>333</v>
      </c>
      <c r="C38" s="627"/>
      <c r="D38" s="627"/>
      <c r="E38" s="627"/>
      <c r="F38" s="627"/>
      <c r="G38" s="627"/>
      <c r="H38" s="627"/>
      <c r="I38" s="627"/>
      <c r="J38" s="627"/>
      <c r="K38" s="627"/>
      <c r="L38" s="627"/>
      <c r="M38" s="627"/>
      <c r="N38" s="627"/>
      <c r="O38" s="627"/>
      <c r="P38" s="627"/>
      <c r="Q38" s="628"/>
      <c r="R38" s="629">
        <v>993897</v>
      </c>
      <c r="S38" s="630"/>
      <c r="T38" s="630"/>
      <c r="U38" s="630"/>
      <c r="V38" s="630"/>
      <c r="W38" s="630"/>
      <c r="X38" s="630"/>
      <c r="Y38" s="631"/>
      <c r="Z38" s="656">
        <v>5.7</v>
      </c>
      <c r="AA38" s="656"/>
      <c r="AB38" s="656"/>
      <c r="AC38" s="656"/>
      <c r="AD38" s="657" t="s">
        <v>225</v>
      </c>
      <c r="AE38" s="657"/>
      <c r="AF38" s="657"/>
      <c r="AG38" s="657"/>
      <c r="AH38" s="657"/>
      <c r="AI38" s="657"/>
      <c r="AJ38" s="657"/>
      <c r="AK38" s="657"/>
      <c r="AL38" s="632" t="s">
        <v>231</v>
      </c>
      <c r="AM38" s="633"/>
      <c r="AN38" s="633"/>
      <c r="AO38" s="658"/>
      <c r="AQ38" s="664" t="s">
        <v>334</v>
      </c>
      <c r="AR38" s="665"/>
      <c r="AS38" s="665"/>
      <c r="AT38" s="665"/>
      <c r="AU38" s="665"/>
      <c r="AV38" s="665"/>
      <c r="AW38" s="665"/>
      <c r="AX38" s="665"/>
      <c r="AY38" s="666"/>
      <c r="AZ38" s="629">
        <v>26000</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4813</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1259592</v>
      </c>
      <c r="CS38" s="630"/>
      <c r="CT38" s="630"/>
      <c r="CU38" s="630"/>
      <c r="CV38" s="630"/>
      <c r="CW38" s="630"/>
      <c r="CX38" s="630"/>
      <c r="CY38" s="631"/>
      <c r="CZ38" s="632">
        <v>7.7</v>
      </c>
      <c r="DA38" s="642"/>
      <c r="DB38" s="642"/>
      <c r="DC38" s="643"/>
      <c r="DD38" s="635">
        <v>1036856</v>
      </c>
      <c r="DE38" s="630"/>
      <c r="DF38" s="630"/>
      <c r="DG38" s="630"/>
      <c r="DH38" s="630"/>
      <c r="DI38" s="630"/>
      <c r="DJ38" s="630"/>
      <c r="DK38" s="631"/>
      <c r="DL38" s="635">
        <v>1008042</v>
      </c>
      <c r="DM38" s="630"/>
      <c r="DN38" s="630"/>
      <c r="DO38" s="630"/>
      <c r="DP38" s="630"/>
      <c r="DQ38" s="630"/>
      <c r="DR38" s="630"/>
      <c r="DS38" s="630"/>
      <c r="DT38" s="630"/>
      <c r="DU38" s="630"/>
      <c r="DV38" s="631"/>
      <c r="DW38" s="632">
        <v>9.1</v>
      </c>
      <c r="DX38" s="642"/>
      <c r="DY38" s="642"/>
      <c r="DZ38" s="642"/>
      <c r="EA38" s="642"/>
      <c r="EB38" s="642"/>
      <c r="EC38" s="663"/>
    </row>
    <row r="39" spans="2:133" ht="11.25" customHeight="1" x14ac:dyDescent="0.2">
      <c r="B39" s="626" t="s">
        <v>337</v>
      </c>
      <c r="C39" s="627"/>
      <c r="D39" s="627"/>
      <c r="E39" s="627"/>
      <c r="F39" s="627"/>
      <c r="G39" s="627"/>
      <c r="H39" s="627"/>
      <c r="I39" s="627"/>
      <c r="J39" s="627"/>
      <c r="K39" s="627"/>
      <c r="L39" s="627"/>
      <c r="M39" s="627"/>
      <c r="N39" s="627"/>
      <c r="O39" s="627"/>
      <c r="P39" s="627"/>
      <c r="Q39" s="628"/>
      <c r="R39" s="629">
        <v>346683</v>
      </c>
      <c r="S39" s="630"/>
      <c r="T39" s="630"/>
      <c r="U39" s="630"/>
      <c r="V39" s="630"/>
      <c r="W39" s="630"/>
      <c r="X39" s="630"/>
      <c r="Y39" s="631"/>
      <c r="Z39" s="656">
        <v>2</v>
      </c>
      <c r="AA39" s="656"/>
      <c r="AB39" s="656"/>
      <c r="AC39" s="656"/>
      <c r="AD39" s="657">
        <v>599</v>
      </c>
      <c r="AE39" s="657"/>
      <c r="AF39" s="657"/>
      <c r="AG39" s="657"/>
      <c r="AH39" s="657"/>
      <c r="AI39" s="657"/>
      <c r="AJ39" s="657"/>
      <c r="AK39" s="657"/>
      <c r="AL39" s="632">
        <v>0</v>
      </c>
      <c r="AM39" s="633"/>
      <c r="AN39" s="633"/>
      <c r="AO39" s="658"/>
      <c r="AQ39" s="664" t="s">
        <v>338</v>
      </c>
      <c r="AR39" s="665"/>
      <c r="AS39" s="665"/>
      <c r="AT39" s="665"/>
      <c r="AU39" s="665"/>
      <c r="AV39" s="665"/>
      <c r="AW39" s="665"/>
      <c r="AX39" s="665"/>
      <c r="AY39" s="666"/>
      <c r="AZ39" s="629">
        <v>22258</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8038</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1213988</v>
      </c>
      <c r="CS39" s="640"/>
      <c r="CT39" s="640"/>
      <c r="CU39" s="640"/>
      <c r="CV39" s="640"/>
      <c r="CW39" s="640"/>
      <c r="CX39" s="640"/>
      <c r="CY39" s="641"/>
      <c r="CZ39" s="632">
        <v>7.5</v>
      </c>
      <c r="DA39" s="642"/>
      <c r="DB39" s="642"/>
      <c r="DC39" s="643"/>
      <c r="DD39" s="635">
        <v>1163048</v>
      </c>
      <c r="DE39" s="640"/>
      <c r="DF39" s="640"/>
      <c r="DG39" s="640"/>
      <c r="DH39" s="640"/>
      <c r="DI39" s="640"/>
      <c r="DJ39" s="640"/>
      <c r="DK39" s="641"/>
      <c r="DL39" s="635" t="s">
        <v>225</v>
      </c>
      <c r="DM39" s="640"/>
      <c r="DN39" s="640"/>
      <c r="DO39" s="640"/>
      <c r="DP39" s="640"/>
      <c r="DQ39" s="640"/>
      <c r="DR39" s="640"/>
      <c r="DS39" s="640"/>
      <c r="DT39" s="640"/>
      <c r="DU39" s="640"/>
      <c r="DV39" s="641"/>
      <c r="DW39" s="632" t="s">
        <v>225</v>
      </c>
      <c r="DX39" s="642"/>
      <c r="DY39" s="642"/>
      <c r="DZ39" s="642"/>
      <c r="EA39" s="642"/>
      <c r="EB39" s="642"/>
      <c r="EC39" s="663"/>
    </row>
    <row r="40" spans="2:133" ht="11.25" customHeight="1" x14ac:dyDescent="0.2">
      <c r="B40" s="626" t="s">
        <v>341</v>
      </c>
      <c r="C40" s="627"/>
      <c r="D40" s="627"/>
      <c r="E40" s="627"/>
      <c r="F40" s="627"/>
      <c r="G40" s="627"/>
      <c r="H40" s="627"/>
      <c r="I40" s="627"/>
      <c r="J40" s="627"/>
      <c r="K40" s="627"/>
      <c r="L40" s="627"/>
      <c r="M40" s="627"/>
      <c r="N40" s="627"/>
      <c r="O40" s="627"/>
      <c r="P40" s="627"/>
      <c r="Q40" s="628"/>
      <c r="R40" s="629">
        <v>918400</v>
      </c>
      <c r="S40" s="630"/>
      <c r="T40" s="630"/>
      <c r="U40" s="630"/>
      <c r="V40" s="630"/>
      <c r="W40" s="630"/>
      <c r="X40" s="630"/>
      <c r="Y40" s="631"/>
      <c r="Z40" s="656">
        <v>5.3</v>
      </c>
      <c r="AA40" s="656"/>
      <c r="AB40" s="656"/>
      <c r="AC40" s="656"/>
      <c r="AD40" s="657" t="s">
        <v>231</v>
      </c>
      <c r="AE40" s="657"/>
      <c r="AF40" s="657"/>
      <c r="AG40" s="657"/>
      <c r="AH40" s="657"/>
      <c r="AI40" s="657"/>
      <c r="AJ40" s="657"/>
      <c r="AK40" s="657"/>
      <c r="AL40" s="632" t="s">
        <v>231</v>
      </c>
      <c r="AM40" s="633"/>
      <c r="AN40" s="633"/>
      <c r="AO40" s="658"/>
      <c r="AQ40" s="664" t="s">
        <v>342</v>
      </c>
      <c r="AR40" s="665"/>
      <c r="AS40" s="665"/>
      <c r="AT40" s="665"/>
      <c r="AU40" s="665"/>
      <c r="AV40" s="665"/>
      <c r="AW40" s="665"/>
      <c r="AX40" s="665"/>
      <c r="AY40" s="666"/>
      <c r="AZ40" s="629" t="s">
        <v>225</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118</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47450</v>
      </c>
      <c r="CS40" s="630"/>
      <c r="CT40" s="630"/>
      <c r="CU40" s="630"/>
      <c r="CV40" s="630"/>
      <c r="CW40" s="630"/>
      <c r="CX40" s="630"/>
      <c r="CY40" s="631"/>
      <c r="CZ40" s="632">
        <v>0.3</v>
      </c>
      <c r="DA40" s="642"/>
      <c r="DB40" s="642"/>
      <c r="DC40" s="643"/>
      <c r="DD40" s="635">
        <v>47450</v>
      </c>
      <c r="DE40" s="630"/>
      <c r="DF40" s="630"/>
      <c r="DG40" s="630"/>
      <c r="DH40" s="630"/>
      <c r="DI40" s="630"/>
      <c r="DJ40" s="630"/>
      <c r="DK40" s="631"/>
      <c r="DL40" s="635">
        <v>47450</v>
      </c>
      <c r="DM40" s="630"/>
      <c r="DN40" s="630"/>
      <c r="DO40" s="630"/>
      <c r="DP40" s="630"/>
      <c r="DQ40" s="630"/>
      <c r="DR40" s="630"/>
      <c r="DS40" s="630"/>
      <c r="DT40" s="630"/>
      <c r="DU40" s="630"/>
      <c r="DV40" s="631"/>
      <c r="DW40" s="632">
        <v>0.4</v>
      </c>
      <c r="DX40" s="642"/>
      <c r="DY40" s="642"/>
      <c r="DZ40" s="642"/>
      <c r="EA40" s="642"/>
      <c r="EB40" s="642"/>
      <c r="EC40" s="663"/>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231</v>
      </c>
      <c r="S41" s="630"/>
      <c r="T41" s="630"/>
      <c r="U41" s="630"/>
      <c r="V41" s="630"/>
      <c r="W41" s="630"/>
      <c r="X41" s="630"/>
      <c r="Y41" s="631"/>
      <c r="Z41" s="656" t="s">
        <v>231</v>
      </c>
      <c r="AA41" s="656"/>
      <c r="AB41" s="656"/>
      <c r="AC41" s="656"/>
      <c r="AD41" s="657" t="s">
        <v>231</v>
      </c>
      <c r="AE41" s="657"/>
      <c r="AF41" s="657"/>
      <c r="AG41" s="657"/>
      <c r="AH41" s="657"/>
      <c r="AI41" s="657"/>
      <c r="AJ41" s="657"/>
      <c r="AK41" s="657"/>
      <c r="AL41" s="632" t="s">
        <v>231</v>
      </c>
      <c r="AM41" s="633"/>
      <c r="AN41" s="633"/>
      <c r="AO41" s="658"/>
      <c r="AQ41" s="664" t="s">
        <v>347</v>
      </c>
      <c r="AR41" s="665"/>
      <c r="AS41" s="665"/>
      <c r="AT41" s="665"/>
      <c r="AU41" s="665"/>
      <c r="AV41" s="665"/>
      <c r="AW41" s="665"/>
      <c r="AX41" s="665"/>
      <c r="AY41" s="666"/>
      <c r="AZ41" s="629">
        <v>283056</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t="s">
        <v>231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225</v>
      </c>
      <c r="CS41" s="640"/>
      <c r="CT41" s="640"/>
      <c r="CU41" s="640"/>
      <c r="CV41" s="640"/>
      <c r="CW41" s="640"/>
      <c r="CX41" s="640"/>
      <c r="CY41" s="641"/>
      <c r="CZ41" s="632" t="s">
        <v>225</v>
      </c>
      <c r="DA41" s="642"/>
      <c r="DB41" s="642"/>
      <c r="DC41" s="643"/>
      <c r="DD41" s="635" t="s">
        <v>231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231</v>
      </c>
      <c r="S42" s="630"/>
      <c r="T42" s="630"/>
      <c r="U42" s="630"/>
      <c r="V42" s="630"/>
      <c r="W42" s="630"/>
      <c r="X42" s="630"/>
      <c r="Y42" s="631"/>
      <c r="Z42" s="656" t="s">
        <v>231</v>
      </c>
      <c r="AA42" s="656"/>
      <c r="AB42" s="656"/>
      <c r="AC42" s="656"/>
      <c r="AD42" s="657" t="s">
        <v>225</v>
      </c>
      <c r="AE42" s="657"/>
      <c r="AF42" s="657"/>
      <c r="AG42" s="657"/>
      <c r="AH42" s="657"/>
      <c r="AI42" s="657"/>
      <c r="AJ42" s="657"/>
      <c r="AK42" s="657"/>
      <c r="AL42" s="632" t="s">
        <v>231</v>
      </c>
      <c r="AM42" s="633"/>
      <c r="AN42" s="633"/>
      <c r="AO42" s="658"/>
      <c r="AQ42" s="676" t="s">
        <v>351</v>
      </c>
      <c r="AR42" s="677"/>
      <c r="AS42" s="677"/>
      <c r="AT42" s="677"/>
      <c r="AU42" s="677"/>
      <c r="AV42" s="677"/>
      <c r="AW42" s="677"/>
      <c r="AX42" s="677"/>
      <c r="AY42" s="678"/>
      <c r="AZ42" s="609">
        <v>976536</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366</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785610</v>
      </c>
      <c r="CS42" s="640"/>
      <c r="CT42" s="640"/>
      <c r="CU42" s="640"/>
      <c r="CV42" s="640"/>
      <c r="CW42" s="640"/>
      <c r="CX42" s="640"/>
      <c r="CY42" s="641"/>
      <c r="CZ42" s="632">
        <v>4.8</v>
      </c>
      <c r="DA42" s="642"/>
      <c r="DB42" s="642"/>
      <c r="DC42" s="643"/>
      <c r="DD42" s="635">
        <v>370666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590600</v>
      </c>
      <c r="S43" s="630"/>
      <c r="T43" s="630"/>
      <c r="U43" s="630"/>
      <c r="V43" s="630"/>
      <c r="W43" s="630"/>
      <c r="X43" s="630"/>
      <c r="Y43" s="631"/>
      <c r="Z43" s="656">
        <v>3.4</v>
      </c>
      <c r="AA43" s="656"/>
      <c r="AB43" s="656"/>
      <c r="AC43" s="656"/>
      <c r="AD43" s="657" t="s">
        <v>231</v>
      </c>
      <c r="AE43" s="657"/>
      <c r="AF43" s="657"/>
      <c r="AG43" s="657"/>
      <c r="AH43" s="657"/>
      <c r="AI43" s="657"/>
      <c r="AJ43" s="657"/>
      <c r="AK43" s="657"/>
      <c r="AL43" s="632" t="s">
        <v>231</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11158</v>
      </c>
      <c r="CS43" s="640"/>
      <c r="CT43" s="640"/>
      <c r="CU43" s="640"/>
      <c r="CV43" s="640"/>
      <c r="CW43" s="640"/>
      <c r="CX43" s="640"/>
      <c r="CY43" s="641"/>
      <c r="CZ43" s="632">
        <v>0.1</v>
      </c>
      <c r="DA43" s="642"/>
      <c r="DB43" s="642"/>
      <c r="DC43" s="643"/>
      <c r="DD43" s="635">
        <v>11158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17458636</v>
      </c>
      <c r="S44" s="644"/>
      <c r="T44" s="644"/>
      <c r="U44" s="644"/>
      <c r="V44" s="644"/>
      <c r="W44" s="644"/>
      <c r="X44" s="644"/>
      <c r="Y44" s="645"/>
      <c r="Z44" s="646">
        <v>100</v>
      </c>
      <c r="AA44" s="646"/>
      <c r="AB44" s="646"/>
      <c r="AC44" s="646"/>
      <c r="AD44" s="647">
        <v>10480934</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785610</v>
      </c>
      <c r="CS44" s="630"/>
      <c r="CT44" s="630"/>
      <c r="CU44" s="630"/>
      <c r="CV44" s="630"/>
      <c r="CW44" s="630"/>
      <c r="CX44" s="630"/>
      <c r="CY44" s="631"/>
      <c r="CZ44" s="632">
        <v>4.8</v>
      </c>
      <c r="DA44" s="633"/>
      <c r="DB44" s="633"/>
      <c r="DC44" s="634"/>
      <c r="DD44" s="635">
        <v>370666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176429</v>
      </c>
      <c r="CS45" s="640"/>
      <c r="CT45" s="640"/>
      <c r="CU45" s="640"/>
      <c r="CV45" s="640"/>
      <c r="CW45" s="640"/>
      <c r="CX45" s="640"/>
      <c r="CY45" s="641"/>
      <c r="CZ45" s="632">
        <v>1.1000000000000001</v>
      </c>
      <c r="DA45" s="642"/>
      <c r="DB45" s="642"/>
      <c r="DC45" s="643"/>
      <c r="DD45" s="635">
        <v>22786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593295</v>
      </c>
      <c r="CS46" s="630"/>
      <c r="CT46" s="630"/>
      <c r="CU46" s="630"/>
      <c r="CV46" s="630"/>
      <c r="CW46" s="630"/>
      <c r="CX46" s="630"/>
      <c r="CY46" s="631"/>
      <c r="CZ46" s="632">
        <v>3.6</v>
      </c>
      <c r="DA46" s="633"/>
      <c r="DB46" s="633"/>
      <c r="DC46" s="634"/>
      <c r="DD46" s="635">
        <v>338894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t="s">
        <v>231</v>
      </c>
      <c r="CS47" s="640"/>
      <c r="CT47" s="640"/>
      <c r="CU47" s="640"/>
      <c r="CV47" s="640"/>
      <c r="CW47" s="640"/>
      <c r="CX47" s="640"/>
      <c r="CY47" s="641"/>
      <c r="CZ47" s="632" t="s">
        <v>225</v>
      </c>
      <c r="DA47" s="642"/>
      <c r="DB47" s="642"/>
      <c r="DC47" s="643"/>
      <c r="DD47" s="635" t="s">
        <v>225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225</v>
      </c>
      <c r="CS48" s="630"/>
      <c r="CT48" s="630"/>
      <c r="CU48" s="630"/>
      <c r="CV48" s="630"/>
      <c r="CW48" s="630"/>
      <c r="CX48" s="630"/>
      <c r="CY48" s="631"/>
      <c r="CZ48" s="632" t="s">
        <v>231</v>
      </c>
      <c r="DA48" s="633"/>
      <c r="DB48" s="633"/>
      <c r="DC48" s="634"/>
      <c r="DD48" s="635" t="s">
        <v>231</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16262968</v>
      </c>
      <c r="CS49" s="610"/>
      <c r="CT49" s="610"/>
      <c r="CU49" s="610"/>
      <c r="CV49" s="610"/>
      <c r="CW49" s="610"/>
      <c r="CX49" s="610"/>
      <c r="CY49" s="611"/>
      <c r="CZ49" s="612">
        <v>100</v>
      </c>
      <c r="DA49" s="613"/>
      <c r="DB49" s="613"/>
      <c r="DC49" s="614"/>
      <c r="DD49" s="615">
        <v>11694797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55" zoomScaleNormal="55" zoomScaleSheetLayoutView="70" workbookViewId="0">
      <selection activeCell="Q33" sqref="Q33:U33"/>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388</v>
      </c>
      <c r="C7" s="1077"/>
      <c r="D7" s="1077"/>
      <c r="E7" s="1077"/>
      <c r="F7" s="1077"/>
      <c r="G7" s="1077"/>
      <c r="H7" s="1077"/>
      <c r="I7" s="1077"/>
      <c r="J7" s="1077"/>
      <c r="K7" s="1077"/>
      <c r="L7" s="1077"/>
      <c r="M7" s="1077"/>
      <c r="N7" s="1077"/>
      <c r="O7" s="1077"/>
      <c r="P7" s="1078"/>
      <c r="Q7" s="1131">
        <v>17267</v>
      </c>
      <c r="R7" s="1132"/>
      <c r="S7" s="1132"/>
      <c r="T7" s="1132"/>
      <c r="U7" s="1132"/>
      <c r="V7" s="1132">
        <v>16100</v>
      </c>
      <c r="W7" s="1132"/>
      <c r="X7" s="1132"/>
      <c r="Y7" s="1132"/>
      <c r="Z7" s="1132"/>
      <c r="AA7" s="1132">
        <v>1167</v>
      </c>
      <c r="AB7" s="1132"/>
      <c r="AC7" s="1132"/>
      <c r="AD7" s="1132"/>
      <c r="AE7" s="1133"/>
      <c r="AF7" s="1134">
        <v>979</v>
      </c>
      <c r="AG7" s="1135"/>
      <c r="AH7" s="1135"/>
      <c r="AI7" s="1135"/>
      <c r="AJ7" s="1136"/>
      <c r="AK7" s="1137">
        <v>58</v>
      </c>
      <c r="AL7" s="1138"/>
      <c r="AM7" s="1138"/>
      <c r="AN7" s="1138"/>
      <c r="AO7" s="1138"/>
      <c r="AP7" s="1138">
        <v>16340</v>
      </c>
      <c r="AQ7" s="1138"/>
      <c r="AR7" s="1138"/>
      <c r="AS7" s="1138"/>
      <c r="AT7" s="1138"/>
      <c r="AU7" s="1139" t="s">
        <v>586</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595</v>
      </c>
      <c r="BT7" s="1129"/>
      <c r="BU7" s="1129"/>
      <c r="BV7" s="1129"/>
      <c r="BW7" s="1129"/>
      <c r="BX7" s="1129"/>
      <c r="BY7" s="1129"/>
      <c r="BZ7" s="1129"/>
      <c r="CA7" s="1129"/>
      <c r="CB7" s="1129"/>
      <c r="CC7" s="1129"/>
      <c r="CD7" s="1129"/>
      <c r="CE7" s="1129"/>
      <c r="CF7" s="1129"/>
      <c r="CG7" s="1141"/>
      <c r="CH7" s="1125">
        <v>1</v>
      </c>
      <c r="CI7" s="1126"/>
      <c r="CJ7" s="1126"/>
      <c r="CK7" s="1126"/>
      <c r="CL7" s="1127"/>
      <c r="CM7" s="1125">
        <v>33</v>
      </c>
      <c r="CN7" s="1126"/>
      <c r="CO7" s="1126"/>
      <c r="CP7" s="1126"/>
      <c r="CQ7" s="1127"/>
      <c r="CR7" s="1125">
        <v>5</v>
      </c>
      <c r="CS7" s="1126"/>
      <c r="CT7" s="1126"/>
      <c r="CU7" s="1126"/>
      <c r="CV7" s="1127"/>
      <c r="CW7" s="1125">
        <v>0</v>
      </c>
      <c r="CX7" s="1126"/>
      <c r="CY7" s="1126"/>
      <c r="CZ7" s="1126"/>
      <c r="DA7" s="1127"/>
      <c r="DB7" s="1125" t="s">
        <v>587</v>
      </c>
      <c r="DC7" s="1126"/>
      <c r="DD7" s="1126"/>
      <c r="DE7" s="1126"/>
      <c r="DF7" s="1127"/>
      <c r="DG7" s="1125" t="s">
        <v>587</v>
      </c>
      <c r="DH7" s="1126"/>
      <c r="DI7" s="1126"/>
      <c r="DJ7" s="1126"/>
      <c r="DK7" s="1127"/>
      <c r="DL7" s="1125" t="s">
        <v>587</v>
      </c>
      <c r="DM7" s="1126"/>
      <c r="DN7" s="1126"/>
      <c r="DO7" s="1126"/>
      <c r="DP7" s="1127"/>
      <c r="DQ7" s="1125" t="s">
        <v>587</v>
      </c>
      <c r="DR7" s="1126"/>
      <c r="DS7" s="1126"/>
      <c r="DT7" s="1126"/>
      <c r="DU7" s="1127"/>
      <c r="DV7" s="1128" t="s">
        <v>597</v>
      </c>
      <c r="DW7" s="1129"/>
      <c r="DX7" s="1129"/>
      <c r="DY7" s="1129"/>
      <c r="DZ7" s="1130"/>
      <c r="EA7" s="237"/>
    </row>
    <row r="8" spans="1:131" s="238" customFormat="1" ht="26.25" customHeight="1" x14ac:dyDescent="0.2">
      <c r="A8" s="241">
        <v>2</v>
      </c>
      <c r="B8" s="1059" t="s">
        <v>389</v>
      </c>
      <c r="C8" s="1060"/>
      <c r="D8" s="1060"/>
      <c r="E8" s="1060"/>
      <c r="F8" s="1060"/>
      <c r="G8" s="1060"/>
      <c r="H8" s="1060"/>
      <c r="I8" s="1060"/>
      <c r="J8" s="1060"/>
      <c r="K8" s="1060"/>
      <c r="L8" s="1060"/>
      <c r="M8" s="1060"/>
      <c r="N8" s="1060"/>
      <c r="O8" s="1060"/>
      <c r="P8" s="1061"/>
      <c r="Q8" s="1067">
        <v>98</v>
      </c>
      <c r="R8" s="1068"/>
      <c r="S8" s="1068"/>
      <c r="T8" s="1068"/>
      <c r="U8" s="1068"/>
      <c r="V8" s="1068">
        <v>95</v>
      </c>
      <c r="W8" s="1068"/>
      <c r="X8" s="1068"/>
      <c r="Y8" s="1068"/>
      <c r="Z8" s="1068"/>
      <c r="AA8" s="1068">
        <v>3</v>
      </c>
      <c r="AB8" s="1068"/>
      <c r="AC8" s="1068"/>
      <c r="AD8" s="1068"/>
      <c r="AE8" s="1069"/>
      <c r="AF8" s="1064">
        <v>3</v>
      </c>
      <c r="AG8" s="1065"/>
      <c r="AH8" s="1065"/>
      <c r="AI8" s="1065"/>
      <c r="AJ8" s="1066"/>
      <c r="AK8" s="1109">
        <v>22</v>
      </c>
      <c r="AL8" s="1110"/>
      <c r="AM8" s="1110"/>
      <c r="AN8" s="1110"/>
      <c r="AO8" s="1110"/>
      <c r="AP8" s="1110">
        <v>60</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596</v>
      </c>
      <c r="BT8" s="1022"/>
      <c r="BU8" s="1022"/>
      <c r="BV8" s="1022"/>
      <c r="BW8" s="1022"/>
      <c r="BX8" s="1022"/>
      <c r="BY8" s="1022"/>
      <c r="BZ8" s="1022"/>
      <c r="CA8" s="1022"/>
      <c r="CB8" s="1022"/>
      <c r="CC8" s="1022"/>
      <c r="CD8" s="1022"/>
      <c r="CE8" s="1022"/>
      <c r="CF8" s="1022"/>
      <c r="CG8" s="1043"/>
      <c r="CH8" s="1018">
        <v>67</v>
      </c>
      <c r="CI8" s="1019"/>
      <c r="CJ8" s="1019"/>
      <c r="CK8" s="1019"/>
      <c r="CL8" s="1020"/>
      <c r="CM8" s="1018">
        <v>8965</v>
      </c>
      <c r="CN8" s="1019"/>
      <c r="CO8" s="1019"/>
      <c r="CP8" s="1019"/>
      <c r="CQ8" s="1020"/>
      <c r="CR8" s="1018" t="s">
        <v>587</v>
      </c>
      <c r="CS8" s="1019"/>
      <c r="CT8" s="1019"/>
      <c r="CU8" s="1019"/>
      <c r="CV8" s="1020"/>
      <c r="CW8" s="1018" t="s">
        <v>587</v>
      </c>
      <c r="CX8" s="1019"/>
      <c r="CY8" s="1019"/>
      <c r="CZ8" s="1019"/>
      <c r="DA8" s="1020"/>
      <c r="DB8" s="1018">
        <v>400</v>
      </c>
      <c r="DC8" s="1019"/>
      <c r="DD8" s="1019"/>
      <c r="DE8" s="1019"/>
      <c r="DF8" s="1020"/>
      <c r="DG8" s="1018">
        <v>834</v>
      </c>
      <c r="DH8" s="1019"/>
      <c r="DI8" s="1019"/>
      <c r="DJ8" s="1019"/>
      <c r="DK8" s="1020"/>
      <c r="DL8" s="1018" t="s">
        <v>587</v>
      </c>
      <c r="DM8" s="1019"/>
      <c r="DN8" s="1019"/>
      <c r="DO8" s="1019"/>
      <c r="DP8" s="1020"/>
      <c r="DQ8" s="1018" t="s">
        <v>587</v>
      </c>
      <c r="DR8" s="1019"/>
      <c r="DS8" s="1019"/>
      <c r="DT8" s="1019"/>
      <c r="DU8" s="1020"/>
      <c r="DV8" s="1021"/>
      <c r="DW8" s="1022"/>
      <c r="DX8" s="1022"/>
      <c r="DY8" s="1022"/>
      <c r="DZ8" s="1023"/>
      <c r="EA8" s="237"/>
    </row>
    <row r="9" spans="1:131" s="238" customFormat="1" ht="26.25" customHeight="1" x14ac:dyDescent="0.2">
      <c r="A9" s="241">
        <v>3</v>
      </c>
      <c r="B9" s="1059" t="s">
        <v>390</v>
      </c>
      <c r="C9" s="1060"/>
      <c r="D9" s="1060"/>
      <c r="E9" s="1060"/>
      <c r="F9" s="1060"/>
      <c r="G9" s="1060"/>
      <c r="H9" s="1060"/>
      <c r="I9" s="1060"/>
      <c r="J9" s="1060"/>
      <c r="K9" s="1060"/>
      <c r="L9" s="1060"/>
      <c r="M9" s="1060"/>
      <c r="N9" s="1060"/>
      <c r="O9" s="1060"/>
      <c r="P9" s="1061"/>
      <c r="Q9" s="1067">
        <v>115</v>
      </c>
      <c r="R9" s="1068"/>
      <c r="S9" s="1068"/>
      <c r="T9" s="1068"/>
      <c r="U9" s="1068"/>
      <c r="V9" s="1068">
        <v>109</v>
      </c>
      <c r="W9" s="1068"/>
      <c r="X9" s="1068"/>
      <c r="Y9" s="1068"/>
      <c r="Z9" s="1068"/>
      <c r="AA9" s="1068">
        <v>6</v>
      </c>
      <c r="AB9" s="1068"/>
      <c r="AC9" s="1068"/>
      <c r="AD9" s="1068"/>
      <c r="AE9" s="1069"/>
      <c r="AF9" s="1064">
        <v>6</v>
      </c>
      <c r="AG9" s="1065"/>
      <c r="AH9" s="1065"/>
      <c r="AI9" s="1065"/>
      <c r="AJ9" s="1066"/>
      <c r="AK9" s="1109">
        <v>57</v>
      </c>
      <c r="AL9" s="1110"/>
      <c r="AM9" s="1110"/>
      <c r="AN9" s="1110"/>
      <c r="AO9" s="1110"/>
      <c r="AP9" s="1110">
        <v>104</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t="s">
        <v>391</v>
      </c>
      <c r="C10" s="1060"/>
      <c r="D10" s="1060"/>
      <c r="E10" s="1060"/>
      <c r="F10" s="1060"/>
      <c r="G10" s="1060"/>
      <c r="H10" s="1060"/>
      <c r="I10" s="1060"/>
      <c r="J10" s="1060"/>
      <c r="K10" s="1060"/>
      <c r="L10" s="1060"/>
      <c r="M10" s="1060"/>
      <c r="N10" s="1060"/>
      <c r="O10" s="1060"/>
      <c r="P10" s="1061"/>
      <c r="Q10" s="1067">
        <v>63</v>
      </c>
      <c r="R10" s="1068"/>
      <c r="S10" s="1068"/>
      <c r="T10" s="1068"/>
      <c r="U10" s="1068"/>
      <c r="V10" s="1068">
        <v>42</v>
      </c>
      <c r="W10" s="1068"/>
      <c r="X10" s="1068"/>
      <c r="Y10" s="1068"/>
      <c r="Z10" s="1068"/>
      <c r="AA10" s="1068">
        <v>21</v>
      </c>
      <c r="AB10" s="1068"/>
      <c r="AC10" s="1068"/>
      <c r="AD10" s="1068"/>
      <c r="AE10" s="1069"/>
      <c r="AF10" s="1064">
        <v>21</v>
      </c>
      <c r="AG10" s="1065"/>
      <c r="AH10" s="1065"/>
      <c r="AI10" s="1065"/>
      <c r="AJ10" s="1066"/>
      <c r="AK10" s="1109" t="s">
        <v>587</v>
      </c>
      <c r="AL10" s="1110"/>
      <c r="AM10" s="1110"/>
      <c r="AN10" s="1110"/>
      <c r="AO10" s="1110"/>
      <c r="AP10" s="1110" t="s">
        <v>587</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392</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393</v>
      </c>
      <c r="B23" s="966" t="s">
        <v>394</v>
      </c>
      <c r="C23" s="967"/>
      <c r="D23" s="967"/>
      <c r="E23" s="967"/>
      <c r="F23" s="967"/>
      <c r="G23" s="967"/>
      <c r="H23" s="967"/>
      <c r="I23" s="967"/>
      <c r="J23" s="967"/>
      <c r="K23" s="967"/>
      <c r="L23" s="967"/>
      <c r="M23" s="967"/>
      <c r="N23" s="967"/>
      <c r="O23" s="967"/>
      <c r="P23" s="977"/>
      <c r="Q23" s="1096">
        <v>17543</v>
      </c>
      <c r="R23" s="1090"/>
      <c r="S23" s="1090"/>
      <c r="T23" s="1090"/>
      <c r="U23" s="1090"/>
      <c r="V23" s="1090">
        <v>16346</v>
      </c>
      <c r="W23" s="1090"/>
      <c r="X23" s="1090"/>
      <c r="Y23" s="1090"/>
      <c r="Z23" s="1090"/>
      <c r="AA23" s="1090">
        <v>1197</v>
      </c>
      <c r="AB23" s="1090"/>
      <c r="AC23" s="1090"/>
      <c r="AD23" s="1090"/>
      <c r="AE23" s="1097"/>
      <c r="AF23" s="1098">
        <v>1009</v>
      </c>
      <c r="AG23" s="1090"/>
      <c r="AH23" s="1090"/>
      <c r="AI23" s="1090"/>
      <c r="AJ23" s="1099"/>
      <c r="AK23" s="1100"/>
      <c r="AL23" s="1101"/>
      <c r="AM23" s="1101"/>
      <c r="AN23" s="1101"/>
      <c r="AO23" s="1101"/>
      <c r="AP23" s="1090">
        <v>16504</v>
      </c>
      <c r="AQ23" s="1090"/>
      <c r="AR23" s="1090"/>
      <c r="AS23" s="1090"/>
      <c r="AT23" s="1090"/>
      <c r="AU23" s="1091"/>
      <c r="AV23" s="1091"/>
      <c r="AW23" s="1091"/>
      <c r="AX23" s="1091"/>
      <c r="AY23" s="1092"/>
      <c r="AZ23" s="1093" t="s">
        <v>395</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371</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378</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406</v>
      </c>
      <c r="C28" s="1077"/>
      <c r="D28" s="1077"/>
      <c r="E28" s="1077"/>
      <c r="F28" s="1077"/>
      <c r="G28" s="1077"/>
      <c r="H28" s="1077"/>
      <c r="I28" s="1077"/>
      <c r="J28" s="1077"/>
      <c r="K28" s="1077"/>
      <c r="L28" s="1077"/>
      <c r="M28" s="1077"/>
      <c r="N28" s="1077"/>
      <c r="O28" s="1077"/>
      <c r="P28" s="1078"/>
      <c r="Q28" s="1079">
        <v>4421</v>
      </c>
      <c r="R28" s="1080"/>
      <c r="S28" s="1080"/>
      <c r="T28" s="1080"/>
      <c r="U28" s="1080"/>
      <c r="V28" s="1080">
        <v>4086</v>
      </c>
      <c r="W28" s="1080"/>
      <c r="X28" s="1080"/>
      <c r="Y28" s="1080"/>
      <c r="Z28" s="1080"/>
      <c r="AA28" s="1080">
        <v>335</v>
      </c>
      <c r="AB28" s="1080"/>
      <c r="AC28" s="1080"/>
      <c r="AD28" s="1080"/>
      <c r="AE28" s="1081"/>
      <c r="AF28" s="1082">
        <v>335</v>
      </c>
      <c r="AG28" s="1080"/>
      <c r="AH28" s="1080"/>
      <c r="AI28" s="1080"/>
      <c r="AJ28" s="1083"/>
      <c r="AK28" s="1071">
        <v>264</v>
      </c>
      <c r="AL28" s="1072"/>
      <c r="AM28" s="1072"/>
      <c r="AN28" s="1072"/>
      <c r="AO28" s="1072"/>
      <c r="AP28" s="1072" t="s">
        <v>587</v>
      </c>
      <c r="AQ28" s="1072"/>
      <c r="AR28" s="1072"/>
      <c r="AS28" s="1072"/>
      <c r="AT28" s="1072"/>
      <c r="AU28" s="1072" t="s">
        <v>587</v>
      </c>
      <c r="AV28" s="1072"/>
      <c r="AW28" s="1072"/>
      <c r="AX28" s="1072"/>
      <c r="AY28" s="1072"/>
      <c r="AZ28" s="1073" t="s">
        <v>587</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407</v>
      </c>
      <c r="C29" s="1060"/>
      <c r="D29" s="1060"/>
      <c r="E29" s="1060"/>
      <c r="F29" s="1060"/>
      <c r="G29" s="1060"/>
      <c r="H29" s="1060"/>
      <c r="I29" s="1060"/>
      <c r="J29" s="1060"/>
      <c r="K29" s="1060"/>
      <c r="L29" s="1060"/>
      <c r="M29" s="1060"/>
      <c r="N29" s="1060"/>
      <c r="O29" s="1060"/>
      <c r="P29" s="1061"/>
      <c r="Q29" s="1067">
        <v>3715</v>
      </c>
      <c r="R29" s="1068"/>
      <c r="S29" s="1068"/>
      <c r="T29" s="1068"/>
      <c r="U29" s="1068"/>
      <c r="V29" s="1068">
        <v>3363</v>
      </c>
      <c r="W29" s="1068"/>
      <c r="X29" s="1068"/>
      <c r="Y29" s="1068"/>
      <c r="Z29" s="1068"/>
      <c r="AA29" s="1068">
        <v>352</v>
      </c>
      <c r="AB29" s="1068"/>
      <c r="AC29" s="1068"/>
      <c r="AD29" s="1068"/>
      <c r="AE29" s="1069"/>
      <c r="AF29" s="1064">
        <v>352</v>
      </c>
      <c r="AG29" s="1065"/>
      <c r="AH29" s="1065"/>
      <c r="AI29" s="1065"/>
      <c r="AJ29" s="1066"/>
      <c r="AK29" s="1009">
        <v>485</v>
      </c>
      <c r="AL29" s="1000"/>
      <c r="AM29" s="1000"/>
      <c r="AN29" s="1000"/>
      <c r="AO29" s="1000"/>
      <c r="AP29" s="1000" t="s">
        <v>587</v>
      </c>
      <c r="AQ29" s="1000"/>
      <c r="AR29" s="1000"/>
      <c r="AS29" s="1000"/>
      <c r="AT29" s="1000"/>
      <c r="AU29" s="1000" t="s">
        <v>587</v>
      </c>
      <c r="AV29" s="1000"/>
      <c r="AW29" s="1000"/>
      <c r="AX29" s="1000"/>
      <c r="AY29" s="1000"/>
      <c r="AZ29" s="1070" t="s">
        <v>587</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408</v>
      </c>
      <c r="C30" s="1060"/>
      <c r="D30" s="1060"/>
      <c r="E30" s="1060"/>
      <c r="F30" s="1060"/>
      <c r="G30" s="1060"/>
      <c r="H30" s="1060"/>
      <c r="I30" s="1060"/>
      <c r="J30" s="1060"/>
      <c r="K30" s="1060"/>
      <c r="L30" s="1060"/>
      <c r="M30" s="1060"/>
      <c r="N30" s="1060"/>
      <c r="O30" s="1060"/>
      <c r="P30" s="1061"/>
      <c r="Q30" s="1067">
        <v>8</v>
      </c>
      <c r="R30" s="1068"/>
      <c r="S30" s="1068"/>
      <c r="T30" s="1068"/>
      <c r="U30" s="1068"/>
      <c r="V30" s="1068">
        <v>8</v>
      </c>
      <c r="W30" s="1068"/>
      <c r="X30" s="1068"/>
      <c r="Y30" s="1068"/>
      <c r="Z30" s="1068"/>
      <c r="AA30" s="1068" t="s">
        <v>587</v>
      </c>
      <c r="AB30" s="1068"/>
      <c r="AC30" s="1068"/>
      <c r="AD30" s="1068"/>
      <c r="AE30" s="1069"/>
      <c r="AF30" s="1064" t="s">
        <v>225</v>
      </c>
      <c r="AG30" s="1065"/>
      <c r="AH30" s="1065"/>
      <c r="AI30" s="1065"/>
      <c r="AJ30" s="1066"/>
      <c r="AK30" s="1009" t="s">
        <v>587</v>
      </c>
      <c r="AL30" s="1000"/>
      <c r="AM30" s="1000"/>
      <c r="AN30" s="1000"/>
      <c r="AO30" s="1000"/>
      <c r="AP30" s="1000" t="s">
        <v>587</v>
      </c>
      <c r="AQ30" s="1000"/>
      <c r="AR30" s="1000"/>
      <c r="AS30" s="1000"/>
      <c r="AT30" s="1000"/>
      <c r="AU30" s="1000" t="s">
        <v>587</v>
      </c>
      <c r="AV30" s="1000"/>
      <c r="AW30" s="1000"/>
      <c r="AX30" s="1000"/>
      <c r="AY30" s="1000"/>
      <c r="AZ30" s="1070" t="s">
        <v>587</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409</v>
      </c>
      <c r="C31" s="1060"/>
      <c r="D31" s="1060"/>
      <c r="E31" s="1060"/>
      <c r="F31" s="1060"/>
      <c r="G31" s="1060"/>
      <c r="H31" s="1060"/>
      <c r="I31" s="1060"/>
      <c r="J31" s="1060"/>
      <c r="K31" s="1060"/>
      <c r="L31" s="1060"/>
      <c r="M31" s="1060"/>
      <c r="N31" s="1060"/>
      <c r="O31" s="1060"/>
      <c r="P31" s="1061"/>
      <c r="Q31" s="1067">
        <v>852</v>
      </c>
      <c r="R31" s="1068"/>
      <c r="S31" s="1068"/>
      <c r="T31" s="1068"/>
      <c r="U31" s="1068"/>
      <c r="V31" s="1068">
        <v>839</v>
      </c>
      <c r="W31" s="1068"/>
      <c r="X31" s="1068"/>
      <c r="Y31" s="1068"/>
      <c r="Z31" s="1068"/>
      <c r="AA31" s="1068">
        <v>13</v>
      </c>
      <c r="AB31" s="1068"/>
      <c r="AC31" s="1068"/>
      <c r="AD31" s="1068"/>
      <c r="AE31" s="1069"/>
      <c r="AF31" s="1064">
        <v>13</v>
      </c>
      <c r="AG31" s="1065"/>
      <c r="AH31" s="1065"/>
      <c r="AI31" s="1065"/>
      <c r="AJ31" s="1066"/>
      <c r="AK31" s="1009">
        <v>454</v>
      </c>
      <c r="AL31" s="1000"/>
      <c r="AM31" s="1000"/>
      <c r="AN31" s="1000"/>
      <c r="AO31" s="1000"/>
      <c r="AP31" s="1000" t="s">
        <v>587</v>
      </c>
      <c r="AQ31" s="1000"/>
      <c r="AR31" s="1000"/>
      <c r="AS31" s="1000"/>
      <c r="AT31" s="1000"/>
      <c r="AU31" s="1000" t="s">
        <v>587</v>
      </c>
      <c r="AV31" s="1000"/>
      <c r="AW31" s="1000"/>
      <c r="AX31" s="1000"/>
      <c r="AY31" s="1000"/>
      <c r="AZ31" s="1070" t="s">
        <v>587</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410</v>
      </c>
      <c r="C32" s="1060"/>
      <c r="D32" s="1060"/>
      <c r="E32" s="1060"/>
      <c r="F32" s="1060"/>
      <c r="G32" s="1060"/>
      <c r="H32" s="1060"/>
      <c r="I32" s="1060"/>
      <c r="J32" s="1060"/>
      <c r="K32" s="1060"/>
      <c r="L32" s="1060"/>
      <c r="M32" s="1060"/>
      <c r="N32" s="1060"/>
      <c r="O32" s="1060"/>
      <c r="P32" s="1061"/>
      <c r="Q32" s="1067">
        <v>751</v>
      </c>
      <c r="R32" s="1068"/>
      <c r="S32" s="1068"/>
      <c r="T32" s="1068"/>
      <c r="U32" s="1068"/>
      <c r="V32" s="1068">
        <v>631</v>
      </c>
      <c r="W32" s="1068"/>
      <c r="X32" s="1068"/>
      <c r="Y32" s="1068"/>
      <c r="Z32" s="1068"/>
      <c r="AA32" s="1068">
        <v>119</v>
      </c>
      <c r="AB32" s="1068"/>
      <c r="AC32" s="1068"/>
      <c r="AD32" s="1068"/>
      <c r="AE32" s="1069"/>
      <c r="AF32" s="1064">
        <v>933</v>
      </c>
      <c r="AG32" s="1065"/>
      <c r="AH32" s="1065"/>
      <c r="AI32" s="1065"/>
      <c r="AJ32" s="1066"/>
      <c r="AK32" s="1009">
        <v>22</v>
      </c>
      <c r="AL32" s="1000"/>
      <c r="AM32" s="1000"/>
      <c r="AN32" s="1000"/>
      <c r="AO32" s="1000"/>
      <c r="AP32" s="1000">
        <v>2464</v>
      </c>
      <c r="AQ32" s="1000"/>
      <c r="AR32" s="1000"/>
      <c r="AS32" s="1000"/>
      <c r="AT32" s="1000"/>
      <c r="AU32" s="1000">
        <v>182</v>
      </c>
      <c r="AV32" s="1000"/>
      <c r="AW32" s="1000"/>
      <c r="AX32" s="1000"/>
      <c r="AY32" s="1000"/>
      <c r="AZ32" s="1070" t="s">
        <v>587</v>
      </c>
      <c r="BA32" s="1070"/>
      <c r="BB32" s="1070"/>
      <c r="BC32" s="1070"/>
      <c r="BD32" s="1070"/>
      <c r="BE32" s="1001" t="s">
        <v>411</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412</v>
      </c>
      <c r="C33" s="1060"/>
      <c r="D33" s="1060"/>
      <c r="E33" s="1060"/>
      <c r="F33" s="1060"/>
      <c r="G33" s="1060"/>
      <c r="H33" s="1060"/>
      <c r="I33" s="1060"/>
      <c r="J33" s="1060"/>
      <c r="K33" s="1060"/>
      <c r="L33" s="1060"/>
      <c r="M33" s="1060"/>
      <c r="N33" s="1060"/>
      <c r="O33" s="1060"/>
      <c r="P33" s="1061"/>
      <c r="Q33" s="1067">
        <v>161</v>
      </c>
      <c r="R33" s="1068"/>
      <c r="S33" s="1068"/>
      <c r="T33" s="1068"/>
      <c r="U33" s="1068"/>
      <c r="V33" s="1068">
        <v>206</v>
      </c>
      <c r="W33" s="1068"/>
      <c r="X33" s="1068"/>
      <c r="Y33" s="1068"/>
      <c r="Z33" s="1068"/>
      <c r="AA33" s="1068">
        <v>-45</v>
      </c>
      <c r="AB33" s="1068"/>
      <c r="AC33" s="1068"/>
      <c r="AD33" s="1068"/>
      <c r="AE33" s="1069"/>
      <c r="AF33" s="1064">
        <v>141</v>
      </c>
      <c r="AG33" s="1065"/>
      <c r="AH33" s="1065"/>
      <c r="AI33" s="1065"/>
      <c r="AJ33" s="1066"/>
      <c r="AK33" s="1009">
        <v>26</v>
      </c>
      <c r="AL33" s="1000"/>
      <c r="AM33" s="1000"/>
      <c r="AN33" s="1000"/>
      <c r="AO33" s="1000"/>
      <c r="AP33" s="1000">
        <v>113</v>
      </c>
      <c r="AQ33" s="1000"/>
      <c r="AR33" s="1000"/>
      <c r="AS33" s="1000"/>
      <c r="AT33" s="1000"/>
      <c r="AU33" s="1000">
        <v>16</v>
      </c>
      <c r="AV33" s="1000"/>
      <c r="AW33" s="1000"/>
      <c r="AX33" s="1000"/>
      <c r="AY33" s="1000"/>
      <c r="AZ33" s="1070" t="s">
        <v>587</v>
      </c>
      <c r="BA33" s="1070"/>
      <c r="BB33" s="1070"/>
      <c r="BC33" s="1070"/>
      <c r="BD33" s="1070"/>
      <c r="BE33" s="1001" t="s">
        <v>413</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414</v>
      </c>
      <c r="C34" s="1060"/>
      <c r="D34" s="1060"/>
      <c r="E34" s="1060"/>
      <c r="F34" s="1060"/>
      <c r="G34" s="1060"/>
      <c r="H34" s="1060"/>
      <c r="I34" s="1060"/>
      <c r="J34" s="1060"/>
      <c r="K34" s="1060"/>
      <c r="L34" s="1060"/>
      <c r="M34" s="1060"/>
      <c r="N34" s="1060"/>
      <c r="O34" s="1060"/>
      <c r="P34" s="1061"/>
      <c r="Q34" s="1067">
        <v>505</v>
      </c>
      <c r="R34" s="1068"/>
      <c r="S34" s="1068"/>
      <c r="T34" s="1068"/>
      <c r="U34" s="1068"/>
      <c r="V34" s="1068">
        <v>531</v>
      </c>
      <c r="W34" s="1068"/>
      <c r="X34" s="1068"/>
      <c r="Y34" s="1068"/>
      <c r="Z34" s="1068"/>
      <c r="AA34" s="1068">
        <v>-26</v>
      </c>
      <c r="AB34" s="1068"/>
      <c r="AC34" s="1068"/>
      <c r="AD34" s="1068"/>
      <c r="AE34" s="1069"/>
      <c r="AF34" s="1064">
        <v>158</v>
      </c>
      <c r="AG34" s="1065"/>
      <c r="AH34" s="1065"/>
      <c r="AI34" s="1065"/>
      <c r="AJ34" s="1066"/>
      <c r="AK34" s="1009" t="s">
        <v>587</v>
      </c>
      <c r="AL34" s="1000"/>
      <c r="AM34" s="1000"/>
      <c r="AN34" s="1000"/>
      <c r="AO34" s="1000"/>
      <c r="AP34" s="1000">
        <v>291</v>
      </c>
      <c r="AQ34" s="1000"/>
      <c r="AR34" s="1000"/>
      <c r="AS34" s="1000"/>
      <c r="AT34" s="1000"/>
      <c r="AU34" s="1000" t="s">
        <v>587</v>
      </c>
      <c r="AV34" s="1000"/>
      <c r="AW34" s="1000"/>
      <c r="AX34" s="1000"/>
      <c r="AY34" s="1000"/>
      <c r="AZ34" s="1070" t="s">
        <v>587</v>
      </c>
      <c r="BA34" s="1070"/>
      <c r="BB34" s="1070"/>
      <c r="BC34" s="1070"/>
      <c r="BD34" s="1070"/>
      <c r="BE34" s="1001" t="s">
        <v>413</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415</v>
      </c>
      <c r="C35" s="1060"/>
      <c r="D35" s="1060"/>
      <c r="E35" s="1060"/>
      <c r="F35" s="1060"/>
      <c r="G35" s="1060"/>
      <c r="H35" s="1060"/>
      <c r="I35" s="1060"/>
      <c r="J35" s="1060"/>
      <c r="K35" s="1060"/>
      <c r="L35" s="1060"/>
      <c r="M35" s="1060"/>
      <c r="N35" s="1060"/>
      <c r="O35" s="1060"/>
      <c r="P35" s="1061"/>
      <c r="Q35" s="1067">
        <v>1707</v>
      </c>
      <c r="R35" s="1068"/>
      <c r="S35" s="1068"/>
      <c r="T35" s="1068"/>
      <c r="U35" s="1068"/>
      <c r="V35" s="1068">
        <v>1690</v>
      </c>
      <c r="W35" s="1068"/>
      <c r="X35" s="1068"/>
      <c r="Y35" s="1068"/>
      <c r="Z35" s="1068"/>
      <c r="AA35" s="1068">
        <v>17</v>
      </c>
      <c r="AB35" s="1068"/>
      <c r="AC35" s="1068"/>
      <c r="AD35" s="1068"/>
      <c r="AE35" s="1069"/>
      <c r="AF35" s="1064">
        <v>694</v>
      </c>
      <c r="AG35" s="1065"/>
      <c r="AH35" s="1065"/>
      <c r="AI35" s="1065"/>
      <c r="AJ35" s="1066"/>
      <c r="AK35" s="1009">
        <v>928</v>
      </c>
      <c r="AL35" s="1000"/>
      <c r="AM35" s="1000"/>
      <c r="AN35" s="1000"/>
      <c r="AO35" s="1000"/>
      <c r="AP35" s="1000">
        <v>12222</v>
      </c>
      <c r="AQ35" s="1000"/>
      <c r="AR35" s="1000"/>
      <c r="AS35" s="1000"/>
      <c r="AT35" s="1000"/>
      <c r="AU35" s="1000">
        <v>12137</v>
      </c>
      <c r="AV35" s="1000"/>
      <c r="AW35" s="1000"/>
      <c r="AX35" s="1000"/>
      <c r="AY35" s="1000"/>
      <c r="AZ35" s="1070" t="s">
        <v>587</v>
      </c>
      <c r="BA35" s="1070"/>
      <c r="BB35" s="1070"/>
      <c r="BC35" s="1070"/>
      <c r="BD35" s="1070"/>
      <c r="BE35" s="1001" t="s">
        <v>411</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416</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393</v>
      </c>
      <c r="B63" s="966" t="s">
        <v>417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2625</v>
      </c>
      <c r="AG63" s="988"/>
      <c r="AH63" s="988"/>
      <c r="AI63" s="988"/>
      <c r="AJ63" s="1051"/>
      <c r="AK63" s="1052"/>
      <c r="AL63" s="992"/>
      <c r="AM63" s="992"/>
      <c r="AN63" s="992"/>
      <c r="AO63" s="992"/>
      <c r="AP63" s="988">
        <v>15090</v>
      </c>
      <c r="AQ63" s="988"/>
      <c r="AR63" s="988"/>
      <c r="AS63" s="988"/>
      <c r="AT63" s="988"/>
      <c r="AU63" s="988">
        <v>12335</v>
      </c>
      <c r="AV63" s="988"/>
      <c r="AW63" s="988"/>
      <c r="AX63" s="988"/>
      <c r="AY63" s="988"/>
      <c r="AZ63" s="1046"/>
      <c r="BA63" s="1046"/>
      <c r="BB63" s="1046"/>
      <c r="BC63" s="1046"/>
      <c r="BD63" s="1046"/>
      <c r="BE63" s="989"/>
      <c r="BF63" s="989"/>
      <c r="BG63" s="989"/>
      <c r="BH63" s="989"/>
      <c r="BI63" s="990"/>
      <c r="BJ63" s="1047" t="s">
        <v>395</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419</v>
      </c>
      <c r="B66" s="1025"/>
      <c r="C66" s="1025"/>
      <c r="D66" s="1025"/>
      <c r="E66" s="1025"/>
      <c r="F66" s="1025"/>
      <c r="G66" s="1025"/>
      <c r="H66" s="1025"/>
      <c r="I66" s="1025"/>
      <c r="J66" s="1025"/>
      <c r="K66" s="1025"/>
      <c r="L66" s="1025"/>
      <c r="M66" s="1025"/>
      <c r="N66" s="1025"/>
      <c r="O66" s="1025"/>
      <c r="P66" s="1026"/>
      <c r="Q66" s="1030" t="s">
        <v>420</v>
      </c>
      <c r="R66" s="1031"/>
      <c r="S66" s="1031"/>
      <c r="T66" s="1031"/>
      <c r="U66" s="1032"/>
      <c r="V66" s="1030" t="s">
        <v>421</v>
      </c>
      <c r="W66" s="1031"/>
      <c r="X66" s="1031"/>
      <c r="Y66" s="1031"/>
      <c r="Z66" s="1032"/>
      <c r="AA66" s="1030" t="s">
        <v>422</v>
      </c>
      <c r="AB66" s="1031"/>
      <c r="AC66" s="1031"/>
      <c r="AD66" s="1031"/>
      <c r="AE66" s="1032"/>
      <c r="AF66" s="1036" t="s">
        <v>423</v>
      </c>
      <c r="AG66" s="1037"/>
      <c r="AH66" s="1037"/>
      <c r="AI66" s="1037"/>
      <c r="AJ66" s="1038"/>
      <c r="AK66" s="1030" t="s">
        <v>424</v>
      </c>
      <c r="AL66" s="1025"/>
      <c r="AM66" s="1025"/>
      <c r="AN66" s="1025"/>
      <c r="AO66" s="1026"/>
      <c r="AP66" s="1030" t="s">
        <v>425</v>
      </c>
      <c r="AQ66" s="1031"/>
      <c r="AR66" s="1031"/>
      <c r="AS66" s="1031"/>
      <c r="AT66" s="1032"/>
      <c r="AU66" s="1030" t="s">
        <v>426</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588</v>
      </c>
      <c r="C68" s="1015"/>
      <c r="D68" s="1015"/>
      <c r="E68" s="1015"/>
      <c r="F68" s="1015"/>
      <c r="G68" s="1015"/>
      <c r="H68" s="1015"/>
      <c r="I68" s="1015"/>
      <c r="J68" s="1015"/>
      <c r="K68" s="1015"/>
      <c r="L68" s="1015"/>
      <c r="M68" s="1015"/>
      <c r="N68" s="1015"/>
      <c r="O68" s="1015"/>
      <c r="P68" s="1016"/>
      <c r="Q68" s="1017">
        <v>2375</v>
      </c>
      <c r="R68" s="1011"/>
      <c r="S68" s="1011"/>
      <c r="T68" s="1011"/>
      <c r="U68" s="1011"/>
      <c r="V68" s="1011">
        <v>2291</v>
      </c>
      <c r="W68" s="1011"/>
      <c r="X68" s="1011"/>
      <c r="Y68" s="1011"/>
      <c r="Z68" s="1011"/>
      <c r="AA68" s="1011">
        <v>84</v>
      </c>
      <c r="AB68" s="1011"/>
      <c r="AC68" s="1011"/>
      <c r="AD68" s="1011"/>
      <c r="AE68" s="1011"/>
      <c r="AF68" s="1011">
        <v>84</v>
      </c>
      <c r="AG68" s="1011"/>
      <c r="AH68" s="1011"/>
      <c r="AI68" s="1011"/>
      <c r="AJ68" s="1011"/>
      <c r="AK68" s="1011">
        <v>80</v>
      </c>
      <c r="AL68" s="1011"/>
      <c r="AM68" s="1011"/>
      <c r="AN68" s="1011"/>
      <c r="AO68" s="1011"/>
      <c r="AP68" s="1011">
        <v>1233</v>
      </c>
      <c r="AQ68" s="1011"/>
      <c r="AR68" s="1011"/>
      <c r="AS68" s="1011"/>
      <c r="AT68" s="1011"/>
      <c r="AU68" s="1011">
        <v>464</v>
      </c>
      <c r="AV68" s="1011"/>
      <c r="AW68" s="1011"/>
      <c r="AX68" s="1011"/>
      <c r="AY68" s="1011"/>
      <c r="AZ68" s="1012" t="s">
        <v>589</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590</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587</v>
      </c>
      <c r="AL69" s="1000"/>
      <c r="AM69" s="1000"/>
      <c r="AN69" s="1000"/>
      <c r="AO69" s="1000"/>
      <c r="AP69" s="1000" t="s">
        <v>587</v>
      </c>
      <c r="AQ69" s="1000"/>
      <c r="AR69" s="1000"/>
      <c r="AS69" s="1000"/>
      <c r="AT69" s="1000"/>
      <c r="AU69" s="1000" t="s">
        <v>587</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591</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587</v>
      </c>
      <c r="AL70" s="1000"/>
      <c r="AM70" s="1000"/>
      <c r="AN70" s="1000"/>
      <c r="AO70" s="1000"/>
      <c r="AP70" s="1000" t="s">
        <v>587</v>
      </c>
      <c r="AQ70" s="1000"/>
      <c r="AR70" s="1000"/>
      <c r="AS70" s="1000"/>
      <c r="AT70" s="1000"/>
      <c r="AU70" s="1000" t="s">
        <v>587</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592</v>
      </c>
      <c r="C71" s="1004"/>
      <c r="D71" s="1004"/>
      <c r="E71" s="1004"/>
      <c r="F71" s="1004"/>
      <c r="G71" s="1004"/>
      <c r="H71" s="1004"/>
      <c r="I71" s="1004"/>
      <c r="J71" s="1004"/>
      <c r="K71" s="1004"/>
      <c r="L71" s="1004"/>
      <c r="M71" s="1004"/>
      <c r="N71" s="1004"/>
      <c r="O71" s="1004"/>
      <c r="P71" s="1005"/>
      <c r="Q71" s="1006">
        <v>521</v>
      </c>
      <c r="R71" s="1000"/>
      <c r="S71" s="1000"/>
      <c r="T71" s="1000"/>
      <c r="U71" s="1000"/>
      <c r="V71" s="1000">
        <v>456</v>
      </c>
      <c r="W71" s="1000"/>
      <c r="X71" s="1000"/>
      <c r="Y71" s="1000"/>
      <c r="Z71" s="1000"/>
      <c r="AA71" s="1000">
        <v>65</v>
      </c>
      <c r="AB71" s="1000"/>
      <c r="AC71" s="1000"/>
      <c r="AD71" s="1000"/>
      <c r="AE71" s="1000"/>
      <c r="AF71" s="1000">
        <v>65</v>
      </c>
      <c r="AG71" s="1000"/>
      <c r="AH71" s="1000"/>
      <c r="AI71" s="1000"/>
      <c r="AJ71" s="1000"/>
      <c r="AK71" s="1000" t="s">
        <v>587</v>
      </c>
      <c r="AL71" s="1000"/>
      <c r="AM71" s="1000"/>
      <c r="AN71" s="1000"/>
      <c r="AO71" s="1000"/>
      <c r="AP71" s="1000">
        <v>6</v>
      </c>
      <c r="AQ71" s="1000"/>
      <c r="AR71" s="1000"/>
      <c r="AS71" s="1000"/>
      <c r="AT71" s="1000"/>
      <c r="AU71" s="1000">
        <v>1</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593</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587</v>
      </c>
      <c r="AL72" s="1000"/>
      <c r="AM72" s="1000"/>
      <c r="AN72" s="1000"/>
      <c r="AO72" s="1000"/>
      <c r="AP72" s="1000" t="s">
        <v>587</v>
      </c>
      <c r="AQ72" s="1000"/>
      <c r="AR72" s="1000"/>
      <c r="AS72" s="1000"/>
      <c r="AT72" s="1000"/>
      <c r="AU72" s="1000" t="s">
        <v>587</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594</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587</v>
      </c>
      <c r="AL73" s="1000"/>
      <c r="AM73" s="1000"/>
      <c r="AN73" s="1000"/>
      <c r="AO73" s="1000"/>
      <c r="AP73" s="1000" t="s">
        <v>587</v>
      </c>
      <c r="AQ73" s="1000"/>
      <c r="AR73" s="1000"/>
      <c r="AS73" s="1000"/>
      <c r="AT73" s="1000"/>
      <c r="AU73" s="1000" t="s">
        <v>587</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393</v>
      </c>
      <c r="B88" s="966" t="s">
        <v>427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12873</v>
      </c>
      <c r="AG88" s="988"/>
      <c r="AH88" s="988"/>
      <c r="AI88" s="988"/>
      <c r="AJ88" s="988"/>
      <c r="AK88" s="992"/>
      <c r="AL88" s="992"/>
      <c r="AM88" s="992"/>
      <c r="AN88" s="992"/>
      <c r="AO88" s="992"/>
      <c r="AP88" s="988">
        <v>1239</v>
      </c>
      <c r="AQ88" s="988"/>
      <c r="AR88" s="988"/>
      <c r="AS88" s="988"/>
      <c r="AT88" s="988"/>
      <c r="AU88" s="988">
        <v>465</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6" t="s">
        <v>428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v>
      </c>
      <c r="CS102" s="982"/>
      <c r="CT102" s="982"/>
      <c r="CU102" s="982"/>
      <c r="CV102" s="983"/>
      <c r="CW102" s="981">
        <v>0</v>
      </c>
      <c r="CX102" s="982"/>
      <c r="CY102" s="982"/>
      <c r="CZ102" s="982"/>
      <c r="DA102" s="983"/>
      <c r="DB102" s="981">
        <v>400</v>
      </c>
      <c r="DC102" s="982"/>
      <c r="DD102" s="982"/>
      <c r="DE102" s="982"/>
      <c r="DF102" s="983"/>
      <c r="DG102" s="981">
        <v>834</v>
      </c>
      <c r="DH102" s="982"/>
      <c r="DI102" s="982"/>
      <c r="DJ102" s="982"/>
      <c r="DK102" s="983"/>
      <c r="DL102" s="981" t="s">
        <v>587</v>
      </c>
      <c r="DM102" s="982"/>
      <c r="DN102" s="982"/>
      <c r="DO102" s="982"/>
      <c r="DP102" s="983"/>
      <c r="DQ102" s="981" t="s">
        <v>587</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436</v>
      </c>
      <c r="AB109" s="925"/>
      <c r="AC109" s="925"/>
      <c r="AD109" s="925"/>
      <c r="AE109" s="926"/>
      <c r="AF109" s="927" t="s">
        <v>437</v>
      </c>
      <c r="AG109" s="925"/>
      <c r="AH109" s="925"/>
      <c r="AI109" s="925"/>
      <c r="AJ109" s="926"/>
      <c r="AK109" s="927" t="s">
        <v>305</v>
      </c>
      <c r="AL109" s="925"/>
      <c r="AM109" s="925"/>
      <c r="AN109" s="925"/>
      <c r="AO109" s="926"/>
      <c r="AP109" s="927" t="s">
        <v>438</v>
      </c>
      <c r="AQ109" s="925"/>
      <c r="AR109" s="925"/>
      <c r="AS109" s="925"/>
      <c r="AT109" s="958"/>
      <c r="AU109" s="924" t="s">
        <v>435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436</v>
      </c>
      <c r="BR109" s="925"/>
      <c r="BS109" s="925"/>
      <c r="BT109" s="925"/>
      <c r="BU109" s="926"/>
      <c r="BV109" s="927" t="s">
        <v>437</v>
      </c>
      <c r="BW109" s="925"/>
      <c r="BX109" s="925"/>
      <c r="BY109" s="925"/>
      <c r="BZ109" s="926"/>
      <c r="CA109" s="927" t="s">
        <v>305</v>
      </c>
      <c r="CB109" s="925"/>
      <c r="CC109" s="925"/>
      <c r="CD109" s="925"/>
      <c r="CE109" s="926"/>
      <c r="CF109" s="965" t="s">
        <v>438</v>
      </c>
      <c r="CG109" s="965"/>
      <c r="CH109" s="965"/>
      <c r="CI109" s="965"/>
      <c r="CJ109" s="965"/>
      <c r="CK109" s="927" t="s">
        <v>439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436</v>
      </c>
      <c r="DH109" s="925"/>
      <c r="DI109" s="925"/>
      <c r="DJ109" s="925"/>
      <c r="DK109" s="926"/>
      <c r="DL109" s="927" t="s">
        <v>437</v>
      </c>
      <c r="DM109" s="925"/>
      <c r="DN109" s="925"/>
      <c r="DO109" s="925"/>
      <c r="DP109" s="926"/>
      <c r="DQ109" s="927" t="s">
        <v>305</v>
      </c>
      <c r="DR109" s="925"/>
      <c r="DS109" s="925"/>
      <c r="DT109" s="925"/>
      <c r="DU109" s="926"/>
      <c r="DV109" s="927" t="s">
        <v>438</v>
      </c>
      <c r="DW109" s="925"/>
      <c r="DX109" s="925"/>
      <c r="DY109" s="925"/>
      <c r="DZ109" s="958"/>
    </row>
    <row r="110" spans="1:131" s="233" customFormat="1" ht="26.25" customHeight="1" x14ac:dyDescent="0.2">
      <c r="A110" s="836" t="s">
        <v>440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1620524</v>
      </c>
      <c r="AB110" s="918"/>
      <c r="AC110" s="918"/>
      <c r="AD110" s="918"/>
      <c r="AE110" s="919"/>
      <c r="AF110" s="920">
        <v>1652195</v>
      </c>
      <c r="AG110" s="918"/>
      <c r="AH110" s="918"/>
      <c r="AI110" s="918"/>
      <c r="AJ110" s="919"/>
      <c r="AK110" s="920">
        <v>1738252</v>
      </c>
      <c r="AL110" s="918"/>
      <c r="AM110" s="918"/>
      <c r="AN110" s="918"/>
      <c r="AO110" s="919"/>
      <c r="AP110" s="921">
        <v>19.7</v>
      </c>
      <c r="AQ110" s="922"/>
      <c r="AR110" s="922"/>
      <c r="AS110" s="922"/>
      <c r="AT110" s="923"/>
      <c r="AU110" s="959" t="s">
        <v>72</v>
      </c>
      <c r="AV110" s="960"/>
      <c r="AW110" s="960"/>
      <c r="AX110" s="960"/>
      <c r="AY110" s="960"/>
      <c r="AZ110" s="889" t="s">
        <v>441</v>
      </c>
      <c r="BA110" s="837"/>
      <c r="BB110" s="837"/>
      <c r="BC110" s="837"/>
      <c r="BD110" s="837"/>
      <c r="BE110" s="837"/>
      <c r="BF110" s="837"/>
      <c r="BG110" s="837"/>
      <c r="BH110" s="837"/>
      <c r="BI110" s="837"/>
      <c r="BJ110" s="837"/>
      <c r="BK110" s="837"/>
      <c r="BL110" s="837"/>
      <c r="BM110" s="837"/>
      <c r="BN110" s="837"/>
      <c r="BO110" s="837"/>
      <c r="BP110" s="838"/>
      <c r="BQ110" s="890">
        <v>17644039</v>
      </c>
      <c r="BR110" s="871"/>
      <c r="BS110" s="871"/>
      <c r="BT110" s="871"/>
      <c r="BU110" s="871"/>
      <c r="BV110" s="871">
        <v>17267429</v>
      </c>
      <c r="BW110" s="871"/>
      <c r="BX110" s="871"/>
      <c r="BY110" s="871"/>
      <c r="BZ110" s="871"/>
      <c r="CA110" s="871">
        <v>16504254</v>
      </c>
      <c r="CB110" s="871"/>
      <c r="CC110" s="871"/>
      <c r="CD110" s="871"/>
      <c r="CE110" s="871"/>
      <c r="CF110" s="895">
        <v>186.8</v>
      </c>
      <c r="CG110" s="896"/>
      <c r="CH110" s="896"/>
      <c r="CI110" s="896"/>
      <c r="CJ110" s="896"/>
      <c r="CK110" s="955" t="s">
        <v>442</v>
      </c>
      <c r="CL110" s="848"/>
      <c r="CM110" s="889" t="s">
        <v>443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395</v>
      </c>
      <c r="DH110" s="871"/>
      <c r="DI110" s="871"/>
      <c r="DJ110" s="871"/>
      <c r="DK110" s="871"/>
      <c r="DL110" s="871" t="s">
        <v>444</v>
      </c>
      <c r="DM110" s="871"/>
      <c r="DN110" s="871"/>
      <c r="DO110" s="871"/>
      <c r="DP110" s="871"/>
      <c r="DQ110" s="871" t="s">
        <v>395</v>
      </c>
      <c r="DR110" s="871"/>
      <c r="DS110" s="871"/>
      <c r="DT110" s="871"/>
      <c r="DU110" s="871"/>
      <c r="DV110" s="872" t="s">
        <v>444</v>
      </c>
      <c r="DW110" s="872"/>
      <c r="DX110" s="872"/>
      <c r="DY110" s="872"/>
      <c r="DZ110" s="873"/>
    </row>
    <row r="111" spans="1:131" s="233" customFormat="1" ht="26.25" customHeight="1" x14ac:dyDescent="0.2">
      <c r="A111" s="803" t="s">
        <v>445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225</v>
      </c>
      <c r="AB111" s="948"/>
      <c r="AC111" s="948"/>
      <c r="AD111" s="948"/>
      <c r="AE111" s="949"/>
      <c r="AF111" s="950" t="s">
        <v>446</v>
      </c>
      <c r="AG111" s="948"/>
      <c r="AH111" s="948"/>
      <c r="AI111" s="948"/>
      <c r="AJ111" s="949"/>
      <c r="AK111" s="950" t="s">
        <v>225</v>
      </c>
      <c r="AL111" s="948"/>
      <c r="AM111" s="948"/>
      <c r="AN111" s="948"/>
      <c r="AO111" s="949"/>
      <c r="AP111" s="951" t="s">
        <v>447</v>
      </c>
      <c r="AQ111" s="952"/>
      <c r="AR111" s="952"/>
      <c r="AS111" s="952"/>
      <c r="AT111" s="953"/>
      <c r="AU111" s="961"/>
      <c r="AV111" s="962"/>
      <c r="AW111" s="962"/>
      <c r="AX111" s="962"/>
      <c r="AY111" s="962"/>
      <c r="AZ111" s="844" t="s">
        <v>448</v>
      </c>
      <c r="BA111" s="781"/>
      <c r="BB111" s="781"/>
      <c r="BC111" s="781"/>
      <c r="BD111" s="781"/>
      <c r="BE111" s="781"/>
      <c r="BF111" s="781"/>
      <c r="BG111" s="781"/>
      <c r="BH111" s="781"/>
      <c r="BI111" s="781"/>
      <c r="BJ111" s="781"/>
      <c r="BK111" s="781"/>
      <c r="BL111" s="781"/>
      <c r="BM111" s="781"/>
      <c r="BN111" s="781"/>
      <c r="BO111" s="781"/>
      <c r="BP111" s="782"/>
      <c r="BQ111" s="845" t="s">
        <v>446</v>
      </c>
      <c r="BR111" s="846"/>
      <c r="BS111" s="846"/>
      <c r="BT111" s="846"/>
      <c r="BU111" s="846"/>
      <c r="BV111" s="846" t="s">
        <v>446</v>
      </c>
      <c r="BW111" s="846"/>
      <c r="BX111" s="846"/>
      <c r="BY111" s="846"/>
      <c r="BZ111" s="846"/>
      <c r="CA111" s="846" t="s">
        <v>446</v>
      </c>
      <c r="CB111" s="846"/>
      <c r="CC111" s="846"/>
      <c r="CD111" s="846"/>
      <c r="CE111" s="846"/>
      <c r="CF111" s="904" t="s">
        <v>447</v>
      </c>
      <c r="CG111" s="905"/>
      <c r="CH111" s="905"/>
      <c r="CI111" s="905"/>
      <c r="CJ111" s="905"/>
      <c r="CK111" s="956"/>
      <c r="CL111" s="850"/>
      <c r="CM111" s="844" t="s">
        <v>449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225</v>
      </c>
      <c r="DH111" s="846"/>
      <c r="DI111" s="846"/>
      <c r="DJ111" s="846"/>
      <c r="DK111" s="846"/>
      <c r="DL111" s="846" t="s">
        <v>395</v>
      </c>
      <c r="DM111" s="846"/>
      <c r="DN111" s="846"/>
      <c r="DO111" s="846"/>
      <c r="DP111" s="846"/>
      <c r="DQ111" s="846" t="s">
        <v>395</v>
      </c>
      <c r="DR111" s="846"/>
      <c r="DS111" s="846"/>
      <c r="DT111" s="846"/>
      <c r="DU111" s="846"/>
      <c r="DV111" s="823" t="s">
        <v>444</v>
      </c>
      <c r="DW111" s="823"/>
      <c r="DX111" s="823"/>
      <c r="DY111" s="823"/>
      <c r="DZ111" s="824"/>
    </row>
    <row r="112" spans="1:131" s="233" customFormat="1" ht="26.25" customHeight="1" x14ac:dyDescent="0.2">
      <c r="A112" s="941" t="s">
        <v>450</v>
      </c>
      <c r="B112" s="942"/>
      <c r="C112" s="781" t="s">
        <v>451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446</v>
      </c>
      <c r="AB112" s="809"/>
      <c r="AC112" s="809"/>
      <c r="AD112" s="809"/>
      <c r="AE112" s="810"/>
      <c r="AF112" s="811" t="s">
        <v>447</v>
      </c>
      <c r="AG112" s="809"/>
      <c r="AH112" s="809"/>
      <c r="AI112" s="809"/>
      <c r="AJ112" s="810"/>
      <c r="AK112" s="811" t="s">
        <v>395</v>
      </c>
      <c r="AL112" s="809"/>
      <c r="AM112" s="809"/>
      <c r="AN112" s="809"/>
      <c r="AO112" s="810"/>
      <c r="AP112" s="853" t="s">
        <v>447</v>
      </c>
      <c r="AQ112" s="854"/>
      <c r="AR112" s="854"/>
      <c r="AS112" s="854"/>
      <c r="AT112" s="855"/>
      <c r="AU112" s="961"/>
      <c r="AV112" s="962"/>
      <c r="AW112" s="962"/>
      <c r="AX112" s="962"/>
      <c r="AY112" s="962"/>
      <c r="AZ112" s="844" t="s">
        <v>452</v>
      </c>
      <c r="BA112" s="781"/>
      <c r="BB112" s="781"/>
      <c r="BC112" s="781"/>
      <c r="BD112" s="781"/>
      <c r="BE112" s="781"/>
      <c r="BF112" s="781"/>
      <c r="BG112" s="781"/>
      <c r="BH112" s="781"/>
      <c r="BI112" s="781"/>
      <c r="BJ112" s="781"/>
      <c r="BK112" s="781"/>
      <c r="BL112" s="781"/>
      <c r="BM112" s="781"/>
      <c r="BN112" s="781"/>
      <c r="BO112" s="781"/>
      <c r="BP112" s="782"/>
      <c r="BQ112" s="845">
        <v>12641104</v>
      </c>
      <c r="BR112" s="846"/>
      <c r="BS112" s="846"/>
      <c r="BT112" s="846"/>
      <c r="BU112" s="846"/>
      <c r="BV112" s="846">
        <v>12401173</v>
      </c>
      <c r="BW112" s="846"/>
      <c r="BX112" s="846"/>
      <c r="BY112" s="846"/>
      <c r="BZ112" s="846"/>
      <c r="CA112" s="846">
        <v>12334633</v>
      </c>
      <c r="CB112" s="846"/>
      <c r="CC112" s="846"/>
      <c r="CD112" s="846"/>
      <c r="CE112" s="846"/>
      <c r="CF112" s="904">
        <v>139.6</v>
      </c>
      <c r="CG112" s="905"/>
      <c r="CH112" s="905"/>
      <c r="CI112" s="905"/>
      <c r="CJ112" s="905"/>
      <c r="CK112" s="956"/>
      <c r="CL112" s="850"/>
      <c r="CM112" s="844" t="s">
        <v>453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447</v>
      </c>
      <c r="DH112" s="846"/>
      <c r="DI112" s="846"/>
      <c r="DJ112" s="846"/>
      <c r="DK112" s="846"/>
      <c r="DL112" s="846" t="s">
        <v>395</v>
      </c>
      <c r="DM112" s="846"/>
      <c r="DN112" s="846"/>
      <c r="DO112" s="846"/>
      <c r="DP112" s="846"/>
      <c r="DQ112" s="846" t="s">
        <v>395</v>
      </c>
      <c r="DR112" s="846"/>
      <c r="DS112" s="846"/>
      <c r="DT112" s="846"/>
      <c r="DU112" s="846"/>
      <c r="DV112" s="823" t="s">
        <v>395</v>
      </c>
      <c r="DW112" s="823"/>
      <c r="DX112" s="823"/>
      <c r="DY112" s="823"/>
      <c r="DZ112" s="824"/>
    </row>
    <row r="113" spans="1:130" s="233" customFormat="1" ht="26.25" customHeight="1" x14ac:dyDescent="0.2">
      <c r="A113" s="943"/>
      <c r="B113" s="944"/>
      <c r="C113" s="781" t="s">
        <v>454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923057</v>
      </c>
      <c r="AB113" s="948"/>
      <c r="AC113" s="948"/>
      <c r="AD113" s="948"/>
      <c r="AE113" s="949"/>
      <c r="AF113" s="950">
        <v>799074</v>
      </c>
      <c r="AG113" s="948"/>
      <c r="AH113" s="948"/>
      <c r="AI113" s="948"/>
      <c r="AJ113" s="949"/>
      <c r="AK113" s="950">
        <v>790696</v>
      </c>
      <c r="AL113" s="948"/>
      <c r="AM113" s="948"/>
      <c r="AN113" s="948"/>
      <c r="AO113" s="949"/>
      <c r="AP113" s="951">
        <v>8.9</v>
      </c>
      <c r="AQ113" s="952"/>
      <c r="AR113" s="952"/>
      <c r="AS113" s="952"/>
      <c r="AT113" s="953"/>
      <c r="AU113" s="961"/>
      <c r="AV113" s="962"/>
      <c r="AW113" s="962"/>
      <c r="AX113" s="962"/>
      <c r="AY113" s="962"/>
      <c r="AZ113" s="844" t="s">
        <v>455</v>
      </c>
      <c r="BA113" s="781"/>
      <c r="BB113" s="781"/>
      <c r="BC113" s="781"/>
      <c r="BD113" s="781"/>
      <c r="BE113" s="781"/>
      <c r="BF113" s="781"/>
      <c r="BG113" s="781"/>
      <c r="BH113" s="781"/>
      <c r="BI113" s="781"/>
      <c r="BJ113" s="781"/>
      <c r="BK113" s="781"/>
      <c r="BL113" s="781"/>
      <c r="BM113" s="781"/>
      <c r="BN113" s="781"/>
      <c r="BO113" s="781"/>
      <c r="BP113" s="782"/>
      <c r="BQ113" s="845">
        <v>549782</v>
      </c>
      <c r="BR113" s="846"/>
      <c r="BS113" s="846"/>
      <c r="BT113" s="846"/>
      <c r="BU113" s="846"/>
      <c r="BV113" s="846">
        <v>480721</v>
      </c>
      <c r="BW113" s="846"/>
      <c r="BX113" s="846"/>
      <c r="BY113" s="846"/>
      <c r="BZ113" s="846"/>
      <c r="CA113" s="846">
        <v>464957</v>
      </c>
      <c r="CB113" s="846"/>
      <c r="CC113" s="846"/>
      <c r="CD113" s="846"/>
      <c r="CE113" s="846"/>
      <c r="CF113" s="904">
        <v>5.3</v>
      </c>
      <c r="CG113" s="905"/>
      <c r="CH113" s="905"/>
      <c r="CI113" s="905"/>
      <c r="CJ113" s="905"/>
      <c r="CK113" s="956"/>
      <c r="CL113" s="850"/>
      <c r="CM113" s="844" t="s">
        <v>456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395</v>
      </c>
      <c r="DH113" s="809"/>
      <c r="DI113" s="809"/>
      <c r="DJ113" s="809"/>
      <c r="DK113" s="810"/>
      <c r="DL113" s="811" t="s">
        <v>395</v>
      </c>
      <c r="DM113" s="809"/>
      <c r="DN113" s="809"/>
      <c r="DO113" s="809"/>
      <c r="DP113" s="810"/>
      <c r="DQ113" s="811" t="s">
        <v>395</v>
      </c>
      <c r="DR113" s="809"/>
      <c r="DS113" s="809"/>
      <c r="DT113" s="809"/>
      <c r="DU113" s="810"/>
      <c r="DV113" s="853" t="s">
        <v>395</v>
      </c>
      <c r="DW113" s="854"/>
      <c r="DX113" s="854"/>
      <c r="DY113" s="854"/>
      <c r="DZ113" s="855"/>
    </row>
    <row r="114" spans="1:130" s="233" customFormat="1" ht="26.25" customHeight="1" x14ac:dyDescent="0.2">
      <c r="A114" s="943"/>
      <c r="B114" s="944"/>
      <c r="C114" s="781" t="s">
        <v>457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162619</v>
      </c>
      <c r="AB114" s="809"/>
      <c r="AC114" s="809"/>
      <c r="AD114" s="809"/>
      <c r="AE114" s="810"/>
      <c r="AF114" s="811">
        <v>159810</v>
      </c>
      <c r="AG114" s="809"/>
      <c r="AH114" s="809"/>
      <c r="AI114" s="809"/>
      <c r="AJ114" s="810"/>
      <c r="AK114" s="811">
        <v>137429</v>
      </c>
      <c r="AL114" s="809"/>
      <c r="AM114" s="809"/>
      <c r="AN114" s="809"/>
      <c r="AO114" s="810"/>
      <c r="AP114" s="853">
        <v>1.6</v>
      </c>
      <c r="AQ114" s="854"/>
      <c r="AR114" s="854"/>
      <c r="AS114" s="854"/>
      <c r="AT114" s="855"/>
      <c r="AU114" s="961"/>
      <c r="AV114" s="962"/>
      <c r="AW114" s="962"/>
      <c r="AX114" s="962"/>
      <c r="AY114" s="962"/>
      <c r="AZ114" s="844" t="s">
        <v>458</v>
      </c>
      <c r="BA114" s="781"/>
      <c r="BB114" s="781"/>
      <c r="BC114" s="781"/>
      <c r="BD114" s="781"/>
      <c r="BE114" s="781"/>
      <c r="BF114" s="781"/>
      <c r="BG114" s="781"/>
      <c r="BH114" s="781"/>
      <c r="BI114" s="781"/>
      <c r="BJ114" s="781"/>
      <c r="BK114" s="781"/>
      <c r="BL114" s="781"/>
      <c r="BM114" s="781"/>
      <c r="BN114" s="781"/>
      <c r="BO114" s="781"/>
      <c r="BP114" s="782"/>
      <c r="BQ114" s="845" t="s">
        <v>395</v>
      </c>
      <c r="BR114" s="846"/>
      <c r="BS114" s="846"/>
      <c r="BT114" s="846"/>
      <c r="BU114" s="846"/>
      <c r="BV114" s="846" t="s">
        <v>446</v>
      </c>
      <c r="BW114" s="846"/>
      <c r="BX114" s="846"/>
      <c r="BY114" s="846"/>
      <c r="BZ114" s="846"/>
      <c r="CA114" s="846" t="s">
        <v>446</v>
      </c>
      <c r="CB114" s="846"/>
      <c r="CC114" s="846"/>
      <c r="CD114" s="846"/>
      <c r="CE114" s="846"/>
      <c r="CF114" s="904" t="s">
        <v>446</v>
      </c>
      <c r="CG114" s="905"/>
      <c r="CH114" s="905"/>
      <c r="CI114" s="905"/>
      <c r="CJ114" s="905"/>
      <c r="CK114" s="956"/>
      <c r="CL114" s="850"/>
      <c r="CM114" s="844" t="s">
        <v>459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446</v>
      </c>
      <c r="DH114" s="809"/>
      <c r="DI114" s="809"/>
      <c r="DJ114" s="809"/>
      <c r="DK114" s="810"/>
      <c r="DL114" s="811" t="s">
        <v>444</v>
      </c>
      <c r="DM114" s="809"/>
      <c r="DN114" s="809"/>
      <c r="DO114" s="809"/>
      <c r="DP114" s="810"/>
      <c r="DQ114" s="811" t="s">
        <v>446</v>
      </c>
      <c r="DR114" s="809"/>
      <c r="DS114" s="809"/>
      <c r="DT114" s="809"/>
      <c r="DU114" s="810"/>
      <c r="DV114" s="853" t="s">
        <v>395</v>
      </c>
      <c r="DW114" s="854"/>
      <c r="DX114" s="854"/>
      <c r="DY114" s="854"/>
      <c r="DZ114" s="855"/>
    </row>
    <row r="115" spans="1:130" s="233" customFormat="1" ht="26.25" customHeight="1" x14ac:dyDescent="0.2">
      <c r="A115" s="943"/>
      <c r="B115" s="944"/>
      <c r="C115" s="781" t="s">
        <v>460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286</v>
      </c>
      <c r="AB115" s="948"/>
      <c r="AC115" s="948"/>
      <c r="AD115" s="948"/>
      <c r="AE115" s="949"/>
      <c r="AF115" s="950">
        <v>114</v>
      </c>
      <c r="AG115" s="948"/>
      <c r="AH115" s="948"/>
      <c r="AI115" s="948"/>
      <c r="AJ115" s="949"/>
      <c r="AK115" s="950">
        <v>16</v>
      </c>
      <c r="AL115" s="948"/>
      <c r="AM115" s="948"/>
      <c r="AN115" s="948"/>
      <c r="AO115" s="949"/>
      <c r="AP115" s="951">
        <v>0</v>
      </c>
      <c r="AQ115" s="952"/>
      <c r="AR115" s="952"/>
      <c r="AS115" s="952"/>
      <c r="AT115" s="953"/>
      <c r="AU115" s="961"/>
      <c r="AV115" s="962"/>
      <c r="AW115" s="962"/>
      <c r="AX115" s="962"/>
      <c r="AY115" s="962"/>
      <c r="AZ115" s="844" t="s">
        <v>461</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447</v>
      </c>
      <c r="BW115" s="846"/>
      <c r="BX115" s="846"/>
      <c r="BY115" s="846"/>
      <c r="BZ115" s="846"/>
      <c r="CA115" s="846" t="s">
        <v>447</v>
      </c>
      <c r="CB115" s="846"/>
      <c r="CC115" s="846"/>
      <c r="CD115" s="846"/>
      <c r="CE115" s="846"/>
      <c r="CF115" s="904" t="s">
        <v>444</v>
      </c>
      <c r="CG115" s="905"/>
      <c r="CH115" s="905"/>
      <c r="CI115" s="905"/>
      <c r="CJ115" s="905"/>
      <c r="CK115" s="956"/>
      <c r="CL115" s="850"/>
      <c r="CM115" s="844" t="s">
        <v>462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447</v>
      </c>
      <c r="DH115" s="809"/>
      <c r="DI115" s="809"/>
      <c r="DJ115" s="809"/>
      <c r="DK115" s="810"/>
      <c r="DL115" s="811" t="s">
        <v>447</v>
      </c>
      <c r="DM115" s="809"/>
      <c r="DN115" s="809"/>
      <c r="DO115" s="809"/>
      <c r="DP115" s="810"/>
      <c r="DQ115" s="811" t="s">
        <v>447</v>
      </c>
      <c r="DR115" s="809"/>
      <c r="DS115" s="809"/>
      <c r="DT115" s="809"/>
      <c r="DU115" s="810"/>
      <c r="DV115" s="853" t="s">
        <v>444</v>
      </c>
      <c r="DW115" s="854"/>
      <c r="DX115" s="854"/>
      <c r="DY115" s="854"/>
      <c r="DZ115" s="855"/>
    </row>
    <row r="116" spans="1:130" s="233" customFormat="1" ht="26.25" customHeight="1" x14ac:dyDescent="0.2">
      <c r="A116" s="945"/>
      <c r="B116" s="946"/>
      <c r="C116" s="868" t="s">
        <v>463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395</v>
      </c>
      <c r="AB116" s="809"/>
      <c r="AC116" s="809"/>
      <c r="AD116" s="809"/>
      <c r="AE116" s="810"/>
      <c r="AF116" s="811" t="s">
        <v>395</v>
      </c>
      <c r="AG116" s="809"/>
      <c r="AH116" s="809"/>
      <c r="AI116" s="809"/>
      <c r="AJ116" s="810"/>
      <c r="AK116" s="811" t="s">
        <v>446</v>
      </c>
      <c r="AL116" s="809"/>
      <c r="AM116" s="809"/>
      <c r="AN116" s="809"/>
      <c r="AO116" s="810"/>
      <c r="AP116" s="853" t="s">
        <v>446</v>
      </c>
      <c r="AQ116" s="854"/>
      <c r="AR116" s="854"/>
      <c r="AS116" s="854"/>
      <c r="AT116" s="855"/>
      <c r="AU116" s="961"/>
      <c r="AV116" s="962"/>
      <c r="AW116" s="962"/>
      <c r="AX116" s="962"/>
      <c r="AY116" s="962"/>
      <c r="AZ116" s="938" t="s">
        <v>464</v>
      </c>
      <c r="BA116" s="939"/>
      <c r="BB116" s="939"/>
      <c r="BC116" s="939"/>
      <c r="BD116" s="939"/>
      <c r="BE116" s="939"/>
      <c r="BF116" s="939"/>
      <c r="BG116" s="939"/>
      <c r="BH116" s="939"/>
      <c r="BI116" s="939"/>
      <c r="BJ116" s="939"/>
      <c r="BK116" s="939"/>
      <c r="BL116" s="939"/>
      <c r="BM116" s="939"/>
      <c r="BN116" s="939"/>
      <c r="BO116" s="939"/>
      <c r="BP116" s="940"/>
      <c r="BQ116" s="845" t="s">
        <v>395</v>
      </c>
      <c r="BR116" s="846"/>
      <c r="BS116" s="846"/>
      <c r="BT116" s="846"/>
      <c r="BU116" s="846"/>
      <c r="BV116" s="846" t="s">
        <v>395</v>
      </c>
      <c r="BW116" s="846"/>
      <c r="BX116" s="846"/>
      <c r="BY116" s="846"/>
      <c r="BZ116" s="846"/>
      <c r="CA116" s="846" t="s">
        <v>447</v>
      </c>
      <c r="CB116" s="846"/>
      <c r="CC116" s="846"/>
      <c r="CD116" s="846"/>
      <c r="CE116" s="846"/>
      <c r="CF116" s="904" t="s">
        <v>446</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395</v>
      </c>
      <c r="DH116" s="809"/>
      <c r="DI116" s="809"/>
      <c r="DJ116" s="809"/>
      <c r="DK116" s="810"/>
      <c r="DL116" s="811" t="s">
        <v>447</v>
      </c>
      <c r="DM116" s="809"/>
      <c r="DN116" s="809"/>
      <c r="DO116" s="809"/>
      <c r="DP116" s="810"/>
      <c r="DQ116" s="811" t="s">
        <v>395</v>
      </c>
      <c r="DR116" s="809"/>
      <c r="DS116" s="809"/>
      <c r="DT116" s="809"/>
      <c r="DU116" s="810"/>
      <c r="DV116" s="853" t="s">
        <v>395</v>
      </c>
      <c r="DW116" s="854"/>
      <c r="DX116" s="854"/>
      <c r="DY116" s="854"/>
      <c r="DZ116" s="855"/>
    </row>
    <row r="117" spans="1:130" s="233" customFormat="1" ht="26.25" customHeight="1" x14ac:dyDescent="0.2">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2706486</v>
      </c>
      <c r="AB117" s="932"/>
      <c r="AC117" s="932"/>
      <c r="AD117" s="932"/>
      <c r="AE117" s="933"/>
      <c r="AF117" s="934">
        <v>2611193</v>
      </c>
      <c r="AG117" s="932"/>
      <c r="AH117" s="932"/>
      <c r="AI117" s="932"/>
      <c r="AJ117" s="933"/>
      <c r="AK117" s="934">
        <v>2666393</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225</v>
      </c>
      <c r="BR117" s="846"/>
      <c r="BS117" s="846"/>
      <c r="BT117" s="846"/>
      <c r="BU117" s="846"/>
      <c r="BV117" s="846" t="s">
        <v>225</v>
      </c>
      <c r="BW117" s="846"/>
      <c r="BX117" s="846"/>
      <c r="BY117" s="846"/>
      <c r="BZ117" s="846"/>
      <c r="CA117" s="846" t="s">
        <v>446</v>
      </c>
      <c r="CB117" s="846"/>
      <c r="CC117" s="846"/>
      <c r="CD117" s="846"/>
      <c r="CE117" s="846"/>
      <c r="CF117" s="904" t="s">
        <v>225</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446</v>
      </c>
      <c r="DH117" s="809"/>
      <c r="DI117" s="809"/>
      <c r="DJ117" s="809"/>
      <c r="DK117" s="810"/>
      <c r="DL117" s="811" t="s">
        <v>225</v>
      </c>
      <c r="DM117" s="809"/>
      <c r="DN117" s="809"/>
      <c r="DO117" s="809"/>
      <c r="DP117" s="810"/>
      <c r="DQ117" s="811" t="s">
        <v>469</v>
      </c>
      <c r="DR117" s="809"/>
      <c r="DS117" s="809"/>
      <c r="DT117" s="809"/>
      <c r="DU117" s="810"/>
      <c r="DV117" s="853" t="s">
        <v>446</v>
      </c>
      <c r="DW117" s="854"/>
      <c r="DX117" s="854"/>
      <c r="DY117" s="854"/>
      <c r="DZ117" s="855"/>
    </row>
    <row r="118" spans="1:130" s="233" customFormat="1" ht="26.25" customHeight="1" x14ac:dyDescent="0.2">
      <c r="A118" s="924" t="s">
        <v>439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436</v>
      </c>
      <c r="AB118" s="925"/>
      <c r="AC118" s="925"/>
      <c r="AD118" s="925"/>
      <c r="AE118" s="926"/>
      <c r="AF118" s="927" t="s">
        <v>437</v>
      </c>
      <c r="AG118" s="925"/>
      <c r="AH118" s="925"/>
      <c r="AI118" s="925"/>
      <c r="AJ118" s="926"/>
      <c r="AK118" s="927" t="s">
        <v>305</v>
      </c>
      <c r="AL118" s="925"/>
      <c r="AM118" s="925"/>
      <c r="AN118" s="925"/>
      <c r="AO118" s="926"/>
      <c r="AP118" s="928" t="s">
        <v>438</v>
      </c>
      <c r="AQ118" s="929"/>
      <c r="AR118" s="929"/>
      <c r="AS118" s="929"/>
      <c r="AT118" s="930"/>
      <c r="AU118" s="961"/>
      <c r="AV118" s="962"/>
      <c r="AW118" s="962"/>
      <c r="AX118" s="962"/>
      <c r="AY118" s="962"/>
      <c r="AZ118" s="867" t="s">
        <v>470</v>
      </c>
      <c r="BA118" s="868"/>
      <c r="BB118" s="868"/>
      <c r="BC118" s="868"/>
      <c r="BD118" s="868"/>
      <c r="BE118" s="868"/>
      <c r="BF118" s="868"/>
      <c r="BG118" s="868"/>
      <c r="BH118" s="868"/>
      <c r="BI118" s="868"/>
      <c r="BJ118" s="868"/>
      <c r="BK118" s="868"/>
      <c r="BL118" s="868"/>
      <c r="BM118" s="868"/>
      <c r="BN118" s="868"/>
      <c r="BO118" s="868"/>
      <c r="BP118" s="869"/>
      <c r="BQ118" s="908" t="s">
        <v>395</v>
      </c>
      <c r="BR118" s="874"/>
      <c r="BS118" s="874"/>
      <c r="BT118" s="874"/>
      <c r="BU118" s="874"/>
      <c r="BV118" s="874" t="s">
        <v>446</v>
      </c>
      <c r="BW118" s="874"/>
      <c r="BX118" s="874"/>
      <c r="BY118" s="874"/>
      <c r="BZ118" s="874"/>
      <c r="CA118" s="874" t="s">
        <v>225</v>
      </c>
      <c r="CB118" s="874"/>
      <c r="CC118" s="874"/>
      <c r="CD118" s="874"/>
      <c r="CE118" s="874"/>
      <c r="CF118" s="904" t="s">
        <v>446</v>
      </c>
      <c r="CG118" s="905"/>
      <c r="CH118" s="905"/>
      <c r="CI118" s="905"/>
      <c r="CJ118" s="905"/>
      <c r="CK118" s="956"/>
      <c r="CL118" s="850"/>
      <c r="CM118" s="844" t="s">
        <v>471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446</v>
      </c>
      <c r="DH118" s="809"/>
      <c r="DI118" s="809"/>
      <c r="DJ118" s="809"/>
      <c r="DK118" s="810"/>
      <c r="DL118" s="811" t="s">
        <v>225</v>
      </c>
      <c r="DM118" s="809"/>
      <c r="DN118" s="809"/>
      <c r="DO118" s="809"/>
      <c r="DP118" s="810"/>
      <c r="DQ118" s="811" t="s">
        <v>225</v>
      </c>
      <c r="DR118" s="809"/>
      <c r="DS118" s="809"/>
      <c r="DT118" s="809"/>
      <c r="DU118" s="810"/>
      <c r="DV118" s="853" t="s">
        <v>447</v>
      </c>
      <c r="DW118" s="854"/>
      <c r="DX118" s="854"/>
      <c r="DY118" s="854"/>
      <c r="DZ118" s="855"/>
    </row>
    <row r="119" spans="1:130" s="233" customFormat="1" ht="26.25" customHeight="1" x14ac:dyDescent="0.2">
      <c r="A119" s="847" t="s">
        <v>442</v>
      </c>
      <c r="B119" s="848"/>
      <c r="C119" s="889" t="s">
        <v>443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225</v>
      </c>
      <c r="AB119" s="918"/>
      <c r="AC119" s="918"/>
      <c r="AD119" s="918"/>
      <c r="AE119" s="919"/>
      <c r="AF119" s="920" t="s">
        <v>225</v>
      </c>
      <c r="AG119" s="918"/>
      <c r="AH119" s="918"/>
      <c r="AI119" s="918"/>
      <c r="AJ119" s="919"/>
      <c r="AK119" s="920" t="s">
        <v>446</v>
      </c>
      <c r="AL119" s="918"/>
      <c r="AM119" s="918"/>
      <c r="AN119" s="918"/>
      <c r="AO119" s="919"/>
      <c r="AP119" s="921" t="s">
        <v>472</v>
      </c>
      <c r="AQ119" s="922"/>
      <c r="AR119" s="922"/>
      <c r="AS119" s="922"/>
      <c r="AT119" s="923"/>
      <c r="AU119" s="963"/>
      <c r="AV119" s="964"/>
      <c r="AW119" s="964"/>
      <c r="AX119" s="964"/>
      <c r="AY119" s="964"/>
      <c r="AZ119" s="254" t="s">
        <v>185</v>
      </c>
      <c r="BA119" s="254"/>
      <c r="BB119" s="254"/>
      <c r="BC119" s="254"/>
      <c r="BD119" s="254"/>
      <c r="BE119" s="254"/>
      <c r="BF119" s="254"/>
      <c r="BG119" s="254"/>
      <c r="BH119" s="254"/>
      <c r="BI119" s="254"/>
      <c r="BJ119" s="254"/>
      <c r="BK119" s="254"/>
      <c r="BL119" s="254"/>
      <c r="BM119" s="254"/>
      <c r="BN119" s="254"/>
      <c r="BO119" s="906" t="s">
        <v>473</v>
      </c>
      <c r="BP119" s="907"/>
      <c r="BQ119" s="908">
        <v>30834925</v>
      </c>
      <c r="BR119" s="874"/>
      <c r="BS119" s="874"/>
      <c r="BT119" s="874"/>
      <c r="BU119" s="874"/>
      <c r="BV119" s="874">
        <v>30149323</v>
      </c>
      <c r="BW119" s="874"/>
      <c r="BX119" s="874"/>
      <c r="BY119" s="874"/>
      <c r="BZ119" s="874"/>
      <c r="CA119" s="874">
        <v>29303844</v>
      </c>
      <c r="CB119" s="874"/>
      <c r="CC119" s="874"/>
      <c r="CD119" s="874"/>
      <c r="CE119" s="874"/>
      <c r="CF119" s="777"/>
      <c r="CG119" s="778"/>
      <c r="CH119" s="778"/>
      <c r="CI119" s="778"/>
      <c r="CJ119" s="863"/>
      <c r="CK119" s="957"/>
      <c r="CL119" s="852"/>
      <c r="CM119" s="867" t="s">
        <v>474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225</v>
      </c>
      <c r="DH119" s="793"/>
      <c r="DI119" s="793"/>
      <c r="DJ119" s="793"/>
      <c r="DK119" s="794"/>
      <c r="DL119" s="795" t="s">
        <v>225</v>
      </c>
      <c r="DM119" s="793"/>
      <c r="DN119" s="793"/>
      <c r="DO119" s="793"/>
      <c r="DP119" s="794"/>
      <c r="DQ119" s="795" t="s">
        <v>225</v>
      </c>
      <c r="DR119" s="793"/>
      <c r="DS119" s="793"/>
      <c r="DT119" s="793"/>
      <c r="DU119" s="794"/>
      <c r="DV119" s="877" t="s">
        <v>225</v>
      </c>
      <c r="DW119" s="878"/>
      <c r="DX119" s="878"/>
      <c r="DY119" s="878"/>
      <c r="DZ119" s="879"/>
    </row>
    <row r="120" spans="1:130" s="233" customFormat="1" ht="26.25" customHeight="1" x14ac:dyDescent="0.2">
      <c r="A120" s="849"/>
      <c r="B120" s="850"/>
      <c r="C120" s="844" t="s">
        <v>449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446</v>
      </c>
      <c r="AB120" s="809"/>
      <c r="AC120" s="809"/>
      <c r="AD120" s="809"/>
      <c r="AE120" s="810"/>
      <c r="AF120" s="811" t="s">
        <v>225</v>
      </c>
      <c r="AG120" s="809"/>
      <c r="AH120" s="809"/>
      <c r="AI120" s="809"/>
      <c r="AJ120" s="810"/>
      <c r="AK120" s="811" t="s">
        <v>225</v>
      </c>
      <c r="AL120" s="809"/>
      <c r="AM120" s="809"/>
      <c r="AN120" s="809"/>
      <c r="AO120" s="810"/>
      <c r="AP120" s="853" t="s">
        <v>446</v>
      </c>
      <c r="AQ120" s="854"/>
      <c r="AR120" s="854"/>
      <c r="AS120" s="854"/>
      <c r="AT120" s="855"/>
      <c r="AU120" s="909" t="s">
        <v>475</v>
      </c>
      <c r="AV120" s="910"/>
      <c r="AW120" s="910"/>
      <c r="AX120" s="910"/>
      <c r="AY120" s="911"/>
      <c r="AZ120" s="889" t="s">
        <v>476</v>
      </c>
      <c r="BA120" s="837"/>
      <c r="BB120" s="837"/>
      <c r="BC120" s="837"/>
      <c r="BD120" s="837"/>
      <c r="BE120" s="837"/>
      <c r="BF120" s="837"/>
      <c r="BG120" s="837"/>
      <c r="BH120" s="837"/>
      <c r="BI120" s="837"/>
      <c r="BJ120" s="837"/>
      <c r="BK120" s="837"/>
      <c r="BL120" s="837"/>
      <c r="BM120" s="837"/>
      <c r="BN120" s="837"/>
      <c r="BO120" s="837"/>
      <c r="BP120" s="838"/>
      <c r="BQ120" s="890">
        <v>5347012</v>
      </c>
      <c r="BR120" s="871"/>
      <c r="BS120" s="871"/>
      <c r="BT120" s="871"/>
      <c r="BU120" s="871"/>
      <c r="BV120" s="871">
        <v>4909155</v>
      </c>
      <c r="BW120" s="871"/>
      <c r="BX120" s="871"/>
      <c r="BY120" s="871"/>
      <c r="BZ120" s="871"/>
      <c r="CA120" s="871">
        <v>6116536</v>
      </c>
      <c r="CB120" s="871"/>
      <c r="CC120" s="871"/>
      <c r="CD120" s="871"/>
      <c r="CE120" s="871"/>
      <c r="CF120" s="895">
        <v>69.2</v>
      </c>
      <c r="CG120" s="896"/>
      <c r="CH120" s="896"/>
      <c r="CI120" s="896"/>
      <c r="CJ120" s="896"/>
      <c r="CK120" s="897" t="s">
        <v>477</v>
      </c>
      <c r="CL120" s="881"/>
      <c r="CM120" s="881"/>
      <c r="CN120" s="881"/>
      <c r="CO120" s="882"/>
      <c r="CP120" s="901" t="s">
        <v>415</v>
      </c>
      <c r="CQ120" s="902"/>
      <c r="CR120" s="902"/>
      <c r="CS120" s="902"/>
      <c r="CT120" s="902"/>
      <c r="CU120" s="902"/>
      <c r="CV120" s="902"/>
      <c r="CW120" s="902"/>
      <c r="CX120" s="902"/>
      <c r="CY120" s="902"/>
      <c r="CZ120" s="902"/>
      <c r="DA120" s="902"/>
      <c r="DB120" s="902"/>
      <c r="DC120" s="902"/>
      <c r="DD120" s="902"/>
      <c r="DE120" s="902"/>
      <c r="DF120" s="903"/>
      <c r="DG120" s="890" t="s">
        <v>447</v>
      </c>
      <c r="DH120" s="871"/>
      <c r="DI120" s="871"/>
      <c r="DJ120" s="871"/>
      <c r="DK120" s="871"/>
      <c r="DL120" s="871">
        <v>12154172</v>
      </c>
      <c r="DM120" s="871"/>
      <c r="DN120" s="871"/>
      <c r="DO120" s="871"/>
      <c r="DP120" s="871"/>
      <c r="DQ120" s="871">
        <v>12136683</v>
      </c>
      <c r="DR120" s="871"/>
      <c r="DS120" s="871"/>
      <c r="DT120" s="871"/>
      <c r="DU120" s="871"/>
      <c r="DV120" s="872">
        <v>137.4</v>
      </c>
      <c r="DW120" s="872"/>
      <c r="DX120" s="872"/>
      <c r="DY120" s="872"/>
      <c r="DZ120" s="873"/>
    </row>
    <row r="121" spans="1:130" s="233" customFormat="1" ht="26.25" customHeight="1" x14ac:dyDescent="0.2">
      <c r="A121" s="849"/>
      <c r="B121" s="850"/>
      <c r="C121" s="892" t="s">
        <v>478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447</v>
      </c>
      <c r="AB121" s="809"/>
      <c r="AC121" s="809"/>
      <c r="AD121" s="809"/>
      <c r="AE121" s="810"/>
      <c r="AF121" s="811" t="s">
        <v>446</v>
      </c>
      <c r="AG121" s="809"/>
      <c r="AH121" s="809"/>
      <c r="AI121" s="809"/>
      <c r="AJ121" s="810"/>
      <c r="AK121" s="811" t="s">
        <v>446</v>
      </c>
      <c r="AL121" s="809"/>
      <c r="AM121" s="809"/>
      <c r="AN121" s="809"/>
      <c r="AO121" s="810"/>
      <c r="AP121" s="853" t="s">
        <v>446</v>
      </c>
      <c r="AQ121" s="854"/>
      <c r="AR121" s="854"/>
      <c r="AS121" s="854"/>
      <c r="AT121" s="855"/>
      <c r="AU121" s="912"/>
      <c r="AV121" s="913"/>
      <c r="AW121" s="913"/>
      <c r="AX121" s="913"/>
      <c r="AY121" s="914"/>
      <c r="AZ121" s="844" t="s">
        <v>479</v>
      </c>
      <c r="BA121" s="781"/>
      <c r="BB121" s="781"/>
      <c r="BC121" s="781"/>
      <c r="BD121" s="781"/>
      <c r="BE121" s="781"/>
      <c r="BF121" s="781"/>
      <c r="BG121" s="781"/>
      <c r="BH121" s="781"/>
      <c r="BI121" s="781"/>
      <c r="BJ121" s="781"/>
      <c r="BK121" s="781"/>
      <c r="BL121" s="781"/>
      <c r="BM121" s="781"/>
      <c r="BN121" s="781"/>
      <c r="BO121" s="781"/>
      <c r="BP121" s="782"/>
      <c r="BQ121" s="845">
        <v>152886</v>
      </c>
      <c r="BR121" s="846"/>
      <c r="BS121" s="846"/>
      <c r="BT121" s="846"/>
      <c r="BU121" s="846"/>
      <c r="BV121" s="846">
        <v>113436</v>
      </c>
      <c r="BW121" s="846"/>
      <c r="BX121" s="846"/>
      <c r="BY121" s="846"/>
      <c r="BZ121" s="846"/>
      <c r="CA121" s="846">
        <v>100174</v>
      </c>
      <c r="CB121" s="846"/>
      <c r="CC121" s="846"/>
      <c r="CD121" s="846"/>
      <c r="CE121" s="846"/>
      <c r="CF121" s="904">
        <v>1.1000000000000001</v>
      </c>
      <c r="CG121" s="905"/>
      <c r="CH121" s="905"/>
      <c r="CI121" s="905"/>
      <c r="CJ121" s="905"/>
      <c r="CK121" s="898"/>
      <c r="CL121" s="884"/>
      <c r="CM121" s="884"/>
      <c r="CN121" s="884"/>
      <c r="CO121" s="885"/>
      <c r="CP121" s="864" t="s">
        <v>480</v>
      </c>
      <c r="CQ121" s="865"/>
      <c r="CR121" s="865"/>
      <c r="CS121" s="865"/>
      <c r="CT121" s="865"/>
      <c r="CU121" s="865"/>
      <c r="CV121" s="865"/>
      <c r="CW121" s="865"/>
      <c r="CX121" s="865"/>
      <c r="CY121" s="865"/>
      <c r="CZ121" s="865"/>
      <c r="DA121" s="865"/>
      <c r="DB121" s="865"/>
      <c r="DC121" s="865"/>
      <c r="DD121" s="865"/>
      <c r="DE121" s="865"/>
      <c r="DF121" s="866"/>
      <c r="DG121" s="845">
        <v>269868</v>
      </c>
      <c r="DH121" s="846"/>
      <c r="DI121" s="846"/>
      <c r="DJ121" s="846"/>
      <c r="DK121" s="846"/>
      <c r="DL121" s="846">
        <v>247001</v>
      </c>
      <c r="DM121" s="846"/>
      <c r="DN121" s="846"/>
      <c r="DO121" s="846"/>
      <c r="DP121" s="846"/>
      <c r="DQ121" s="846">
        <v>182352</v>
      </c>
      <c r="DR121" s="846"/>
      <c r="DS121" s="846"/>
      <c r="DT121" s="846"/>
      <c r="DU121" s="846"/>
      <c r="DV121" s="823">
        <v>2.1</v>
      </c>
      <c r="DW121" s="823"/>
      <c r="DX121" s="823"/>
      <c r="DY121" s="823"/>
      <c r="DZ121" s="824"/>
    </row>
    <row r="122" spans="1:130" s="233" customFormat="1" ht="26.25" customHeight="1" x14ac:dyDescent="0.2">
      <c r="A122" s="849"/>
      <c r="B122" s="850"/>
      <c r="C122" s="844" t="s">
        <v>459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447</v>
      </c>
      <c r="AB122" s="809"/>
      <c r="AC122" s="809"/>
      <c r="AD122" s="809"/>
      <c r="AE122" s="810"/>
      <c r="AF122" s="811" t="s">
        <v>446</v>
      </c>
      <c r="AG122" s="809"/>
      <c r="AH122" s="809"/>
      <c r="AI122" s="809"/>
      <c r="AJ122" s="810"/>
      <c r="AK122" s="811" t="s">
        <v>225</v>
      </c>
      <c r="AL122" s="809"/>
      <c r="AM122" s="809"/>
      <c r="AN122" s="809"/>
      <c r="AO122" s="810"/>
      <c r="AP122" s="853" t="s">
        <v>446</v>
      </c>
      <c r="AQ122" s="854"/>
      <c r="AR122" s="854"/>
      <c r="AS122" s="854"/>
      <c r="AT122" s="855"/>
      <c r="AU122" s="912"/>
      <c r="AV122" s="913"/>
      <c r="AW122" s="913"/>
      <c r="AX122" s="913"/>
      <c r="AY122" s="914"/>
      <c r="AZ122" s="867" t="s">
        <v>481</v>
      </c>
      <c r="BA122" s="868"/>
      <c r="BB122" s="868"/>
      <c r="BC122" s="868"/>
      <c r="BD122" s="868"/>
      <c r="BE122" s="868"/>
      <c r="BF122" s="868"/>
      <c r="BG122" s="868"/>
      <c r="BH122" s="868"/>
      <c r="BI122" s="868"/>
      <c r="BJ122" s="868"/>
      <c r="BK122" s="868"/>
      <c r="BL122" s="868"/>
      <c r="BM122" s="868"/>
      <c r="BN122" s="868"/>
      <c r="BO122" s="868"/>
      <c r="BP122" s="869"/>
      <c r="BQ122" s="908">
        <v>21319817</v>
      </c>
      <c r="BR122" s="874"/>
      <c r="BS122" s="874"/>
      <c r="BT122" s="874"/>
      <c r="BU122" s="874"/>
      <c r="BV122" s="874">
        <v>20979417</v>
      </c>
      <c r="BW122" s="874"/>
      <c r="BX122" s="874"/>
      <c r="BY122" s="874"/>
      <c r="BZ122" s="874"/>
      <c r="CA122" s="874">
        <v>20210217</v>
      </c>
      <c r="CB122" s="874"/>
      <c r="CC122" s="874"/>
      <c r="CD122" s="874"/>
      <c r="CE122" s="874"/>
      <c r="CF122" s="875">
        <v>228.7</v>
      </c>
      <c r="CG122" s="876"/>
      <c r="CH122" s="876"/>
      <c r="CI122" s="876"/>
      <c r="CJ122" s="876"/>
      <c r="CK122" s="898"/>
      <c r="CL122" s="884"/>
      <c r="CM122" s="884"/>
      <c r="CN122" s="884"/>
      <c r="CO122" s="885"/>
      <c r="CP122" s="864" t="s">
        <v>412</v>
      </c>
      <c r="CQ122" s="865"/>
      <c r="CR122" s="865"/>
      <c r="CS122" s="865"/>
      <c r="CT122" s="865"/>
      <c r="CU122" s="865"/>
      <c r="CV122" s="865"/>
      <c r="CW122" s="865"/>
      <c r="CX122" s="865"/>
      <c r="CY122" s="865"/>
      <c r="CZ122" s="865"/>
      <c r="DA122" s="865"/>
      <c r="DB122" s="865"/>
      <c r="DC122" s="865"/>
      <c r="DD122" s="865"/>
      <c r="DE122" s="865"/>
      <c r="DF122" s="866"/>
      <c r="DG122" s="845" t="s">
        <v>447</v>
      </c>
      <c r="DH122" s="846"/>
      <c r="DI122" s="846"/>
      <c r="DJ122" s="846"/>
      <c r="DK122" s="846"/>
      <c r="DL122" s="846" t="s">
        <v>395</v>
      </c>
      <c r="DM122" s="846"/>
      <c r="DN122" s="846"/>
      <c r="DO122" s="846"/>
      <c r="DP122" s="846"/>
      <c r="DQ122" s="846">
        <v>15598</v>
      </c>
      <c r="DR122" s="846"/>
      <c r="DS122" s="846"/>
      <c r="DT122" s="846"/>
      <c r="DU122" s="846"/>
      <c r="DV122" s="823">
        <v>0.2</v>
      </c>
      <c r="DW122" s="823"/>
      <c r="DX122" s="823"/>
      <c r="DY122" s="823"/>
      <c r="DZ122" s="824"/>
    </row>
    <row r="123" spans="1:130" s="233" customFormat="1" ht="26.25" customHeight="1" x14ac:dyDescent="0.2">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225</v>
      </c>
      <c r="AB123" s="809"/>
      <c r="AC123" s="809"/>
      <c r="AD123" s="809"/>
      <c r="AE123" s="810"/>
      <c r="AF123" s="811" t="s">
        <v>225</v>
      </c>
      <c r="AG123" s="809"/>
      <c r="AH123" s="809"/>
      <c r="AI123" s="809"/>
      <c r="AJ123" s="810"/>
      <c r="AK123" s="811" t="s">
        <v>225</v>
      </c>
      <c r="AL123" s="809"/>
      <c r="AM123" s="809"/>
      <c r="AN123" s="809"/>
      <c r="AO123" s="810"/>
      <c r="AP123" s="853" t="s">
        <v>395</v>
      </c>
      <c r="AQ123" s="854"/>
      <c r="AR123" s="854"/>
      <c r="AS123" s="854"/>
      <c r="AT123" s="855"/>
      <c r="AU123" s="915"/>
      <c r="AV123" s="916"/>
      <c r="AW123" s="916"/>
      <c r="AX123" s="916"/>
      <c r="AY123" s="916"/>
      <c r="AZ123" s="254" t="s">
        <v>185</v>
      </c>
      <c r="BA123" s="254"/>
      <c r="BB123" s="254"/>
      <c r="BC123" s="254"/>
      <c r="BD123" s="254"/>
      <c r="BE123" s="254"/>
      <c r="BF123" s="254"/>
      <c r="BG123" s="254"/>
      <c r="BH123" s="254"/>
      <c r="BI123" s="254"/>
      <c r="BJ123" s="254"/>
      <c r="BK123" s="254"/>
      <c r="BL123" s="254"/>
      <c r="BM123" s="254"/>
      <c r="BN123" s="254"/>
      <c r="BO123" s="906" t="s">
        <v>482</v>
      </c>
      <c r="BP123" s="907"/>
      <c r="BQ123" s="861">
        <v>26819715</v>
      </c>
      <c r="BR123" s="862"/>
      <c r="BS123" s="862"/>
      <c r="BT123" s="862"/>
      <c r="BU123" s="862"/>
      <c r="BV123" s="862">
        <v>26002008</v>
      </c>
      <c r="BW123" s="862"/>
      <c r="BX123" s="862"/>
      <c r="BY123" s="862"/>
      <c r="BZ123" s="862"/>
      <c r="CA123" s="862">
        <v>26426927</v>
      </c>
      <c r="CB123" s="862"/>
      <c r="CC123" s="862"/>
      <c r="CD123" s="862"/>
      <c r="CE123" s="862"/>
      <c r="CF123" s="777"/>
      <c r="CG123" s="778"/>
      <c r="CH123" s="778"/>
      <c r="CI123" s="778"/>
      <c r="CJ123" s="863"/>
      <c r="CK123" s="898"/>
      <c r="CL123" s="884"/>
      <c r="CM123" s="884"/>
      <c r="CN123" s="884"/>
      <c r="CO123" s="885"/>
      <c r="CP123" s="864" t="s">
        <v>408</v>
      </c>
      <c r="CQ123" s="865"/>
      <c r="CR123" s="865"/>
      <c r="CS123" s="865"/>
      <c r="CT123" s="865"/>
      <c r="CU123" s="865"/>
      <c r="CV123" s="865"/>
      <c r="CW123" s="865"/>
      <c r="CX123" s="865"/>
      <c r="CY123" s="865"/>
      <c r="CZ123" s="865"/>
      <c r="DA123" s="865"/>
      <c r="DB123" s="865"/>
      <c r="DC123" s="865"/>
      <c r="DD123" s="865"/>
      <c r="DE123" s="865"/>
      <c r="DF123" s="866"/>
      <c r="DG123" s="808" t="s">
        <v>472</v>
      </c>
      <c r="DH123" s="809"/>
      <c r="DI123" s="809"/>
      <c r="DJ123" s="809"/>
      <c r="DK123" s="810"/>
      <c r="DL123" s="811" t="s">
        <v>225</v>
      </c>
      <c r="DM123" s="809"/>
      <c r="DN123" s="809"/>
      <c r="DO123" s="809"/>
      <c r="DP123" s="810"/>
      <c r="DQ123" s="811" t="s">
        <v>395</v>
      </c>
      <c r="DR123" s="809"/>
      <c r="DS123" s="809"/>
      <c r="DT123" s="809"/>
      <c r="DU123" s="810"/>
      <c r="DV123" s="853" t="s">
        <v>225</v>
      </c>
      <c r="DW123" s="854"/>
      <c r="DX123" s="854"/>
      <c r="DY123" s="854"/>
      <c r="DZ123" s="855"/>
    </row>
    <row r="124" spans="1:130" s="233" customFormat="1" ht="26.25" customHeight="1" thickBot="1" x14ac:dyDescent="0.25">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395</v>
      </c>
      <c r="AB124" s="809"/>
      <c r="AC124" s="809"/>
      <c r="AD124" s="809"/>
      <c r="AE124" s="810"/>
      <c r="AF124" s="811" t="s">
        <v>446</v>
      </c>
      <c r="AG124" s="809"/>
      <c r="AH124" s="809"/>
      <c r="AI124" s="809"/>
      <c r="AJ124" s="810"/>
      <c r="AK124" s="811" t="s">
        <v>446</v>
      </c>
      <c r="AL124" s="809"/>
      <c r="AM124" s="809"/>
      <c r="AN124" s="809"/>
      <c r="AO124" s="810"/>
      <c r="AP124" s="853" t="s">
        <v>395</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49.4</v>
      </c>
      <c r="BR124" s="860"/>
      <c r="BS124" s="860"/>
      <c r="BT124" s="860"/>
      <c r="BU124" s="860"/>
      <c r="BV124" s="860">
        <v>49.2</v>
      </c>
      <c r="BW124" s="860"/>
      <c r="BX124" s="860"/>
      <c r="BY124" s="860"/>
      <c r="BZ124" s="860"/>
      <c r="CA124" s="860">
        <v>32.5</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v>12371236</v>
      </c>
      <c r="DH124" s="793"/>
      <c r="DI124" s="793"/>
      <c r="DJ124" s="793"/>
      <c r="DK124" s="794"/>
      <c r="DL124" s="795" t="s">
        <v>395</v>
      </c>
      <c r="DM124" s="793"/>
      <c r="DN124" s="793"/>
      <c r="DO124" s="793"/>
      <c r="DP124" s="794"/>
      <c r="DQ124" s="795" t="s">
        <v>395</v>
      </c>
      <c r="DR124" s="793"/>
      <c r="DS124" s="793"/>
      <c r="DT124" s="793"/>
      <c r="DU124" s="794"/>
      <c r="DV124" s="877" t="s">
        <v>395</v>
      </c>
      <c r="DW124" s="878"/>
      <c r="DX124" s="878"/>
      <c r="DY124" s="878"/>
      <c r="DZ124" s="879"/>
    </row>
    <row r="125" spans="1:130" s="233" customFormat="1" ht="26.25" customHeight="1" x14ac:dyDescent="0.2">
      <c r="A125" s="849"/>
      <c r="B125" s="850"/>
      <c r="C125" s="844" t="s">
        <v>471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395</v>
      </c>
      <c r="AB125" s="809"/>
      <c r="AC125" s="809"/>
      <c r="AD125" s="809"/>
      <c r="AE125" s="810"/>
      <c r="AF125" s="811" t="s">
        <v>485</v>
      </c>
      <c r="AG125" s="809"/>
      <c r="AH125" s="809"/>
      <c r="AI125" s="809"/>
      <c r="AJ125" s="810"/>
      <c r="AK125" s="811" t="s">
        <v>395</v>
      </c>
      <c r="AL125" s="809"/>
      <c r="AM125" s="809"/>
      <c r="AN125" s="809"/>
      <c r="AO125" s="810"/>
      <c r="AP125" s="853" t="s">
        <v>225</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486</v>
      </c>
      <c r="CL125" s="881"/>
      <c r="CM125" s="881"/>
      <c r="CN125" s="881"/>
      <c r="CO125" s="882"/>
      <c r="CP125" s="889" t="s">
        <v>487</v>
      </c>
      <c r="CQ125" s="837"/>
      <c r="CR125" s="837"/>
      <c r="CS125" s="837"/>
      <c r="CT125" s="837"/>
      <c r="CU125" s="837"/>
      <c r="CV125" s="837"/>
      <c r="CW125" s="837"/>
      <c r="CX125" s="837"/>
      <c r="CY125" s="837"/>
      <c r="CZ125" s="837"/>
      <c r="DA125" s="837"/>
      <c r="DB125" s="837"/>
      <c r="DC125" s="837"/>
      <c r="DD125" s="837"/>
      <c r="DE125" s="837"/>
      <c r="DF125" s="838"/>
      <c r="DG125" s="890" t="s">
        <v>395</v>
      </c>
      <c r="DH125" s="871"/>
      <c r="DI125" s="871"/>
      <c r="DJ125" s="871"/>
      <c r="DK125" s="871"/>
      <c r="DL125" s="871" t="s">
        <v>395</v>
      </c>
      <c r="DM125" s="871"/>
      <c r="DN125" s="871"/>
      <c r="DO125" s="871"/>
      <c r="DP125" s="871"/>
      <c r="DQ125" s="871" t="s">
        <v>225</v>
      </c>
      <c r="DR125" s="871"/>
      <c r="DS125" s="871"/>
      <c r="DT125" s="871"/>
      <c r="DU125" s="871"/>
      <c r="DV125" s="872" t="s">
        <v>225</v>
      </c>
      <c r="DW125" s="872"/>
      <c r="DX125" s="872"/>
      <c r="DY125" s="872"/>
      <c r="DZ125" s="873"/>
    </row>
    <row r="126" spans="1:130" s="233" customFormat="1" ht="26.25" customHeight="1" thickBot="1" x14ac:dyDescent="0.25">
      <c r="A126" s="849"/>
      <c r="B126" s="850"/>
      <c r="C126" s="844" t="s">
        <v>474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225</v>
      </c>
      <c r="AB126" s="809"/>
      <c r="AC126" s="809"/>
      <c r="AD126" s="809"/>
      <c r="AE126" s="810"/>
      <c r="AF126" s="811" t="s">
        <v>225</v>
      </c>
      <c r="AG126" s="809"/>
      <c r="AH126" s="809"/>
      <c r="AI126" s="809"/>
      <c r="AJ126" s="810"/>
      <c r="AK126" s="811" t="s">
        <v>395</v>
      </c>
      <c r="AL126" s="809"/>
      <c r="AM126" s="809"/>
      <c r="AN126" s="809"/>
      <c r="AO126" s="810"/>
      <c r="AP126" s="853" t="s">
        <v>225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488</v>
      </c>
      <c r="CQ126" s="781"/>
      <c r="CR126" s="781"/>
      <c r="CS126" s="781"/>
      <c r="CT126" s="781"/>
      <c r="CU126" s="781"/>
      <c r="CV126" s="781"/>
      <c r="CW126" s="781"/>
      <c r="CX126" s="781"/>
      <c r="CY126" s="781"/>
      <c r="CZ126" s="781"/>
      <c r="DA126" s="781"/>
      <c r="DB126" s="781"/>
      <c r="DC126" s="781"/>
      <c r="DD126" s="781"/>
      <c r="DE126" s="781"/>
      <c r="DF126" s="782"/>
      <c r="DG126" s="845" t="s">
        <v>225</v>
      </c>
      <c r="DH126" s="846"/>
      <c r="DI126" s="846"/>
      <c r="DJ126" s="846"/>
      <c r="DK126" s="846"/>
      <c r="DL126" s="846" t="s">
        <v>225</v>
      </c>
      <c r="DM126" s="846"/>
      <c r="DN126" s="846"/>
      <c r="DO126" s="846"/>
      <c r="DP126" s="846"/>
      <c r="DQ126" s="846" t="s">
        <v>395</v>
      </c>
      <c r="DR126" s="846"/>
      <c r="DS126" s="846"/>
      <c r="DT126" s="846"/>
      <c r="DU126" s="846"/>
      <c r="DV126" s="823" t="s">
        <v>395</v>
      </c>
      <c r="DW126" s="823"/>
      <c r="DX126" s="823"/>
      <c r="DY126" s="823"/>
      <c r="DZ126" s="824"/>
    </row>
    <row r="127" spans="1:130" s="233" customFormat="1" ht="26.25" customHeight="1" x14ac:dyDescent="0.2">
      <c r="A127" s="851"/>
      <c r="B127" s="852"/>
      <c r="C127" s="867" t="s">
        <v>489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286</v>
      </c>
      <c r="AB127" s="809"/>
      <c r="AC127" s="809"/>
      <c r="AD127" s="809"/>
      <c r="AE127" s="810"/>
      <c r="AF127" s="811">
        <v>114</v>
      </c>
      <c r="AG127" s="809"/>
      <c r="AH127" s="809"/>
      <c r="AI127" s="809"/>
      <c r="AJ127" s="810"/>
      <c r="AK127" s="811">
        <v>16</v>
      </c>
      <c r="AL127" s="809"/>
      <c r="AM127" s="809"/>
      <c r="AN127" s="809"/>
      <c r="AO127" s="810"/>
      <c r="AP127" s="853">
        <v>0</v>
      </c>
      <c r="AQ127" s="854"/>
      <c r="AR127" s="854"/>
      <c r="AS127" s="854"/>
      <c r="AT127" s="855"/>
      <c r="AU127" s="235"/>
      <c r="AV127" s="235"/>
      <c r="AW127" s="235"/>
      <c r="AX127" s="870" t="s">
        <v>490</v>
      </c>
      <c r="AY127" s="841"/>
      <c r="AZ127" s="841"/>
      <c r="BA127" s="841"/>
      <c r="BB127" s="841"/>
      <c r="BC127" s="841"/>
      <c r="BD127" s="841"/>
      <c r="BE127" s="842"/>
      <c r="BF127" s="840" t="s">
        <v>491</v>
      </c>
      <c r="BG127" s="841"/>
      <c r="BH127" s="841"/>
      <c r="BI127" s="841"/>
      <c r="BJ127" s="841"/>
      <c r="BK127" s="841"/>
      <c r="BL127" s="842"/>
      <c r="BM127" s="840" t="s">
        <v>492</v>
      </c>
      <c r="BN127" s="841"/>
      <c r="BO127" s="841"/>
      <c r="BP127" s="841"/>
      <c r="BQ127" s="841"/>
      <c r="BR127" s="841"/>
      <c r="BS127" s="842"/>
      <c r="BT127" s="840" t="s">
        <v>493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494</v>
      </c>
      <c r="CQ127" s="781"/>
      <c r="CR127" s="781"/>
      <c r="CS127" s="781"/>
      <c r="CT127" s="781"/>
      <c r="CU127" s="781"/>
      <c r="CV127" s="781"/>
      <c r="CW127" s="781"/>
      <c r="CX127" s="781"/>
      <c r="CY127" s="781"/>
      <c r="CZ127" s="781"/>
      <c r="DA127" s="781"/>
      <c r="DB127" s="781"/>
      <c r="DC127" s="781"/>
      <c r="DD127" s="781"/>
      <c r="DE127" s="781"/>
      <c r="DF127" s="782"/>
      <c r="DG127" s="845" t="s">
        <v>225</v>
      </c>
      <c r="DH127" s="846"/>
      <c r="DI127" s="846"/>
      <c r="DJ127" s="846"/>
      <c r="DK127" s="846"/>
      <c r="DL127" s="846" t="s">
        <v>225</v>
      </c>
      <c r="DM127" s="846"/>
      <c r="DN127" s="846"/>
      <c r="DO127" s="846"/>
      <c r="DP127" s="846"/>
      <c r="DQ127" s="846" t="s">
        <v>395</v>
      </c>
      <c r="DR127" s="846"/>
      <c r="DS127" s="846"/>
      <c r="DT127" s="846"/>
      <c r="DU127" s="846"/>
      <c r="DV127" s="823" t="s">
        <v>225</v>
      </c>
      <c r="DW127" s="823"/>
      <c r="DX127" s="823"/>
      <c r="DY127" s="823"/>
      <c r="DZ127" s="824"/>
    </row>
    <row r="128" spans="1:130" s="233" customFormat="1" ht="26.25" customHeight="1" thickBot="1" x14ac:dyDescent="0.25">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v>29985</v>
      </c>
      <c r="AB128" s="830"/>
      <c r="AC128" s="830"/>
      <c r="AD128" s="830"/>
      <c r="AE128" s="831"/>
      <c r="AF128" s="832">
        <v>25642</v>
      </c>
      <c r="AG128" s="830"/>
      <c r="AH128" s="830"/>
      <c r="AI128" s="830"/>
      <c r="AJ128" s="831"/>
      <c r="AK128" s="832">
        <v>26503</v>
      </c>
      <c r="AL128" s="830"/>
      <c r="AM128" s="830"/>
      <c r="AN128" s="830"/>
      <c r="AO128" s="831"/>
      <c r="AP128" s="833"/>
      <c r="AQ128" s="834"/>
      <c r="AR128" s="834"/>
      <c r="AS128" s="834"/>
      <c r="AT128" s="835"/>
      <c r="AU128" s="235"/>
      <c r="AV128" s="235"/>
      <c r="AW128" s="235"/>
      <c r="AX128" s="836" t="s">
        <v>497</v>
      </c>
      <c r="AY128" s="837"/>
      <c r="AZ128" s="837"/>
      <c r="BA128" s="837"/>
      <c r="BB128" s="837"/>
      <c r="BC128" s="837"/>
      <c r="BD128" s="837"/>
      <c r="BE128" s="838"/>
      <c r="BF128" s="815" t="s">
        <v>395</v>
      </c>
      <c r="BG128" s="816"/>
      <c r="BH128" s="816"/>
      <c r="BI128" s="816"/>
      <c r="BJ128" s="816"/>
      <c r="BK128" s="816"/>
      <c r="BL128" s="839"/>
      <c r="BM128" s="815">
        <v>13.22</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t="s">
        <v>395</v>
      </c>
      <c r="DH128" s="820"/>
      <c r="DI128" s="820"/>
      <c r="DJ128" s="820"/>
      <c r="DK128" s="820"/>
      <c r="DL128" s="820" t="s">
        <v>225</v>
      </c>
      <c r="DM128" s="820"/>
      <c r="DN128" s="820"/>
      <c r="DO128" s="820"/>
      <c r="DP128" s="820"/>
      <c r="DQ128" s="820" t="s">
        <v>395</v>
      </c>
      <c r="DR128" s="820"/>
      <c r="DS128" s="820"/>
      <c r="DT128" s="820"/>
      <c r="DU128" s="820"/>
      <c r="DV128" s="821" t="s">
        <v>395</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499</v>
      </c>
      <c r="X129" s="806"/>
      <c r="Y129" s="806"/>
      <c r="Z129" s="807"/>
      <c r="AA129" s="808">
        <v>10022816</v>
      </c>
      <c r="AB129" s="809"/>
      <c r="AC129" s="809"/>
      <c r="AD129" s="809"/>
      <c r="AE129" s="810"/>
      <c r="AF129" s="811">
        <v>10280662</v>
      </c>
      <c r="AG129" s="809"/>
      <c r="AH129" s="809"/>
      <c r="AI129" s="809"/>
      <c r="AJ129" s="810"/>
      <c r="AK129" s="811">
        <v>10742450</v>
      </c>
      <c r="AL129" s="809"/>
      <c r="AM129" s="809"/>
      <c r="AN129" s="809"/>
      <c r="AO129" s="810"/>
      <c r="AP129" s="812"/>
      <c r="AQ129" s="813"/>
      <c r="AR129" s="813"/>
      <c r="AS129" s="813"/>
      <c r="AT129" s="814"/>
      <c r="AU129" s="236"/>
      <c r="AV129" s="236"/>
      <c r="AW129" s="236"/>
      <c r="AX129" s="780" t="s">
        <v>500</v>
      </c>
      <c r="AY129" s="781"/>
      <c r="AZ129" s="781"/>
      <c r="BA129" s="781"/>
      <c r="BB129" s="781"/>
      <c r="BC129" s="781"/>
      <c r="BD129" s="781"/>
      <c r="BE129" s="782"/>
      <c r="BF129" s="799" t="s">
        <v>395</v>
      </c>
      <c r="BG129" s="800"/>
      <c r="BH129" s="800"/>
      <c r="BI129" s="800"/>
      <c r="BJ129" s="800"/>
      <c r="BK129" s="800"/>
      <c r="BL129" s="801"/>
      <c r="BM129" s="799">
        <v>18.22</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1903805</v>
      </c>
      <c r="AB130" s="809"/>
      <c r="AC130" s="809"/>
      <c r="AD130" s="809"/>
      <c r="AE130" s="810"/>
      <c r="AF130" s="811">
        <v>1859692</v>
      </c>
      <c r="AG130" s="809"/>
      <c r="AH130" s="809"/>
      <c r="AI130" s="809"/>
      <c r="AJ130" s="810"/>
      <c r="AK130" s="811">
        <v>1906304</v>
      </c>
      <c r="AL130" s="809"/>
      <c r="AM130" s="809"/>
      <c r="AN130" s="809"/>
      <c r="AO130" s="810"/>
      <c r="AP130" s="812"/>
      <c r="AQ130" s="813"/>
      <c r="AR130" s="813"/>
      <c r="AS130" s="813"/>
      <c r="AT130" s="814"/>
      <c r="AU130" s="236"/>
      <c r="AV130" s="236"/>
      <c r="AW130" s="236"/>
      <c r="AX130" s="780" t="s">
        <v>503</v>
      </c>
      <c r="AY130" s="781"/>
      <c r="AZ130" s="781"/>
      <c r="BA130" s="781"/>
      <c r="BB130" s="781"/>
      <c r="BC130" s="781"/>
      <c r="BD130" s="781"/>
      <c r="BE130" s="782"/>
      <c r="BF130" s="783">
        <v>8.8000000000000007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8119011</v>
      </c>
      <c r="AB131" s="793"/>
      <c r="AC131" s="793"/>
      <c r="AD131" s="793"/>
      <c r="AE131" s="794"/>
      <c r="AF131" s="795">
        <v>8420970</v>
      </c>
      <c r="AG131" s="793"/>
      <c r="AH131" s="793"/>
      <c r="AI131" s="793"/>
      <c r="AJ131" s="794"/>
      <c r="AK131" s="795">
        <v>8836146</v>
      </c>
      <c r="AL131" s="793"/>
      <c r="AM131" s="793"/>
      <c r="AN131" s="793"/>
      <c r="AO131" s="794"/>
      <c r="AP131" s="796"/>
      <c r="AQ131" s="797"/>
      <c r="AR131" s="797"/>
      <c r="AS131" s="797"/>
      <c r="AT131" s="798"/>
      <c r="AU131" s="236"/>
      <c r="AV131" s="236"/>
      <c r="AW131" s="236"/>
      <c r="AX131" s="758" t="s">
        <v>505</v>
      </c>
      <c r="AY131" s="759"/>
      <c r="AZ131" s="759"/>
      <c r="BA131" s="759"/>
      <c r="BB131" s="759"/>
      <c r="BC131" s="759"/>
      <c r="BD131" s="759"/>
      <c r="BE131" s="760"/>
      <c r="BF131" s="761">
        <v>32.5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9.5171197579999998</v>
      </c>
      <c r="AB132" s="774"/>
      <c r="AC132" s="774"/>
      <c r="AD132" s="774"/>
      <c r="AE132" s="775"/>
      <c r="AF132" s="776">
        <v>8.6196602050000006</v>
      </c>
      <c r="AG132" s="774"/>
      <c r="AH132" s="774"/>
      <c r="AI132" s="774"/>
      <c r="AJ132" s="775"/>
      <c r="AK132" s="776">
        <v>8.3021036549999998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9.9</v>
      </c>
      <c r="AB133" s="753"/>
      <c r="AC133" s="753"/>
      <c r="AD133" s="753"/>
      <c r="AE133" s="754"/>
      <c r="AF133" s="752">
        <v>9.1999999999999993</v>
      </c>
      <c r="AG133" s="753"/>
      <c r="AH133" s="753"/>
      <c r="AI133" s="753"/>
      <c r="AJ133" s="754"/>
      <c r="AK133" s="752">
        <v>8.8000000000000007</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5JrGLtbzMzi2cWTvjH0YpTIrGd7W3UV0xFPxLN2BA+QHhxTCPFmQxtCnmysgDuuy8dNJEda72YkcXaLHa0axg==" saltValue="CerZRW1Z5mucDrTpu+fu8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6" zoomScaleNormal="100" zoomScaleSheetLayoutView="55" workbookViewId="0">
      <selection activeCell="Q33" sqref="Q33:U33"/>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TNUuLRn2mVo76Gi9BqwF02UQ+EqSGMpEFO85VInpFA4icVkKiTj8BVGACag/MC5GkQiAZlEW/2Uh52R4JKPAA==" saltValue="Lq8THh8e0OV6gZJIoP+L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9" workbookViewId="0">
      <selection activeCell="Q33" sqref="Q33:U33"/>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517</v>
      </c>
      <c r="AL9" s="1160"/>
      <c r="AM9" s="1160"/>
      <c r="AN9" s="1161"/>
      <c r="AO9" s="284">
        <v>2803355</v>
      </c>
      <c r="AP9" s="284">
        <v>85002</v>
      </c>
      <c r="AQ9" s="285">
        <v>104625</v>
      </c>
      <c r="AR9" s="286">
        <v>-18.8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518</v>
      </c>
      <c r="AL10" s="1160"/>
      <c r="AM10" s="1160"/>
      <c r="AN10" s="1161"/>
      <c r="AO10" s="287">
        <v>38792</v>
      </c>
      <c r="AP10" s="287">
        <v>1176</v>
      </c>
      <c r="AQ10" s="288">
        <v>9752</v>
      </c>
      <c r="AR10" s="289">
        <v>-87.9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519</v>
      </c>
      <c r="AL11" s="1160"/>
      <c r="AM11" s="1160"/>
      <c r="AN11" s="1161"/>
      <c r="AO11" s="287">
        <v>45713</v>
      </c>
      <c r="AP11" s="287">
        <v>1386</v>
      </c>
      <c r="AQ11" s="288">
        <v>1608</v>
      </c>
      <c r="AR11" s="289">
        <v>-13.8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520</v>
      </c>
      <c r="AL12" s="1160"/>
      <c r="AM12" s="1160"/>
      <c r="AN12" s="1161"/>
      <c r="AO12" s="287" t="s">
        <v>521</v>
      </c>
      <c r="AP12" s="287" t="s">
        <v>521</v>
      </c>
      <c r="AQ12" s="288">
        <v>4</v>
      </c>
      <c r="AR12" s="289" t="s">
        <v>521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522</v>
      </c>
      <c r="AL13" s="1160"/>
      <c r="AM13" s="1160"/>
      <c r="AN13" s="1161"/>
      <c r="AO13" s="287">
        <v>58071</v>
      </c>
      <c r="AP13" s="287">
        <v>1761</v>
      </c>
      <c r="AQ13" s="288">
        <v>4175</v>
      </c>
      <c r="AR13" s="289">
        <v>-57.8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523</v>
      </c>
      <c r="AL14" s="1160"/>
      <c r="AM14" s="1160"/>
      <c r="AN14" s="1161"/>
      <c r="AO14" s="287">
        <v>11158</v>
      </c>
      <c r="AP14" s="287">
        <v>338</v>
      </c>
      <c r="AQ14" s="288">
        <v>2340</v>
      </c>
      <c r="AR14" s="289">
        <v>-85.6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524</v>
      </c>
      <c r="AL15" s="1163"/>
      <c r="AM15" s="1163"/>
      <c r="AN15" s="1164"/>
      <c r="AO15" s="287">
        <v>-179203</v>
      </c>
      <c r="AP15" s="287">
        <v>-5434</v>
      </c>
      <c r="AQ15" s="288">
        <v>-8060</v>
      </c>
      <c r="AR15" s="289">
        <v>-32.6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185</v>
      </c>
      <c r="AL16" s="1163"/>
      <c r="AM16" s="1163"/>
      <c r="AN16" s="1164"/>
      <c r="AO16" s="287">
        <v>2777886</v>
      </c>
      <c r="AP16" s="287">
        <v>84229</v>
      </c>
      <c r="AQ16" s="288">
        <v>114444</v>
      </c>
      <c r="AR16" s="289">
        <v>-26.4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529</v>
      </c>
      <c r="AL21" s="1166"/>
      <c r="AM21" s="1166"/>
      <c r="AN21" s="1167"/>
      <c r="AO21" s="300">
        <v>9.1</v>
      </c>
      <c r="AP21" s="301">
        <v>10.6</v>
      </c>
      <c r="AQ21" s="302">
        <v>-1.5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530</v>
      </c>
      <c r="AL22" s="1166"/>
      <c r="AM22" s="1166"/>
      <c r="AN22" s="1167"/>
      <c r="AO22" s="305">
        <v>92.3</v>
      </c>
      <c r="AP22" s="306">
        <v>97.5</v>
      </c>
      <c r="AQ22" s="307">
        <v>-5.2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531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534</v>
      </c>
      <c r="AL32" s="1150"/>
      <c r="AM32" s="1150"/>
      <c r="AN32" s="1151"/>
      <c r="AO32" s="315">
        <v>1738252</v>
      </c>
      <c r="AP32" s="315">
        <v>52706</v>
      </c>
      <c r="AQ32" s="316">
        <v>72468</v>
      </c>
      <c r="AR32" s="317">
        <v>-27.3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535</v>
      </c>
      <c r="AL33" s="1150"/>
      <c r="AM33" s="1150"/>
      <c r="AN33" s="1151"/>
      <c r="AO33" s="315" t="s">
        <v>521</v>
      </c>
      <c r="AP33" s="315" t="s">
        <v>521</v>
      </c>
      <c r="AQ33" s="316" t="s">
        <v>521</v>
      </c>
      <c r="AR33" s="317" t="s">
        <v>521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536</v>
      </c>
      <c r="AL34" s="1150"/>
      <c r="AM34" s="1150"/>
      <c r="AN34" s="1151"/>
      <c r="AO34" s="315" t="s">
        <v>521</v>
      </c>
      <c r="AP34" s="315" t="s">
        <v>521</v>
      </c>
      <c r="AQ34" s="316">
        <v>1</v>
      </c>
      <c r="AR34" s="317" t="s">
        <v>521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537</v>
      </c>
      <c r="AL35" s="1150"/>
      <c r="AM35" s="1150"/>
      <c r="AN35" s="1151"/>
      <c r="AO35" s="315">
        <v>790696</v>
      </c>
      <c r="AP35" s="315">
        <v>23975</v>
      </c>
      <c r="AQ35" s="316">
        <v>17710</v>
      </c>
      <c r="AR35" s="317">
        <v>35.4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538</v>
      </c>
      <c r="AL36" s="1150"/>
      <c r="AM36" s="1150"/>
      <c r="AN36" s="1151"/>
      <c r="AO36" s="315">
        <v>137429</v>
      </c>
      <c r="AP36" s="315">
        <v>4167</v>
      </c>
      <c r="AQ36" s="316">
        <v>2475</v>
      </c>
      <c r="AR36" s="317">
        <v>68.400000000000006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539</v>
      </c>
      <c r="AL37" s="1150"/>
      <c r="AM37" s="1150"/>
      <c r="AN37" s="1151"/>
      <c r="AO37" s="315">
        <v>16</v>
      </c>
      <c r="AP37" s="315">
        <v>0</v>
      </c>
      <c r="AQ37" s="316">
        <v>637</v>
      </c>
      <c r="AR37" s="317">
        <v>-100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540</v>
      </c>
      <c r="AL38" s="1153"/>
      <c r="AM38" s="1153"/>
      <c r="AN38" s="1154"/>
      <c r="AO38" s="318" t="s">
        <v>521</v>
      </c>
      <c r="AP38" s="318" t="s">
        <v>521</v>
      </c>
      <c r="AQ38" s="319">
        <v>2</v>
      </c>
      <c r="AR38" s="307" t="s">
        <v>521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541</v>
      </c>
      <c r="AL39" s="1153"/>
      <c r="AM39" s="1153"/>
      <c r="AN39" s="1154"/>
      <c r="AO39" s="315">
        <v>-26503</v>
      </c>
      <c r="AP39" s="315">
        <v>-804</v>
      </c>
      <c r="AQ39" s="316">
        <v>-3769</v>
      </c>
      <c r="AR39" s="317">
        <v>-78.7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542</v>
      </c>
      <c r="AL40" s="1150"/>
      <c r="AM40" s="1150"/>
      <c r="AN40" s="1151"/>
      <c r="AO40" s="315">
        <v>-1906304</v>
      </c>
      <c r="AP40" s="315">
        <v>-57802</v>
      </c>
      <c r="AQ40" s="316">
        <v>-62733</v>
      </c>
      <c r="AR40" s="317">
        <v>-7.9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733586</v>
      </c>
      <c r="AP41" s="315">
        <v>22243</v>
      </c>
      <c r="AQ41" s="316">
        <v>26792</v>
      </c>
      <c r="AR41" s="317">
        <v>-17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512</v>
      </c>
      <c r="AN49" s="1144" t="s">
        <v>546</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1764090</v>
      </c>
      <c r="AN51" s="337">
        <v>50152</v>
      </c>
      <c r="AO51" s="338">
        <v>0.3</v>
      </c>
      <c r="AP51" s="339">
        <v>88968</v>
      </c>
      <c r="AQ51" s="340">
        <v>6.8</v>
      </c>
      <c r="AR51" s="341">
        <v>-6.5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1412051</v>
      </c>
      <c r="AN52" s="345">
        <v>40144</v>
      </c>
      <c r="AO52" s="346">
        <v>-0.7</v>
      </c>
      <c r="AP52" s="347">
        <v>45482</v>
      </c>
      <c r="AQ52" s="348">
        <v>5.5</v>
      </c>
      <c r="AR52" s="349">
        <v>-6.2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1223248</v>
      </c>
      <c r="AN53" s="337">
        <v>35268</v>
      </c>
      <c r="AO53" s="338">
        <v>-29.7</v>
      </c>
      <c r="AP53" s="339">
        <v>85173</v>
      </c>
      <c r="AQ53" s="340">
        <v>-4.3</v>
      </c>
      <c r="AR53" s="341">
        <v>-25.4</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843042</v>
      </c>
      <c r="AN54" s="345">
        <v>24306</v>
      </c>
      <c r="AO54" s="346">
        <v>-39.5</v>
      </c>
      <c r="AP54" s="347">
        <v>43913</v>
      </c>
      <c r="AQ54" s="348">
        <v>-3.4</v>
      </c>
      <c r="AR54" s="349">
        <v>-36.1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1211719</v>
      </c>
      <c r="AN55" s="337">
        <v>35375</v>
      </c>
      <c r="AO55" s="338">
        <v>0.3</v>
      </c>
      <c r="AP55" s="339">
        <v>94081</v>
      </c>
      <c r="AQ55" s="340">
        <v>10.5</v>
      </c>
      <c r="AR55" s="341">
        <v>-10.199999999999999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902848</v>
      </c>
      <c r="AN56" s="345">
        <v>26357</v>
      </c>
      <c r="AO56" s="346">
        <v>8.4</v>
      </c>
      <c r="AP56" s="347">
        <v>48949</v>
      </c>
      <c r="AQ56" s="348">
        <v>11.5</v>
      </c>
      <c r="AR56" s="349">
        <v>-3.1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1733799</v>
      </c>
      <c r="AN57" s="337">
        <v>51638</v>
      </c>
      <c r="AO57" s="338">
        <v>46</v>
      </c>
      <c r="AP57" s="339">
        <v>92632</v>
      </c>
      <c r="AQ57" s="340">
        <v>-1.5</v>
      </c>
      <c r="AR57" s="341">
        <v>47.5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1052869</v>
      </c>
      <c r="AN58" s="345">
        <v>31358</v>
      </c>
      <c r="AO58" s="346">
        <v>19</v>
      </c>
      <c r="AP58" s="347">
        <v>47978</v>
      </c>
      <c r="AQ58" s="348">
        <v>-2</v>
      </c>
      <c r="AR58" s="349">
        <v>21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785610</v>
      </c>
      <c r="AN59" s="337">
        <v>23821</v>
      </c>
      <c r="AO59" s="338">
        <v>-53.9</v>
      </c>
      <c r="AP59" s="339">
        <v>96469</v>
      </c>
      <c r="AQ59" s="340">
        <v>4.0999999999999996</v>
      </c>
      <c r="AR59" s="341">
        <v>-58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593295</v>
      </c>
      <c r="AN60" s="345">
        <v>17990</v>
      </c>
      <c r="AO60" s="346">
        <v>-42.6</v>
      </c>
      <c r="AP60" s="347">
        <v>49775</v>
      </c>
      <c r="AQ60" s="348">
        <v>3.7</v>
      </c>
      <c r="AR60" s="349">
        <v>-46.3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1343693</v>
      </c>
      <c r="AN61" s="352">
        <v>39251</v>
      </c>
      <c r="AO61" s="353">
        <v>-7.4</v>
      </c>
      <c r="AP61" s="354">
        <v>91465</v>
      </c>
      <c r="AQ61" s="355">
        <v>3.1</v>
      </c>
      <c r="AR61" s="341">
        <v>-10.5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960821</v>
      </c>
      <c r="AN62" s="345">
        <v>28031</v>
      </c>
      <c r="AO62" s="346">
        <v>-11.1</v>
      </c>
      <c r="AP62" s="347">
        <v>47219</v>
      </c>
      <c r="AQ62" s="348">
        <v>3.1</v>
      </c>
      <c r="AR62" s="349">
        <v>-14.2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GDx82a3dg9+OwR+ydNTWe5sggjnNUfx2Xu7KRcfK4zkD2X23bPO2CyHOMjftCbffeuNuq02Fgq6Cs5xUmE/NBA==" saltValue="GmJGhXFExiPzhyHyQn/M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1" zoomScaleNormal="100" zoomScaleSheetLayoutView="55" workbookViewId="0">
      <selection activeCell="Q33" sqref="Q33:U3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1UzNhWL+qGtqi2FywfgMjr6dmi/4FjWpjB1XGptENw5JGTxwzUSblqRLdQmPadd2bHD3zRgEx0wzKhRI+Albaw==" saltValue="7k1fF2Sd+kZk74/VW6bo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75" zoomScaleNormal="75" zoomScaleSheetLayoutView="55" workbookViewId="0">
      <selection activeCell="Q33" sqref="Q33:U33"/>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dlxFkUj0jhN/3sqi5tzaDQkcpSCXp3VAHHh2w9es1rSijv2EJPoXzUMqcjpbAmnSi654es6LxHRxbQ969y4Vgw==" saltValue="IJue8ZnYV4A3qhxTkoQoP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5" zoomScaleSheetLayoutView="100" workbookViewId="0">
      <selection activeCell="Q33" sqref="Q33:U3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8" t="s">
        <v>3</v>
      </c>
      <c r="D47" s="1168"/>
      <c r="E47" s="1169"/>
      <c r="F47" s="11">
        <v>12.61</v>
      </c>
      <c r="G47" s="12">
        <v>11.37</v>
      </c>
      <c r="H47" s="12">
        <v>11.63</v>
      </c>
      <c r="I47" s="12">
        <v>11.35</v>
      </c>
      <c r="J47" s="13">
        <v>20.010000000000002</v>
      </c>
    </row>
    <row r="48" spans="2:10" ht="57.75" customHeight="1" x14ac:dyDescent="0.2">
      <c r="B48" s="14"/>
      <c r="C48" s="1170" t="s">
        <v>4</v>
      </c>
      <c r="D48" s="1170"/>
      <c r="E48" s="1171"/>
      <c r="F48" s="15">
        <v>7.34</v>
      </c>
      <c r="G48" s="16">
        <v>7.06</v>
      </c>
      <c r="H48" s="16">
        <v>5.92</v>
      </c>
      <c r="I48" s="16">
        <v>9</v>
      </c>
      <c r="J48" s="17">
        <v>9.39</v>
      </c>
    </row>
    <row r="49" spans="2:10" ht="57.75" customHeight="1" thickBot="1" x14ac:dyDescent="0.25">
      <c r="B49" s="18"/>
      <c r="C49" s="1172" t="s">
        <v>5</v>
      </c>
      <c r="D49" s="1172"/>
      <c r="E49" s="1173"/>
      <c r="F49" s="19" t="s">
        <v>567</v>
      </c>
      <c r="G49" s="20" t="s">
        <v>568</v>
      </c>
      <c r="H49" s="20" t="s">
        <v>569</v>
      </c>
      <c r="I49" s="20">
        <v>3.24</v>
      </c>
      <c r="J49" s="21">
        <v>9.92</v>
      </c>
    </row>
    <row r="50" spans="2:10" ht="13.2" x14ac:dyDescent="0.2"/>
  </sheetData>
  <sheetProtection algorithmName="SHA-512" hashValue="h8ww/msINZsTyhm8anrVRa/g7aw01h8+tnP0HT2AbVTLnU+I+OdQl/F8gFcTJ7QC42TJWmtd/WmElLx/DWhtgQ==" saltValue="FR7Ve+Rm41xy5PeP/OM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2023-03-13T01:31:27Z</cp:lastPrinted>
  <dcterms:created xsi:type="dcterms:W3CDTF">2023-02-20T05:30:23Z</dcterms:created>
  <dcterms:modified xsi:type="dcterms:W3CDTF">2023-10-04T07:54:23Z</dcterms:modified>
  <cp:category/>
</cp:coreProperties>
</file>