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428" tabRatio="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9" i="12" l="1"/>
  <c r="AA30" i="12"/>
  <c r="AA31" i="12"/>
  <c r="AA32" i="12"/>
  <c r="AA34" i="12"/>
  <c r="AA35" i="12"/>
  <c r="AA36" i="12"/>
  <c r="AA28" i="12"/>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<sst xmlns="http://schemas.openxmlformats.org/spreadsheetml/2006/main" count="1203" uniqueCount="643">
  <si>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</si>
  <si>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</si>
  <si>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</si>
  <si>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</si>
  <si>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</si>
  <si>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</si>
  <si>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</si>
  <si>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</si>
  <si>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</si>
  <si>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</si>
  <si>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</si>
  <si>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</si>
  <si>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</si>
  <si>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</si>
  <si>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</si>
  <si>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</si>
  <si>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</si>
  <si>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</si>
  <si>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</si>
  <si>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</si>
  <si>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</si>
  <si>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</si>
  <si>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</si>
  <si>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</si>
  <si>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</si>
  <si>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</si>
  <si>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</si>
  <si>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</si>
  <si>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</si>
  <si>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</si>
  <si>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</si>
  <si>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</si>
  <si>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</si>
  <si>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</si>
  <si>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</si>
  <si>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</si>
  <si>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</si>
  <si>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</si>
  <si>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</si>
  <si>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</si>
  <si>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</si>
  <si>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</si>
  <si>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</si>
  <si>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</si>
  <si>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</si>
  <si>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</si>
  <si>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</si>
  <si>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</si>
  <si>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</si>
  <si>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</si>
  <si>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</si>
  <si>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</si>
  <si>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</si>
  <si>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</si>
  <si>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</si>
  <si>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</si>
  <si>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</si>
  <si>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</si>
  <si>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</si>
  <si>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</si>
  <si>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</si>
  <si>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</si>
  <si>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</si>
  <si>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</si>
  <si>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</si>
  <si>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</si>
  <si>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</si>
  <si>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</si>
  <si>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</si>
  <si>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</si>
  <si>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</si>
  <si>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</si>
  <si>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</si>
  <si>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</si>
  <si>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</si>
  <si>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</si>
  <si>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</si>
  <si>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</si>
  <si>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</si>
  <si>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</si>
  <si>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</si>
  <si>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</si>
  <si>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</si>
  <si>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</si>
  <si>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</si>
  <si>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</si>
  <si>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</si>
  <si>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</si>
  <si>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</si>
  <si>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</si>
  <si>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</si>
  <si>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</si>
  <si>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</si>
  <si>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</si>
  <si>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</si>
  <si>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</si>
  <si>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</si>
  <si>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</si>
  <si>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</si>
  <si>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</si>
  <si>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</si>
  <si>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</si>
  <si>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</si>
  <si>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</si>
  <si>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</si>
  <si>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</si>
  <si>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</si>
  <si>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</si>
  <si>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</si>
  <si>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</si>
  <si>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</si>
  <si>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</si>
  <si>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</si>
  <si>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</si>
  <si>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</si>
  <si>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</si>
  <si>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</si>
  <si>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</si>
  <si>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</si>
  <si>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</si>
  <si>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</si>
  <si>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</si>
  <si>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</si>
  <si>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</si>
  <si>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</si>
  <si>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</si>
  <si>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</si>
  <si>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</si>
  <si>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</si>
  <si>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</si>
  <si>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</si>
  <si>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</si>
  <si>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</si>
  <si>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</si>
  <si>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</si>
  <si>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</si>
  <si>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</si>
  <si>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</si>
  <si>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</si>
  <si>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</si>
  <si>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</si>
  <si>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</si>
  <si>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</si>
  <si>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</si>
  <si>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</si>
  <si>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</si>
  <si>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</si>
  <si>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</si>
  <si>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</si>
  <si>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</si>
  <si>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</si>
  <si>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</si>
  <si>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</si>
  <si>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</si>
  <si>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</si>
  <si>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</si>
  <si>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</si>
  <si>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</si>
  <si>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</si>
  <si>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</si>
  <si>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</si>
  <si>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</si>
  <si>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</si>
  <si>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</si>
  <si>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</si>
  <si>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</si>
  <si>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</si>
  <si>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</si>
  <si>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</si>
  <si>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</si>
  <si>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</si>
  <si>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</si>
  <si>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</si>
  <si>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</si>
  <si>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</si>
  <si>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</si>
  <si>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</si>
  <si>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</si>
  <si>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</si>
  <si>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</si>
  <si>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</si>
  <si>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</si>
  <si>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</si>
  <si>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</si>
  <si>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</si>
  <si>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</si>
  <si>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</si>
  <si>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</si>
  <si>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</si>
  <si>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</si>
  <si>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</si>
  <si>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</si>
  <si>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</si>
  <si>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</si>
  <si>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</si>
  <si>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</si>
  <si>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</si>
  <si>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</si>
  <si>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</si>
  <si>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</si>
  <si>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</si>
  <si>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</si>
  <si>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</si>
  <si>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</si>
  <si>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</si>
  <si>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</si>
  <si>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</si>
  <si>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</si>
  <si>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</si>
  <si>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</si>
  <si>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</si>
  <si>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</si>
  <si>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</si>
  <si>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</si>
  <si>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</si>
  <si>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岐阜県郡上市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</si>
  <si>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</si>
  <si>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</si>
  <si>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</si>
  <si>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</si>
  <si>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</si>
  <si>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</si>
  <si>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</si>
  <si>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</si>
  <si>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</si>
  <si>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</si>
  <si>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</si>
  <si>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</si>
  <si>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</si>
  <si>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</si>
  <si>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</si>
  <si>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</si>
  <si>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</si>
  <si>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</si>
  <si>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</si>
  <si>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</si>
  <si>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</si>
  <si>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</si>
  <si>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</si>
  <si>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</si>
  <si>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</si>
  <si>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</si>
  <si>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</si>
  <si>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</si>
  <si>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</si>
  <si>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</si>
  <si>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</si>
  <si>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</si>
  <si>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</si>
  <si>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</si>
  <si>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</si>
  <si>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</si>
  <si>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</si>
  <si>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</si>
  <si>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</si>
  <si>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</si>
  <si>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</si>
  <si>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</si>
  <si>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</si>
  <si>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</si>
  <si>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</si>
  <si>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</si>
  <si>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</si>
  <si>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</si>
  <si>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</si>
  <si>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</si>
  <si>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</si>
  <si>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</si>
  <si>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</si>
  <si>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</si>
  <si>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</si>
  <si>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</si>
  <si>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</si>
  <si>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</si>
  <si>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</si>
  <si>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</si>
  <si>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</si>
  <si>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</si>
  <si>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</si>
  <si>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</si>
  <si>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</si>
  <si>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</si>
  <si>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</si>
  <si>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</si>
  <si>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</si>
  <si>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</si>
  <si>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</si>
  <si>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</si>
  <si>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</si>
  <si>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</si>
  <si>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</si>
  <si>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</si>
  <si>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</si>
  <si>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</si>
  <si>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</si>
  <si>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</si>
  <si>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</si>
  <si>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</si>
  <si>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</si>
  <si>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</si>
  <si>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</si>
  <si>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</si>
  <si>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</si>
  <si>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</si>
  <si>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</si>
  <si>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</si>
  <si>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</si>
  <si>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</si>
  <si>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</si>
  <si>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</si>
  <si>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</si>
  <si>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</si>
  <si>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</si>
  <si>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</si>
  <si>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</si>
  <si>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</si>
  <si>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</si>
  <si>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</si>
  <si>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</si>
  <si>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</si>
  <si>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</si>
  <si>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</si>
  <si>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</si>
  <si>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</si>
  <si>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</si>
  <si>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</si>
  <si>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</si>
  <si>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</si>
  <si>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</si>
  <si>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</si>
  <si>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</si>
  <si>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</si>
  <si>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</si>
  <si>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</si>
  <si>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</si>
  <si>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</si>
  <si>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</si>
  <si>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</si>
  <si>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</si>
  <si>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</si>
  <si>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</si>
  <si>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</si>
  <si>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</si>
  <si>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</si>
  <si>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</si>
  <si>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</si>
  <si>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</si>
  <si>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</si>
  <si>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</si>
  <si>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</si>
  <si>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</si>
  <si>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</si>
  <si>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</si>
  <si>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</si>
  <si>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</si>
  <si>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</si>
  <si>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</si>
  <si>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</si>
  <si>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</si>
  <si>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</si>
  <si>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</si>
  <si>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</si>
  <si>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</si>
  <si>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</si>
  <si>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</si>
  <si>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</si>
  <si>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</si>
  <si>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</si>
  <si>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</si>
  <si>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</si>
  <si>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</si>
  <si>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岐阜県郡上市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</si>
  <si>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</si>
  <si>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</si>
  <si>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</si>
  <si>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</si>
  <si>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</si>
  <si>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</si>
  <si>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</si>
  <si>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</si>
  <si>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</si>
  <si>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</si>
  <si>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</si>
  <si>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</si>
  <si>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</si>
  <si>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</si>
  <si>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</si>
  <si>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</si>
  <si>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</si>
  <si>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</si>
  <si>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</si>
  <si>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</si>
  <si>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</si>
  <si>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</si>
  <si>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</si>
  <si>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</si>
  <si>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</si>
  <si>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</si>
  <si>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</si>
  <si>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</si>
  <si>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</si>
  <si>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</si>
  <si>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</si>
  <si>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</si>
  <si>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</si>
  <si>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</si>
  <si>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</si>
  <si>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</si>
  <si>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</si>
  <si>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</si>
  <si>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</si>
  <si>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</si>
  <si>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</si>
  <si>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</si>
  <si>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</si>
  <si>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t>
    <phoneticPr fontId="5"/>
  </si>
  <si>
    <t>水道事業会計</t>
    <phoneticPr fontId="5"/>
  </si>
  <si>
    <t>法適用企業</t>
    <phoneticPr fontId="5"/>
  </si>
  <si>
    <t>下水道事業会計</t>
    <phoneticPr fontId="5"/>
  </si>
  <si>
    <t>法適用企業</t>
    <phoneticPr fontId="5"/>
  </si>
  <si>
    <t>病院事業会計</t>
    <phoneticPr fontId="5"/>
  </si>
  <si>
    <t>-</t>
    <phoneticPr fontId="5"/>
  </si>
  <si>
    <t>小水力発電事業特別会計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</si>
  <si>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</si>
  <si>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</si>
  <si>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</si>
  <si>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</si>
  <si>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</si>
  <si>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</si>
  <si>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</si>
  <si>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</si>
  <si>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</si>
  <si>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</si>
  <si>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</si>
  <si>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</si>
  <si>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</si>
  <si>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</si>
  <si>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</si>
  <si>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</si>
  <si>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</si>
  <si>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</si>
  <si>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</si>
  <si>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</si>
  <si>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</si>
  <si>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</si>
  <si>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</si>
  <si>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</si>
  <si>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</si>
  <si>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</si>
  <si>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</si>
  <si>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</si>
  <si>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</si>
  <si>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</si>
  <si>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</si>
  <si>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</si>
  <si>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</si>
  <si>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</si>
  <si>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</si>
  <si>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</si>
  <si>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</si>
  <si>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</si>
  <si>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</si>
  <si>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</si>
  <si>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</si>
  <si>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</si>
  <si>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</si>
  <si>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</si>
  <si>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</si>
  <si>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</si>
  <si>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</si>
  <si>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</si>
  <si>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</si>
  <si>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</si>
  <si>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</si>
  <si>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</si>
  <si>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</si>
  <si>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</si>
  <si>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</si>
  <si>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</si>
  <si>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</si>
  <si>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</si>
  <si>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</si>
  <si>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</si>
  <si>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</si>
  <si>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</si>
  <si>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</si>
  <si>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</si>
  <si>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</si>
  <si>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</si>
  <si>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</si>
  <si>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</si>
  <si>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</si>
  <si>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</si>
  <si>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</si>
  <si>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</si>
  <si>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</si>
  <si>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</si>
  <si>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</si>
  <si>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</si>
  <si>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</si>
  <si>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</si>
  <si>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</si>
  <si>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</si>
  <si>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</si>
  <si>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</si>
  <si>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</si>
  <si>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</si>
  <si>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</si>
  <si>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</si>
  <si>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</si>
  <si>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</si>
  <si>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</si>
  <si>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</si>
  <si>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</si>
  <si>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</si>
  <si>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</si>
  <si>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</si>
  <si>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</si>
  <si>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</si>
  <si>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</si>
  <si>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</si>
  <si>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</si>
  <si>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</si>
  <si>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</si>
  <si>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</si>
  <si>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</si>
  <si>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</si>
  <si>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</si>
  <si>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</si>
  <si>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</si>
  <si>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</si>
  <si>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</si>
  <si>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</si>
  <si>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</si>
  <si>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</si>
  <si>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</si>
  <si>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</si>
  <si>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</si>
  <si>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</si>
  <si>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</si>
  <si>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</si>
  <si>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</si>
  <si>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</si>
  <si>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</si>
  <si>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</si>
  <si>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</si>
  <si>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</si>
  <si>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</si>
  <si>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</si>
  <si>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</si>
  <si>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</si>
  <si>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</si>
  <si>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</si>
  <si>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</si>
  <si>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</si>
  <si>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</si>
  <si>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</si>
  <si>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</si>
  <si>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</si>
  <si>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</si>
  <si>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</si>
  <si>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</si>
  <si>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</si>
  <si>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</si>
  <si>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</si>
  <si>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</si>
  <si>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</si>
  <si>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</si>
  <si>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</si>
  <si>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</si>
  <si>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</si>
  <si>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</si>
  <si>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</si>
  <si>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</si>
  <si>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</si>
  <si>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</si>
  <si>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</si>
  <si>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</si>
  <si>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</si>
  <si>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</si>
  <si>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6.29</t>
  </si>
  <si>
    <t>▲ 5.40</t>
  </si>
  <si>
    <t>▲ 0.68</t>
  </si>
  <si>
    <t>▲ 0.49</t>
  </si>
  <si>
    <t>水道事業会計</t>
  </si>
  <si>
    <t>一般会計</t>
  </si>
  <si>
    <t>下水道事業会計</t>
  </si>
  <si>
    <t>国民健康保険特別会計</t>
  </si>
  <si>
    <t>介護保険特別会計</t>
  </si>
  <si>
    <t>介護サービス事業特別会計</t>
  </si>
  <si>
    <t>国民健康保険特別会計（直営診療施設勘定）</t>
  </si>
  <si>
    <t>青少年育英奨学資金貸付特別会計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</si>
  <si>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</si>
  <si>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</si>
  <si>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</si>
  <si>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</si>
  <si>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</si>
  <si>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</si>
  <si>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</si>
  <si>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</si>
  <si>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㈶郡上八幡産業振興公社</t>
    <rPh sb="1" eb="3">
      <t>グジョウ</t>
    </rPh>
    <rPh sb="3" eb="5">
      <t>ハチマン</t>
    </rPh>
    <rPh sb="5" eb="7">
      <t>サンギョウ</t>
    </rPh>
    <rPh sb="7" eb="9">
      <t>シンコウ</t>
    </rPh>
    <rPh sb="9" eb="11">
      <t>コウシャ</t>
    </rPh>
    <phoneticPr fontId="19"/>
  </si>
  <si>
    <t>郡上大和総合開発㈱</t>
    <rPh sb="0" eb="2">
      <t>グジョウ</t>
    </rPh>
    <rPh sb="2" eb="4">
      <t>ダイワ</t>
    </rPh>
    <rPh sb="4" eb="6">
      <t>ソウゴウ</t>
    </rPh>
    <rPh sb="6" eb="8">
      <t>カイハツ</t>
    </rPh>
    <phoneticPr fontId="19"/>
  </si>
  <si>
    <t>㈲阿弥陀ケ滝観光</t>
    <rPh sb="1" eb="4">
      <t>アミダ</t>
    </rPh>
    <rPh sb="5" eb="6">
      <t>タキ</t>
    </rPh>
    <rPh sb="6" eb="8">
      <t>カンコウ</t>
    </rPh>
    <phoneticPr fontId="19"/>
  </si>
  <si>
    <t>㈱伊野原の郷</t>
    <rPh sb="1" eb="2">
      <t>イ</t>
    </rPh>
    <rPh sb="2" eb="4">
      <t>ノハラ</t>
    </rPh>
    <rPh sb="5" eb="6">
      <t>ゴウ</t>
    </rPh>
    <phoneticPr fontId="19"/>
  </si>
  <si>
    <t>㈱ハイウェイたかす</t>
  </si>
  <si>
    <t>㈱ネーブルみなみ</t>
  </si>
  <si>
    <t>㈱ジェイエムみなみ</t>
  </si>
  <si>
    <t>奥濃飛白山観光㈱</t>
    <rPh sb="0" eb="1">
      <t>オク</t>
    </rPh>
    <rPh sb="1" eb="3">
      <t>ノウヒ</t>
    </rPh>
    <rPh sb="3" eb="5">
      <t>ハクサン</t>
    </rPh>
    <rPh sb="5" eb="7">
      <t>カンコウ</t>
    </rPh>
    <phoneticPr fontId="19"/>
  </si>
  <si>
    <t>㈱郡上ネット</t>
    <rPh sb="1" eb="3">
      <t>グジョウ</t>
    </rPh>
    <phoneticPr fontId="19"/>
  </si>
  <si>
    <t>長良川鉄道㈱</t>
    <rPh sb="0" eb="3">
      <t>ナガラガワ</t>
    </rPh>
    <rPh sb="3" eb="5">
      <t>テツドウ</t>
    </rPh>
    <phoneticPr fontId="19"/>
  </si>
  <si>
    <t>-</t>
    <phoneticPr fontId="2"/>
  </si>
  <si>
    <t>-</t>
    <phoneticPr fontId="2"/>
  </si>
  <si>
    <t>基金 296百万円、財産区 15百万円繰入</t>
    <phoneticPr fontId="2"/>
  </si>
  <si>
    <t>-</t>
    <phoneticPr fontId="2"/>
  </si>
  <si>
    <t>-</t>
    <phoneticPr fontId="2"/>
  </si>
  <si>
    <t>-</t>
    <phoneticPr fontId="2"/>
  </si>
  <si>
    <t>-</t>
    <phoneticPr fontId="2"/>
  </si>
  <si>
    <t>基金 69百万円繰入</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</si>
  <si>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</si>
  <si>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</si>
  <si>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</si>
  <si>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</si>
  <si>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</si>
  <si>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</si>
  <si>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ふるさと基金</t>
    <phoneticPr fontId="5"/>
  </si>
  <si>
    <t>地域振興基金</t>
    <phoneticPr fontId="5"/>
  </si>
  <si>
    <t>鉄道経営対策事業基金</t>
    <phoneticPr fontId="5"/>
  </si>
  <si>
    <t>ふるさと応援基金</t>
    <phoneticPr fontId="5"/>
  </si>
  <si>
    <t>ケーブルテレビ事業整備基金</t>
    <rPh sb="7" eb="9">
      <t>ジギョウ</t>
    </rPh>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</si>
  <si>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</si>
  <si>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</si>
  <si>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</si>
  <si>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</si>
  <si>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</si>
  <si>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</si>
  <si>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</si>
  <si>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</si>
  <si>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類似団体と比較して平成29年度以降一貫して高くなっている。これは、普通建設事業費の増加に伴う合併特例債等地方債の活用により、新規地方債発行額が増加したためなどによるものである。
・実質公債費比率は、計画的な地方債の償還により低下してきているものの、類似団体と比較して高くなっている。今後も中期財政試算による地方債残高や、標準財政規模、基金残高に注視しながら、将来負担比率及び実質公債費比率の改善に努める。</t>
    <rPh sb="23" eb="25">
      <t>イコウ</t>
    </rPh>
    <rPh sb="25" eb="27">
      <t>イッカン</t>
    </rPh>
    <rPh sb="115" eb="117">
      <t>ショウカン</t>
    </rPh>
    <rPh sb="164" eb="166">
      <t>ザンダカ</t>
    </rPh>
    <rPh sb="203" eb="205">
      <t>カイゼン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</si>
  <si>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</si>
  <si>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</si>
  <si>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</si>
  <si>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令和3度決算において『72.1％』となり、令和2年度と比較して『11.2ポイント』の減少。主な要因としては、算定式の分子に係る地方債現在高の減少と、分母に係る標準財政規模が増加の2点である。
・有形固定資産減価償却率が類似団体より低い水準となっているのは、道路等インフラ資産において、地方債を活用した改良や、合併以降の大規模施設の新規建設によるものである。今後も計画的な地方債発行により、将来負担額の抑制に努めるとともに、公共施設等総合管理計画に沿った施設の更新、集約化を推進することで、各比率の抑制を図る。</t>
    <rPh sb="63" eb="65">
      <t>サンテイ</t>
    </rPh>
    <rPh sb="72" eb="75">
      <t>チホウサイ</t>
    </rPh>
    <rPh sb="75" eb="78">
      <t>ゲンザイダカ</t>
    </rPh>
    <rPh sb="99" eb="100">
      <t>テン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</si>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</sst>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1" fillId="0" borderId="40"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542B-4A24-8264-8ECF847C0A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186572</c:v>
                </c:pt>
                <c:pt idx="1">
                  <c:v>126637</c:v>
                </c:pt>
                <c:pt idx="2">
                  <c:v>156313</c:v>
                </c:pt>
                <c:pt idx="3">
                  <c:v>114640</c:v>
                </c:pt>
                <c:pt idx="4">
                  <c:v>92387</c:v>
                </c:pt>
              </c:numCache>
            </c:numRef>
          </c:val>
          <c:smooth val="0"/>
          <c:extLst>
            <c:ext xmlns:c16="http://schemas.microsoft.com/office/drawing/2014/chart" uri="{C3380CC4-5D6E-409C-BE32-E72D297353CC}">
              <c16:uniqueId val="{00000001-542B-4A24-8264-8ECF847C0A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4.72</c:v>
                </c:pt>
                <c:pt idx="1">
                  <c:v>4.46</c:v>
                </c:pt>
                <c:pt idx="2">
                  <c:v>5.73</c:v>
                </c:pt>
                <c:pt idx="3">
                  <c:v>6.87</c:v>
                </c:pt>
                <c:pt idx="4">
                  <c:v>7.21</c:v>
                </c:pt>
              </c:numCache>
            </c:numRef>
          </c:val>
          <c:extLst>
            <c:ext xmlns:c16="http://schemas.microsoft.com/office/drawing/2014/chart" uri="{C3380CC4-5D6E-409C-BE32-E72D297353CC}">
              <c16:uniqueId val="{00000000-3329-41CF-8AD0-621A3124CB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17.64</c:v>
                </c:pt>
                <c:pt idx="1">
                  <c:v>12.86</c:v>
                </c:pt>
                <c:pt idx="2">
                  <c:v>11.04</c:v>
                </c:pt>
                <c:pt idx="3">
                  <c:v>9.1300000000000008</c:v>
                </c:pt>
                <c:pt idx="4">
                  <c:v>10.58</c:v>
                </c:pt>
              </c:numCache>
            </c:numRef>
          </c:val>
          <c:extLst>
            <c:ext xmlns:c16="http://schemas.microsoft.com/office/drawing/2014/chart" uri="{C3380CC4-5D6E-409C-BE32-E72D297353CC}">
              <c16:uniqueId val="{00000001-3329-41CF-8AD0-621A3124CB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-6.29</c:v>
                </c:pt>
                <c:pt idx="1">
                  <c:v>-5.4</c:v>
                </c:pt>
                <c:pt idx="2">
                  <c:v>-0.68</c:v>
                </c:pt>
                <c:pt idx="3">
                  <c:v>-0.49</c:v>
                </c:pt>
                <c:pt idx="4">
                  <c:v>2.16</c:v>
                </c:pt>
              </c:numCache>
            </c:numRef>
          </c:val>
          <c:smooth val="0"/>
          <c:extLst>
            <c:ext xmlns:c16="http://schemas.microsoft.com/office/drawing/2014/chart" uri="{C3380CC4-5D6E-409C-BE32-E72D297353CC}">
              <c16:uniqueId val="{00000002-3329-41CF-8AD0-621A3124CB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3.35</c:v>
                </c:pt>
                <c:pt idx="2">
                  <c:v>#N/A</c:v>
                </c:pt>
                <c:pt idx="3">
                  <c:v>3.94</c:v>
                </c:pt>
                <c:pt idx="4">
                  <c:v>#N/A</c:v>
                </c:pt>
                <c:pt idx="5">
                  <c:v>1.43</c:v>
                </c:pt>
                <c:pt idx="6">
                  <c:v>#N/A</c:v>
                </c:pt>
                <c:pt idx="7">
                  <c:v>0.1</c:v>
                </c:pt>
                <c:pt idx="8">
                  <c:v>#N/A</c:v>
                </c:pt>
                <c:pt idx="9">
                  <c:v>0.06</c:v>
                </c:pt>
              </c:numCache>
            </c:numRef>
          </c:val>
          <c:extLst>
            <c:ext xmlns:c16="http://schemas.microsoft.com/office/drawing/2014/chart" uri="{C3380CC4-5D6E-409C-BE32-E72D297353CC}">
              <c16:uniqueId val="{00000000-2880-411D-BFFD-098301BE56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80-411D-BFFD-098301BE561F}"/>
            </c:ext>
          </c:extLst>
        </c:ser>
        <c:ser>
          <c:idx val="2"/>
          <c:order val="2"/>
          <c:tx>
            <c:strRef>
              <c:f>データシート!$A$29</c:f>
              <c:strCache>
                <c:ptCount val="1"/>
                <c:pt idx="0">
                  <c:v>青少年育英奨学資金貸付特別会計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2-2880-411D-BFFD-098301BE561F}"/>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0.12</c:v>
                </c:pt>
                <c:pt idx="4">
                  <c:v>#N/A</c:v>
                </c:pt>
                <c:pt idx="5">
                  <c:v>0.24</c:v>
                </c:pt>
                <c:pt idx="6">
                  <c:v>#N/A</c:v>
                </c:pt>
                <c:pt idx="7">
                  <c:v>0.11</c:v>
                </c:pt>
                <c:pt idx="8">
                  <c:v>#N/A</c:v>
                </c:pt>
                <c:pt idx="9">
                  <c:v>0.18</c:v>
                </c:pt>
              </c:numCache>
            </c:numRef>
          </c:val>
          <c:extLst>
            <c:ext xmlns:c16="http://schemas.microsoft.com/office/drawing/2014/chart" uri="{C3380CC4-5D6E-409C-BE32-E72D297353CC}">
              <c16:uniqueId val="{00000003-2880-411D-BFFD-098301BE561F}"/>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0.09</c:v>
                </c:pt>
                <c:pt idx="4">
                  <c:v>#N/A</c:v>
                </c:pt>
                <c:pt idx="5">
                  <c:v>0.22</c:v>
                </c:pt>
                <c:pt idx="6">
                  <c:v>#N/A</c:v>
                </c:pt>
                <c:pt idx="7">
                  <c:v>0.17</c:v>
                </c:pt>
                <c:pt idx="8">
                  <c:v>#N/A</c:v>
                </c:pt>
                <c:pt idx="9">
                  <c:v>0.19</c:v>
                </c:pt>
              </c:numCache>
            </c:numRef>
          </c:val>
          <c:extLst>
            <c:ext xmlns:c16="http://schemas.microsoft.com/office/drawing/2014/chart" uri="{C3380CC4-5D6E-409C-BE32-E72D297353CC}">
              <c16:uniqueId val="{00000004-2880-411D-BFFD-098301BE56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1.07</c:v>
                </c:pt>
                <c:pt idx="2">
                  <c:v>#N/A</c:v>
                </c:pt>
                <c:pt idx="3">
                  <c:v>0.56999999999999995</c:v>
                </c:pt>
                <c:pt idx="4">
                  <c:v>#N/A</c:v>
                </c:pt>
                <c:pt idx="5">
                  <c:v>0.59</c:v>
                </c:pt>
                <c:pt idx="6">
                  <c:v>#N/A</c:v>
                </c:pt>
                <c:pt idx="7">
                  <c:v>0.02</c:v>
                </c:pt>
                <c:pt idx="8">
                  <c:v>#N/A</c:v>
                </c:pt>
                <c:pt idx="9">
                  <c:v>0.77</c:v>
                </c:pt>
              </c:numCache>
            </c:numRef>
          </c:val>
          <c:extLst>
            <c:ext xmlns:c16="http://schemas.microsoft.com/office/drawing/2014/chart" uri="{C3380CC4-5D6E-409C-BE32-E72D297353CC}">
              <c16:uniqueId val="{00000005-2880-411D-BFFD-098301BE561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2.77</c:v>
                </c:pt>
                <c:pt idx="2">
                  <c:v>#N/A</c:v>
                </c:pt>
                <c:pt idx="3">
                  <c:v>1.7</c:v>
                </c:pt>
                <c:pt idx="4">
                  <c:v>#N/A</c:v>
                </c:pt>
                <c:pt idx="5">
                  <c:v>0.85</c:v>
                </c:pt>
                <c:pt idx="6">
                  <c:v>#N/A</c:v>
                </c:pt>
                <c:pt idx="7">
                  <c:v>1.21</c:v>
                </c:pt>
                <c:pt idx="8">
                  <c:v>#N/A</c:v>
                </c:pt>
                <c:pt idx="9">
                  <c:v>0.79</c:v>
                </c:pt>
              </c:numCache>
            </c:numRef>
          </c:val>
          <c:extLst>
            <c:ext xmlns:c16="http://schemas.microsoft.com/office/drawing/2014/chart" uri="{C3380CC4-5D6E-409C-BE32-E72D297353CC}">
              <c16:uniqueId val="{00000006-2880-411D-BFFD-098301BE561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0.51</c:v>
                </c:pt>
                <c:pt idx="8">
                  <c:v>#N/A</c:v>
                </c:pt>
                <c:pt idx="9">
                  <c:v>0.91</c:v>
                </c:pt>
              </c:numCache>
            </c:numRef>
          </c:val>
          <c:extLst>
            <c:ext xmlns:c16="http://schemas.microsoft.com/office/drawing/2014/chart" uri="{C3380CC4-5D6E-409C-BE32-E72D297353CC}">
              <c16:uniqueId val="{00000007-2880-411D-BFFD-098301BE56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4.68</c:v>
                </c:pt>
                <c:pt idx="2">
                  <c:v>#N/A</c:v>
                </c:pt>
                <c:pt idx="3">
                  <c:v>4.42</c:v>
                </c:pt>
                <c:pt idx="4">
                  <c:v>#N/A</c:v>
                </c:pt>
                <c:pt idx="5">
                  <c:v>5.59</c:v>
                </c:pt>
                <c:pt idx="6">
                  <c:v>#N/A</c:v>
                </c:pt>
                <c:pt idx="7">
                  <c:v>6.72</c:v>
                </c:pt>
                <c:pt idx="8">
                  <c:v>#N/A</c:v>
                </c:pt>
                <c:pt idx="9">
                  <c:v>7.06</c:v>
                </c:pt>
              </c:numCache>
            </c:numRef>
          </c:val>
          <c:extLst>
            <c:ext xmlns:c16="http://schemas.microsoft.com/office/drawing/2014/chart" uri="{C3380CC4-5D6E-409C-BE32-E72D297353CC}">
              <c16:uniqueId val="{00000008-2880-411D-BFFD-098301BE56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c:v>
                </c:pt>
                <c:pt idx="2">
                  <c:v>#N/A</c:v>
                </c:pt>
                <c:pt idx="3">
                  <c:v>7.84</c:v>
                </c:pt>
                <c:pt idx="4">
                  <c:v>#N/A</c:v>
                </c:pt>
                <c:pt idx="5">
                  <c:v>7.09</c:v>
                </c:pt>
                <c:pt idx="6">
                  <c:v>#N/A</c:v>
                </c:pt>
                <c:pt idx="7">
                  <c:v>7.43</c:v>
                </c:pt>
                <c:pt idx="8">
                  <c:v>#N/A</c:v>
                </c:pt>
                <c:pt idx="9">
                  <c:v>7.5</c:v>
                </c:pt>
              </c:numCache>
            </c:numRef>
          </c:val>
          <c:extLst>
            <c:ext xmlns:c16="http://schemas.microsoft.com/office/drawing/2014/chart" uri="{C3380CC4-5D6E-409C-BE32-E72D297353CC}">
              <c16:uniqueId val="{00000009-2880-411D-BFFD-098301BE56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4641</c:v>
                </c:pt>
                <c:pt idx="5">
                  <c:v>4535</c:v>
                </c:pt>
                <c:pt idx="8">
                  <c:v>4385</c:v>
                </c:pt>
                <c:pt idx="11">
                  <c:v>4155</c:v>
                </c:pt>
                <c:pt idx="14">
                  <c:v>4005</c:v>
                </c:pt>
              </c:numCache>
            </c:numRef>
          </c:val>
          <c:extLst>
            <c:ext xmlns:c16="http://schemas.microsoft.com/office/drawing/2014/chart" uri="{C3380CC4-5D6E-409C-BE32-E72D297353CC}">
              <c16:uniqueId val="{00000000-58DB-4B78-B0E8-1AD7EDCCE1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DB-4B78-B0E8-1AD7EDCCE1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2-58DB-4B78-B0E8-1AD7EDCCE1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DB-4B78-B0E8-1AD7EDCCE1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1825</c:v>
                </c:pt>
                <c:pt idx="3">
                  <c:v>1954</c:v>
                </c:pt>
                <c:pt idx="6">
                  <c:v>1976</c:v>
                </c:pt>
                <c:pt idx="9">
                  <c:v>2056</c:v>
                </c:pt>
                <c:pt idx="12">
                  <c:v>1885</c:v>
                </c:pt>
              </c:numCache>
            </c:numRef>
          </c:val>
          <c:extLst>
            <c:ext xmlns:c16="http://schemas.microsoft.com/office/drawing/2014/chart" uri="{C3380CC4-5D6E-409C-BE32-E72D297353CC}">
              <c16:uniqueId val="{00000004-58DB-4B78-B0E8-1AD7EDCCE1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DB-4B78-B0E8-1AD7EDCCE1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DB-4B78-B0E8-1AD7EDCCE1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4501</c:v>
                </c:pt>
                <c:pt idx="3">
                  <c:v>4262</c:v>
                </c:pt>
                <c:pt idx="6">
                  <c:v>4053</c:v>
                </c:pt>
                <c:pt idx="9">
                  <c:v>3811</c:v>
                </c:pt>
                <c:pt idx="12">
                  <c:v>3689</c:v>
                </c:pt>
              </c:numCache>
            </c:numRef>
          </c:val>
          <c:extLst>
            <c:ext xmlns:c16="http://schemas.microsoft.com/office/drawing/2014/chart" uri="{C3380CC4-5D6E-409C-BE32-E72D297353CC}">
              <c16:uniqueId val="{00000007-58DB-4B78-B0E8-1AD7EDCCE1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1688</c:v>
                </c:pt>
                <c:pt idx="2">
                  <c:v>#N/A</c:v>
                </c:pt>
                <c:pt idx="3">
                  <c:v>#N/A</c:v>
                </c:pt>
                <c:pt idx="4">
                  <c:v>1683</c:v>
                </c:pt>
                <c:pt idx="5">
                  <c:v>#N/A</c:v>
                </c:pt>
                <c:pt idx="6">
                  <c:v>#N/A</c:v>
                </c:pt>
                <c:pt idx="7">
                  <c:v>1646</c:v>
                </c:pt>
                <c:pt idx="8">
                  <c:v>#N/A</c:v>
                </c:pt>
                <c:pt idx="9">
                  <c:v>#N/A</c:v>
                </c:pt>
                <c:pt idx="10">
                  <c:v>1714</c:v>
                </c:pt>
                <c:pt idx="11">
                  <c:v>#N/A</c:v>
                </c:pt>
                <c:pt idx="12">
                  <c:v>#N/A</c:v>
                </c:pt>
                <c:pt idx="13">
                  <c:v>1571</c:v>
                </c:pt>
                <c:pt idx="14">
                  <c:v>#N/A</c:v>
                </c:pt>
              </c:numCache>
            </c:numRef>
          </c:val>
          <c:smooth val="0"/>
          <c:extLst>
            <c:ext xmlns:c16="http://schemas.microsoft.com/office/drawing/2014/chart" uri="{C3380CC4-5D6E-409C-BE32-E72D297353CC}">
              <c16:uniqueId val="{00000008-58DB-4B78-B0E8-1AD7EDCCE1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40416</c:v>
                </c:pt>
                <c:pt idx="5">
                  <c:v>39043</c:v>
                </c:pt>
                <c:pt idx="8">
                  <c:v>36983</c:v>
                </c:pt>
                <c:pt idx="11">
                  <c:v>35100</c:v>
                </c:pt>
                <c:pt idx="14">
                  <c:v>33044</c:v>
                </c:pt>
              </c:numCache>
            </c:numRef>
          </c:val>
          <c:extLst>
            <c:ext xmlns:c16="http://schemas.microsoft.com/office/drawing/2014/chart" uri="{C3380CC4-5D6E-409C-BE32-E72D297353CC}">
              <c16:uniqueId val="{00000000-DAEA-40E4-84E4-FFA9D8F5E1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389</c:v>
                </c:pt>
                <c:pt idx="5">
                  <c:v>341</c:v>
                </c:pt>
                <c:pt idx="8">
                  <c:v>292</c:v>
                </c:pt>
                <c:pt idx="11">
                  <c:v>243</c:v>
                </c:pt>
                <c:pt idx="14">
                  <c:v>193</c:v>
                </c:pt>
              </c:numCache>
            </c:numRef>
          </c:val>
          <c:extLst>
            <c:ext xmlns:c16="http://schemas.microsoft.com/office/drawing/2014/chart" uri="{C3380CC4-5D6E-409C-BE32-E72D297353CC}">
              <c16:uniqueId val="{00000001-DAEA-40E4-84E4-FFA9D8F5E1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8870</c:v>
                </c:pt>
                <c:pt idx="5">
                  <c:v>7796</c:v>
                </c:pt>
                <c:pt idx="8">
                  <c:v>6324</c:v>
                </c:pt>
                <c:pt idx="11">
                  <c:v>5699</c:v>
                </c:pt>
                <c:pt idx="14">
                  <c:v>6305</c:v>
                </c:pt>
              </c:numCache>
            </c:numRef>
          </c:val>
          <c:extLst>
            <c:ext xmlns:c16="http://schemas.microsoft.com/office/drawing/2014/chart" uri="{C3380CC4-5D6E-409C-BE32-E72D297353CC}">
              <c16:uniqueId val="{00000002-DAEA-40E4-84E4-FFA9D8F5E1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EA-40E4-84E4-FFA9D8F5E1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EA-40E4-84E4-FFA9D8F5E1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EA-40E4-84E4-FFA9D8F5E1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944</c:v>
                </c:pt>
                <c:pt idx="3">
                  <c:v>919</c:v>
                </c:pt>
                <c:pt idx="6">
                  <c:v>1022</c:v>
                </c:pt>
                <c:pt idx="9">
                  <c:v>1227</c:v>
                </c:pt>
                <c:pt idx="12">
                  <c:v>1193</c:v>
                </c:pt>
              </c:numCache>
            </c:numRef>
          </c:val>
          <c:extLst>
            <c:ext xmlns:c16="http://schemas.microsoft.com/office/drawing/2014/chart" uri="{C3380CC4-5D6E-409C-BE32-E72D297353CC}">
              <c16:uniqueId val="{00000006-DAEA-40E4-84E4-FFA9D8F5E1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EA-40E4-84E4-FFA9D8F5E1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23902</c:v>
                </c:pt>
                <c:pt idx="3">
                  <c:v>22313</c:v>
                </c:pt>
                <c:pt idx="6">
                  <c:v>21437</c:v>
                </c:pt>
                <c:pt idx="9">
                  <c:v>20090</c:v>
                </c:pt>
                <c:pt idx="12">
                  <c:v>18984</c:v>
                </c:pt>
              </c:numCache>
            </c:numRef>
          </c:val>
          <c:extLst>
            <c:ext xmlns:c16="http://schemas.microsoft.com/office/drawing/2014/chart" uri="{C3380CC4-5D6E-409C-BE32-E72D297353CC}">
              <c16:uniqueId val="{00000008-DAEA-40E4-84E4-FFA9D8F5E1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c:v>
                </c:pt>
                <c:pt idx="3">
                  <c:v>14</c:v>
                </c:pt>
                <c:pt idx="6">
                  <c:v>12</c:v>
                </c:pt>
                <c:pt idx="9">
                  <c:v>11</c:v>
                </c:pt>
                <c:pt idx="12">
                  <c:v>9</c:v>
                </c:pt>
              </c:numCache>
            </c:numRef>
          </c:val>
          <c:extLst>
            <c:ext xmlns:c16="http://schemas.microsoft.com/office/drawing/2014/chart" uri="{C3380CC4-5D6E-409C-BE32-E72D297353CC}">
              <c16:uniqueId val="{00000009-DAEA-40E4-84E4-FFA9D8F5E1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33942</c:v>
                </c:pt>
                <c:pt idx="3">
                  <c:v>33230</c:v>
                </c:pt>
                <c:pt idx="6">
                  <c:v>32539</c:v>
                </c:pt>
                <c:pt idx="9">
                  <c:v>31312</c:v>
                </c:pt>
                <c:pt idx="12">
                  <c:v>29813</c:v>
                </c:pt>
              </c:numCache>
            </c:numRef>
          </c:val>
          <c:extLst>
            <c:ext xmlns:c16="http://schemas.microsoft.com/office/drawing/2014/chart" uri="{C3380CC4-5D6E-409C-BE32-E72D297353CC}">
              <c16:uniqueId val="{0000000A-DAEA-40E4-84E4-FFA9D8F5E1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9128</c:v>
                </c:pt>
                <c:pt idx="2">
                  <c:v>#N/A</c:v>
                </c:pt>
                <c:pt idx="3">
                  <c:v>#N/A</c:v>
                </c:pt>
                <c:pt idx="4">
                  <c:v>9296</c:v>
                </c:pt>
                <c:pt idx="5">
                  <c:v>#N/A</c:v>
                </c:pt>
                <c:pt idx="6">
                  <c:v>#N/A</c:v>
                </c:pt>
                <c:pt idx="7">
                  <c:v>11412</c:v>
                </c:pt>
                <c:pt idx="8">
                  <c:v>#N/A</c:v>
                </c:pt>
                <c:pt idx="9">
                  <c:v>#N/A</c:v>
                </c:pt>
                <c:pt idx="10">
                  <c:v>11596</c:v>
                </c:pt>
                <c:pt idx="11">
                  <c:v>#N/A</c:v>
                </c:pt>
                <c:pt idx="12">
                  <c:v>#N/A</c:v>
                </c:pt>
                <c:pt idx="13">
                  <c:v>10457</c:v>
                </c:pt>
                <c:pt idx="14">
                  <c:v>#N/A</c:v>
                </c:pt>
              </c:numCache>
            </c:numRef>
          </c:val>
          <c:smooth val="0"/>
          <c:extLst>
            <c:ext xmlns:c16="http://schemas.microsoft.com/office/drawing/2014/chart" uri="{C3380CC4-5D6E-409C-BE32-E72D297353CC}">
              <c16:uniqueId val="{0000000B-DAEA-40E4-84E4-FFA9D8F5E1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1955</c:v>
                </c:pt>
                <c:pt idx="1">
                  <c:v>1644</c:v>
                </c:pt>
                <c:pt idx="2">
                  <c:v>1950</c:v>
                </c:pt>
              </c:numCache>
            </c:numRef>
          </c:val>
          <c:extLst>
            <c:ext xmlns:c16="http://schemas.microsoft.com/office/drawing/2014/chart" uri="{C3380CC4-5D6E-409C-BE32-E72D297353CC}">
              <c16:uniqueId val="{00000000-5A7E-4A84-B184-6234ABDF86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c:v>
                </c:pt>
                <c:pt idx="1">
                  <c:v>39</c:v>
                </c:pt>
                <c:pt idx="2">
                  <c:v>229</c:v>
                </c:pt>
              </c:numCache>
            </c:numRef>
          </c:val>
          <c:extLst>
            <c:ext xmlns:c16="http://schemas.microsoft.com/office/drawing/2014/chart" uri="{C3380CC4-5D6E-409C-BE32-E72D297353CC}">
              <c16:uniqueId val="{00000001-5A7E-4A84-B184-6234ABDF86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3724</c:v>
                </c:pt>
                <c:pt idx="1">
                  <c:v>3404</c:v>
                </c:pt>
                <c:pt idx="2">
                  <c:v>3502</c:v>
                </c:pt>
              </c:numCache>
            </c:numRef>
          </c:val>
          <c:extLst>
            <c:ext xmlns:c16="http://schemas.microsoft.com/office/drawing/2014/chart" uri="{C3380CC4-5D6E-409C-BE32-E72D297353CC}">
              <c16:uniqueId val="{00000002-5A7E-4A84-B184-6234ABDF86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{01152282-B478-4B5A-A7FC-F14578B7949A}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0BD-4080-9024-19BF241337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{D881AD2A-F4CA-4BD2-BCE5-0995B86A6432}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BD-4080-9024-19BF241337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{42AE5D7D-8FE6-4846-BF84-F1E23D97D526}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BD-4080-9024-19BF241337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{ACFB0E39-2C06-4E06-B030-AF9F2DFA075D}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BD-4080-9024-19BF241337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{EFFC644C-8977-4E38-8F6B-C56FEADCC5B9}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BD-4080-9024-19BF2413372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{DB1FB2B4-B577-48A3-BEB2-8E955C5A4992}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0BD-4080-9024-19BF2413372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{E8A2EC7C-E315-41FB-B3A9-2BEC527A2CA0}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0BD-4080-9024-19BF2413372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{10B79ABD-02B4-4BBD-9D6A-3863F63ECBE1}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0BD-4080-9024-19BF2413372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{9E10F975-8BB4-4D17-A493-DE37DBCBF5CA}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0BD-4080-9024-19BF241337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50.4</c:v>
                </c:pt>
                <c:pt idx="16">
                  <c:v>51.8</c:v>
                </c:pt>
                <c:pt idx="24">
                  <c:v>53.7</c:v>
                </c:pt>
                <c:pt idx="32">
                  <c:v>55.6</c:v>
                </c:pt>
              </c:numCache>
            </c:numRef>
          </c:xVal>
          <c:yVal>
            <c:numRef>
              <c:f>公会計指標分析・財政指標組合せ分析表!$BP$51:$DC$51</c:f>
              <c:numCache>
                <c:formatCode>#,##0.0;"▲ "#,##0.0</c:formatCode>
                <c:ptCount val="40"/>
                <c:pt idx="0">
                  <c:v>67.400000000000006</c:v>
                </c:pt>
                <c:pt idx="8">
                  <c:v>69.5</c:v>
                </c:pt>
                <c:pt idx="16">
                  <c:v>85.3</c:v>
                </c:pt>
                <c:pt idx="24">
                  <c:v>83.3</c:v>
                </c:pt>
                <c:pt idx="32">
                  <c:v>72.099999999999994</c:v>
                </c:pt>
              </c:numCache>
            </c:numRef>
          </c:yVal>
          <c:smooth val="0"/>
          <c:extLst>
            <c:ext xmlns:c16="http://schemas.microsoft.com/office/drawing/2014/chart" uri="{C3380CC4-5D6E-409C-BE32-E72D297353CC}">
              <c16:uniqueId val="{00000009-80BD-4080-9024-19BF241337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{AD1BACF6-0E25-42E6-9A67-242E4CADFE04}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0BD-4080-9024-19BF241337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{3E463848-06BC-4E34-B0FB-DF759AB60282}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BD-4080-9024-19BF241337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{3F413B70-6540-4213-926B-C7DB231E2EAB}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BD-4080-9024-19BF241337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{5D0DFE84-8074-4402-8FEC-C93A227D117D}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BD-4080-9024-19BF241337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{2C139E8A-8653-488B-A791-A81A1756552B}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BD-4080-9024-19BF2413372B}"/>
                </c:ext>
              </c:extLst>
            </c:dLbl>
            <c:dLbl>
              <c:idx val="8"/>
              <c:layout>
                <c:manualLayout>
                  <c:x val="0"/>
                  <c:y val="6.6318043132837503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{F976554D-1886-4DAA-9924-4F22B9D2B051}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0BD-4080-9024-19BF2413372B}"/>
                </c:ext>
              </c:extLst>
            </c:dLbl>
            <c:dLbl>
              <c:idx val="16"/>
              <c:layout>
                <c:manualLayout>
                  <c:x val="0"/>
                  <c:y val="-6.631804313283792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{D62701E7-3322-4D06-B575-237FD6456D38}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0BD-4080-9024-19BF2413372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{50A48BC9-F39C-41C4-9454-52AF55AA4D37}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0BD-4080-9024-19BF2413372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{D929C12F-FAB6-4E3C-AFAF-60AF1637E9A4}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0BD-4080-9024-19BF241337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0BD-4080-9024-19BF2413372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{998D3CC6-9994-4667-BF47-C2067FFBF7E6}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B03-4836-91DB-68D6093E93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{063AEFC4-0AA6-4D98-8B0E-32B3071B179A}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03-4836-91DB-68D6093E93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{C627BAD2-8AF3-4A2C-AE2B-6E6F9C683AFB}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03-4836-91DB-68D6093E93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{AFF9318C-AA14-4625-845E-EDC59664BCC7}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03-4836-91DB-68D6093E93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{59144AE9-124E-4345-B4A2-73043CA16E37}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03-4836-91DB-68D6093E93DC}"/>
                </c:ext>
              </c:extLst>
            </c:dLbl>
            <c:dLbl>
              <c:idx val="8"/>
              <c:layout>
                <c:manualLayout>
                  <c:x val="-1.823562808425001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{3C64F611-564A-49E2-A59F-F26422EFC928}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B03-4836-91DB-68D6093E93DC}"/>
                </c:ext>
              </c:extLst>
            </c:dLbl>
            <c:dLbl>
              <c:idx val="16"/>
              <c:layout>
                <c:manualLayout>
                  <c:x val="-4.4905057365901141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{8221D664-ED7E-4C0A-B247-8262EAFA6FFB}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B03-4836-91DB-68D6093E93DC}"/>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{B6BDD1F4-AE7A-4868-937C-1D0477BA9791}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B03-4836-91DB-68D6093E93D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{84305A3B-666E-4ADB-850B-CC4F55A69DC6}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B03-4836-91DB-68D6093E93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12.7</c:v>
                </c:pt>
                <c:pt idx="16">
                  <c:v>12.4</c:v>
                </c:pt>
                <c:pt idx="24">
                  <c:v>12.4</c:v>
                </c:pt>
                <c:pt idx="32">
                  <c:v>11.8</c:v>
                </c:pt>
              </c:numCache>
            </c:numRef>
          </c:xVal>
          <c:yVal>
            <c:numRef>
              <c:f>公会計指標分析・財政指標組合せ分析表!$BP$73:$DC$73</c:f>
              <c:numCache>
                <c:formatCode>#,##0.0;"▲ "#,##0.0</c:formatCode>
                <c:ptCount val="40"/>
                <c:pt idx="0">
                  <c:v>67.400000000000006</c:v>
                </c:pt>
                <c:pt idx="8">
                  <c:v>69.5</c:v>
                </c:pt>
                <c:pt idx="16">
                  <c:v>85.3</c:v>
                </c:pt>
                <c:pt idx="24">
                  <c:v>83.3</c:v>
                </c:pt>
                <c:pt idx="32">
                  <c:v>72.099999999999994</c:v>
                </c:pt>
              </c:numCache>
            </c:numRef>
          </c:yVal>
          <c:smooth val="0"/>
          <c:extLst>
            <c:ext xmlns:c16="http://schemas.microsoft.com/office/drawing/2014/chart" uri="{C3380CC4-5D6E-409C-BE32-E72D297353CC}">
              <c16:uniqueId val="{00000009-0B03-4836-91DB-68D6093E93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{2A5B18EC-D4E8-440A-9344-D8D0AA481B35}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B03-4836-91DB-68D6093E93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{2F7788EF-9E56-4A5A-B81C-D77E4FA5FF48}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03-4836-91DB-68D6093E93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{6E17A722-8E47-4C0E-8474-FBD9F9DE8D4C}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03-4836-91DB-68D6093E93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{900626B8-A7AF-4CAF-B767-70522F114CFA}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03-4836-91DB-68D6093E93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{E79831FB-8A76-4E9D-9CD4-8BF8DD12AA8D}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03-4836-91DB-68D6093E93D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{C4E32DBE-6879-4BDB-B218-52A06359C3F4}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B03-4836-91DB-68D6093E93D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{496BE67D-9756-46DC-8B8C-77310D91916F}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B03-4836-91DB-68D6093E93D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{1E9430C8-EC81-412F-B860-D364CB219458}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B03-4836-91DB-68D6093E93D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{C795FC35-EC8C-49D8-9FCC-A7D03D60BCF9}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B03-4836-91DB-68D6093E93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0B03-4836-91DB-68D6093E93DC}"/>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計画的な地方債の発行や繰上償還により元利償還金は昨年度より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百万円減少している。　</a:t>
          </a:r>
          <a:endParaRPr lang="ja-JP" altLang="ja-JP" sz="1400">
            <a:effectLst/>
          </a:endParaRPr>
        </a:p>
        <a:p>
          <a:r>
            <a:rPr kumimoji="1" lang="ja-JP" altLang="ja-JP" sz="1100">
              <a:solidFill>
                <a:schemeClr val="dk1"/>
              </a:solidFill>
              <a:effectLst/>
              <a:latin typeface="+mn-lt"/>
              <a:ea typeface="+mn-ea"/>
              <a:cs typeface="+mn-cs"/>
            </a:rPr>
            <a:t>　一方、算入公債費については、新規発行する場合には基準財政需要額の算入率の高い地方債を優先して</a:t>
          </a:r>
          <a:r>
            <a:rPr kumimoji="1" lang="ja-JP" altLang="en-US" sz="1100">
              <a:solidFill>
                <a:schemeClr val="dk1"/>
              </a:solidFill>
              <a:effectLst/>
              <a:latin typeface="+mn-lt"/>
              <a:ea typeface="+mn-ea"/>
              <a:cs typeface="+mn-cs"/>
            </a:rPr>
            <a:t>おり、また令和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年度は公営企業債の元利償還金に対する繰入金（工業団地事業）が皆減となったため、</a:t>
          </a:r>
          <a:r>
            <a:rPr kumimoji="1" lang="ja-JP" altLang="ja-JP" sz="1100">
              <a:solidFill>
                <a:schemeClr val="dk1"/>
              </a:solidFill>
              <a:effectLst/>
              <a:latin typeface="+mn-lt"/>
              <a:ea typeface="+mn-ea"/>
              <a:cs typeface="+mn-cs"/>
            </a:rPr>
            <a:t>算入公債費等における比率は</a:t>
          </a:r>
          <a:r>
            <a:rPr kumimoji="1" lang="en-US" altLang="ja-JP" sz="1100">
              <a:solidFill>
                <a:schemeClr val="dk1"/>
              </a:solidFill>
              <a:effectLst/>
              <a:latin typeface="+mn-lt"/>
              <a:ea typeface="+mn-ea"/>
              <a:cs typeface="+mn-cs"/>
            </a:rPr>
            <a:t>71.8%</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）となった。このため、実質公債費比率の分子は昨年度より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今後も財政中期試算による地方債の発行などにより実質公債費比率の抑制を図る。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将来負担額については、地方債新規発行額の減少、公営企業債等繰入見込額の減少などにより、昨年度より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千万円減少している。</a:t>
          </a:r>
          <a:endParaRPr lang="ja-JP" altLang="ja-JP" sz="1400">
            <a:effectLst/>
          </a:endParaRPr>
        </a:p>
        <a:p>
          <a:r>
            <a:rPr kumimoji="1" lang="ja-JP" altLang="ja-JP" sz="1100">
              <a:solidFill>
                <a:schemeClr val="dk1"/>
              </a:solidFill>
              <a:effectLst/>
              <a:latin typeface="+mn-lt"/>
              <a:ea typeface="+mn-ea"/>
              <a:cs typeface="+mn-cs"/>
            </a:rPr>
            <a:t>　充当可能財源等については、基準財政需要額算入見込額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億円減少し</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年度は財政調整基金への積み立てなど充当可能基金が約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億円増加したことで、</a:t>
          </a:r>
          <a:r>
            <a:rPr kumimoji="1" lang="ja-JP" altLang="ja-JP" sz="1100">
              <a:solidFill>
                <a:schemeClr val="dk1"/>
              </a:solidFill>
              <a:effectLst/>
              <a:latin typeface="+mn-lt"/>
              <a:ea typeface="+mn-ea"/>
              <a:cs typeface="+mn-cs"/>
            </a:rPr>
            <a:t>将来負担額の減少額を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回ったため、</a:t>
          </a:r>
          <a:r>
            <a:rPr kumimoji="1" lang="ja-JP" altLang="en-US" sz="1100">
              <a:solidFill>
                <a:schemeClr val="dk1"/>
              </a:solidFill>
              <a:effectLst/>
              <a:latin typeface="+mn-lt"/>
              <a:ea typeface="+mn-ea"/>
              <a:cs typeface="+mn-cs"/>
            </a:rPr>
            <a:t>年々増加していた</a:t>
          </a:r>
          <a:r>
            <a:rPr kumimoji="1" lang="ja-JP" altLang="ja-JP" sz="1100">
              <a:solidFill>
                <a:schemeClr val="dk1"/>
              </a:solidFill>
              <a:effectLst/>
              <a:latin typeface="+mn-lt"/>
              <a:ea typeface="+mn-ea"/>
              <a:cs typeface="+mn-cs"/>
            </a:rPr>
            <a:t>将来負担比率の分子は、昨年度より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今後も計画的な地方債発行や繰上償還などにより、将来負担額を抑制するとともに、充当可能財源の確保に努める。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岐阜県郡上市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地域振興</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取り崩した</a:t>
          </a:r>
          <a:r>
            <a:rPr kumimoji="1" lang="ja-JP" altLang="ja-JP" sz="1100">
              <a:solidFill>
                <a:schemeClr val="dk1"/>
              </a:solidFill>
              <a:effectLst/>
              <a:latin typeface="+mn-lt"/>
              <a:ea typeface="+mn-ea"/>
              <a:cs typeface="+mn-cs"/>
            </a:rPr>
            <a:t>一方、財政調整基金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減債基金へ</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ケーブルテレビ事業整備基金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を積み立てた</a:t>
          </a:r>
          <a:r>
            <a:rPr kumimoji="1" lang="ja-JP" altLang="ja-JP" sz="1100">
              <a:solidFill>
                <a:schemeClr val="dk1"/>
              </a:solidFill>
              <a:effectLst/>
              <a:latin typeface="+mn-lt"/>
              <a:ea typeface="+mn-ea"/>
              <a:cs typeface="+mn-cs"/>
            </a:rPr>
            <a:t>こと等により、</a:t>
          </a:r>
          <a:endParaRPr lang="ja-JP" altLang="ja-JP" sz="1400">
            <a:effectLst/>
          </a:endParaRPr>
        </a:p>
        <a:p>
          <a:r>
            <a:rPr kumimoji="1" lang="ja-JP" altLang="ja-JP" sz="1100">
              <a:solidFill>
                <a:schemeClr val="dk1"/>
              </a:solidFill>
              <a:effectLst/>
              <a:latin typeface="+mn-lt"/>
              <a:ea typeface="+mn-ea"/>
              <a:cs typeface="+mn-cs"/>
            </a:rPr>
            <a:t>　　基金全体としては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・将来を見据えて可能な範囲で積み立てを行い、基金残高の確保に努める。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・ふるさと基金：地域の特性をいかした個性的で魅力あるまちづくりを推進するための事業に充てる。</a:t>
          </a:r>
          <a:endParaRPr lang="ja-JP" altLang="ja-JP" sz="1400">
            <a:effectLst/>
          </a:endParaRPr>
        </a:p>
        <a:p>
          <a:r>
            <a:rPr kumimoji="1" lang="ja-JP" altLang="ja-JP" sz="1100">
              <a:solidFill>
                <a:schemeClr val="dk1"/>
              </a:solidFill>
              <a:effectLst/>
              <a:latin typeface="+mn-lt"/>
              <a:ea typeface="+mn-ea"/>
              <a:cs typeface="+mn-cs"/>
            </a:rPr>
            <a:t>　・地域振興基金：市の一体的な振興整備を推進するための事業に充てる。</a:t>
          </a:r>
          <a:endParaRPr lang="ja-JP" altLang="ja-JP" sz="1400">
            <a:effectLst/>
          </a:endParaRPr>
        </a:p>
        <a:p>
          <a:r>
            <a:rPr kumimoji="1" lang="ja-JP" altLang="ja-JP" sz="1100">
              <a:solidFill>
                <a:schemeClr val="dk1"/>
              </a:solidFill>
              <a:effectLst/>
              <a:latin typeface="+mn-lt"/>
              <a:ea typeface="+mn-ea"/>
              <a:cs typeface="+mn-cs"/>
            </a:rPr>
            <a:t>　・鉄道経営対策事業基金：地域公共交通の維持確保を図る。</a:t>
          </a:r>
          <a:endParaRPr lang="ja-JP" altLang="ja-JP" sz="1400">
            <a:effectLst/>
          </a:endParaRPr>
        </a:p>
        <a:p>
          <a:r>
            <a:rPr kumimoji="1" lang="ja-JP" altLang="ja-JP" sz="1100">
              <a:solidFill>
                <a:schemeClr val="dk1"/>
              </a:solidFill>
              <a:effectLst/>
              <a:latin typeface="+mn-lt"/>
              <a:ea typeface="+mn-ea"/>
              <a:cs typeface="+mn-cs"/>
            </a:rPr>
            <a:t>　・ふるさと応援基金：ふるさと寄附金を財源として実施する事業に充てる。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・ケーブルテレビ事業整備基金：ケーブルテレビ事業の</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整備に</a:t>
          </a:r>
          <a:r>
            <a:rPr kumimoji="1" lang="ja-JP" altLang="en-US" sz="1100">
              <a:solidFill>
                <a:schemeClr val="dk1"/>
              </a:solidFill>
              <a:effectLst/>
              <a:latin typeface="+mn-lt"/>
              <a:ea typeface="+mn-ea"/>
              <a:cs typeface="+mn-cs"/>
            </a:rPr>
            <a:t>必要な</a:t>
          </a:r>
          <a:r>
            <a:rPr kumimoji="1" lang="ja-JP" altLang="ja-JP" sz="1100">
              <a:solidFill>
                <a:schemeClr val="dk1"/>
              </a:solidFill>
              <a:effectLst/>
              <a:latin typeface="+mn-lt"/>
              <a:ea typeface="+mn-ea"/>
              <a:cs typeface="+mn-cs"/>
            </a:rPr>
            <a:t>財源に充てる。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・ケーブルテレビ事業整備基金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たこと等により、その他特定目的基金全体で</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増加となった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・地域振興基金：一体的な振興整備を推進するため</a:t>
          </a:r>
          <a:r>
            <a:rPr kumimoji="1" lang="ja-JP" altLang="en-US" sz="1100">
              <a:solidFill>
                <a:schemeClr val="dk1"/>
              </a:solidFill>
              <a:effectLst/>
              <a:latin typeface="+mn-lt"/>
              <a:ea typeface="+mn-ea"/>
              <a:cs typeface="+mn-cs"/>
            </a:rPr>
            <a:t>、主に地域振興に係るソフト</a:t>
          </a:r>
          <a:r>
            <a:rPr kumimoji="1" lang="ja-JP" altLang="ja-JP" sz="1100">
              <a:solidFill>
                <a:schemeClr val="dk1"/>
              </a:solidFill>
              <a:effectLst/>
              <a:latin typeface="+mn-lt"/>
              <a:ea typeface="+mn-ea"/>
              <a:cs typeface="+mn-cs"/>
            </a:rPr>
            <a:t>事業に活用する。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・ふるさと応援基金：ふるさと寄附金が増加傾向にあることから、基金へ積み立てをして寄附の目的に応じた事業に活用する。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・ケーブルテレビ事業整備基金：</a:t>
          </a:r>
          <a:r>
            <a:rPr kumimoji="1" lang="ja-JP" altLang="en-US" sz="1100">
              <a:solidFill>
                <a:schemeClr val="dk1"/>
              </a:solidFill>
              <a:effectLst/>
              <a:latin typeface="+mn-lt"/>
              <a:ea typeface="+mn-ea"/>
              <a:cs typeface="+mn-cs"/>
            </a:rPr>
            <a:t>ケーブルテレビ関連の施設整備（地方債元利償還金含む）のための事業に活用する。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・実質収支の見込みにより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を積み立て</a:t>
          </a:r>
          <a:r>
            <a:rPr kumimoji="1" lang="ja-JP" altLang="ja-JP" sz="1100">
              <a:solidFill>
                <a:schemeClr val="dk1"/>
              </a:solidFill>
              <a:effectLst/>
              <a:latin typeface="+mn-lt"/>
              <a:ea typeface="+mn-ea"/>
              <a:cs typeface="+mn-cs"/>
            </a:rPr>
            <a:t>たことで</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・豪雪や災害復旧など不測の事態への備えとして財源の確保や経費節減を図り、可能な範囲での積み立てを行うことで</a:t>
          </a:r>
          <a:endParaRPr lang="ja-JP" altLang="ja-JP" sz="1400">
            <a:effectLst/>
          </a:endParaRPr>
        </a:p>
        <a:p>
          <a:r>
            <a:rPr kumimoji="1" lang="ja-JP" altLang="ja-JP" sz="1100">
              <a:solidFill>
                <a:schemeClr val="dk1"/>
              </a:solidFill>
              <a:effectLst/>
              <a:latin typeface="+mn-lt"/>
              <a:ea typeface="+mn-ea"/>
              <a:cs typeface="+mn-cs"/>
            </a:rPr>
            <a:t>　　基金残高の確保に努める。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億円の取り崩し以降は、基金運用益の積み立てによる微増</a:t>
          </a:r>
          <a:r>
            <a:rPr kumimoji="1" lang="ja-JP" altLang="en-US" sz="1100">
              <a:solidFill>
                <a:schemeClr val="dk1"/>
              </a:solidFill>
              <a:effectLst/>
              <a:latin typeface="+mn-lt"/>
              <a:ea typeface="+mn-ea"/>
              <a:cs typeface="+mn-cs"/>
            </a:rPr>
            <a:t>が続いたが、</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年度普通交付税（臨時財政対策費償還基金費）を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千万円積み立てたことにより、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・今後の財政状況の変動に備え、基金運用益の積み立てに加え必要に応じて基金残高の確保に努める。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有形固定資産減価償却率は類似団体より低い水準となっている。これは、地方債を活用した道路等インフラ資産及び比較的大きな公共施設の整備を推進してきたことによるものである。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今後も公共施設等総合管理計画に沿った施設の集約化・複合化に努める</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258945" y="50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3537585" y="5004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28670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196465" y="49423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525905" y="4905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119652</xdr:rowOff>
    </xdr:from>
    <xdr:to>
      <xdr:col>23</xdr:col>
      <xdr:colOff>136525</xdr:colOff>
      <xdr:row>29</xdr:row>
      <xdr:rowOff>49802</xdr:rowOff>
    </xdr:to>
    <xdr:sp macro="" textlink="">
      <xdr:nvSpPr>
        <xdr:cNvPr id="83" name="楕円 82"/>
        <xdr:cNvSpPr/>
      </xdr:nvSpPr>
      <xdr:spPr>
        <a:xfrm>
          <a:off x="4157345" y="48135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142529</xdr:rowOff>
    </xdr:from>
    <xdr:ext cx="405111" cy="259045"/>
    <xdr:sp macro="" textlink="">
      <xdr:nvSpPr>
        <xdr:cNvPr id="84" name="有形固定資産減価償却率該当値テキスト"/>
        <xdr:cNvSpPr txBox="1"/>
      </xdr:nvSpPr>
      <xdr:spPr>
        <a:xfrm>
          <a:off x="4258945" y="466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61051</xdr:rowOff>
    </xdr:from>
    <xdr:to>
      <xdr:col>19</xdr:col>
      <xdr:colOff>187325</xdr:colOff>
      <xdr:row>28</xdr:row>
      <xdr:rowOff>162651</xdr:rowOff>
    </xdr:to>
    <xdr:sp macro="" textlink="">
      <xdr:nvSpPr>
        <xdr:cNvPr id="85" name="楕円 84"/>
        <xdr:cNvSpPr/>
      </xdr:nvSpPr>
      <xdr:spPr>
        <a:xfrm>
          <a:off x="3537585" y="47549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111851</xdr:rowOff>
    </xdr:from>
    <xdr:to>
      <xdr:col>23</xdr:col>
      <xdr:colOff>85725</xdr:colOff>
      <xdr:row>28</xdr:row>
      <xdr:rowOff>170452</xdr:rowOff>
    </xdr:to>
    <xdr:cxnSp macro="">
      <xdr:nvCxnSpPr>
        <xdr:cNvPr id="86" name="直線コネクタ 85"/>
        <xdr:cNvCxnSpPr/>
      </xdr:nvCxnSpPr>
      <xdr:spPr>
        <a:xfrm>
          <a:off x="3588385" y="4805771"/>
          <a:ext cx="61976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2449</xdr:rowOff>
    </xdr:from>
    <xdr:to>
      <xdr:col>15</xdr:col>
      <xdr:colOff>187325</xdr:colOff>
      <xdr:row>28</xdr:row>
      <xdr:rowOff>104049</xdr:rowOff>
    </xdr:to>
    <xdr:sp macro="" textlink="">
      <xdr:nvSpPr>
        <xdr:cNvPr id="87" name="楕円 86"/>
        <xdr:cNvSpPr/>
      </xdr:nvSpPr>
      <xdr:spPr>
        <a:xfrm>
          <a:off x="2867025" y="4696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53249</xdr:rowOff>
    </xdr:from>
    <xdr:to>
      <xdr:col>19</xdr:col>
      <xdr:colOff>136525</xdr:colOff>
      <xdr:row>28</xdr:row>
      <xdr:rowOff>111851</xdr:rowOff>
    </xdr:to>
    <xdr:cxnSp macro="">
      <xdr:nvCxnSpPr>
        <xdr:cNvPr id="88" name="直線コネクタ 87"/>
        <xdr:cNvCxnSpPr/>
      </xdr:nvCxnSpPr>
      <xdr:spPr>
        <a:xfrm>
          <a:off x="2917825" y="4747169"/>
          <a:ext cx="67056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130719</xdr:rowOff>
    </xdr:from>
    <xdr:to>
      <xdr:col>11</xdr:col>
      <xdr:colOff>187325</xdr:colOff>
      <xdr:row>28</xdr:row>
      <xdr:rowOff>60869</xdr:rowOff>
    </xdr:to>
    <xdr:sp macro="" textlink="">
      <xdr:nvSpPr>
        <xdr:cNvPr id="89" name="楕円 88"/>
        <xdr:cNvSpPr/>
      </xdr:nvSpPr>
      <xdr:spPr>
        <a:xfrm>
          <a:off x="2196465" y="4656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10069</xdr:rowOff>
    </xdr:from>
    <xdr:to>
      <xdr:col>15</xdr:col>
      <xdr:colOff>136525</xdr:colOff>
      <xdr:row>28</xdr:row>
      <xdr:rowOff>53249</xdr:rowOff>
    </xdr:to>
    <xdr:cxnSp macro="">
      <xdr:nvCxnSpPr>
        <xdr:cNvPr id="90" name="直線コネクタ 89"/>
        <xdr:cNvCxnSpPr/>
      </xdr:nvCxnSpPr>
      <xdr:spPr>
        <a:xfrm>
          <a:off x="2247265" y="4703989"/>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78286</xdr:rowOff>
    </xdr:from>
    <xdr:to>
      <xdr:col>7</xdr:col>
      <xdr:colOff>187325</xdr:colOff>
      <xdr:row>28</xdr:row>
      <xdr:rowOff>8436</xdr:rowOff>
    </xdr:to>
    <xdr:sp macro="" textlink="">
      <xdr:nvSpPr>
        <xdr:cNvPr id="91" name="楕円 90"/>
        <xdr:cNvSpPr/>
      </xdr:nvSpPr>
      <xdr:spPr>
        <a:xfrm>
          <a:off x="1525905" y="4604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129086</xdr:rowOff>
    </xdr:from>
    <xdr:to>
      <xdr:col>11</xdr:col>
      <xdr:colOff>136525</xdr:colOff>
      <xdr:row>28</xdr:row>
      <xdr:rowOff>10069</xdr:rowOff>
    </xdr:to>
    <xdr:cxnSp macro="">
      <xdr:nvCxnSpPr>
        <xdr:cNvPr id="92" name="直線コネクタ 91"/>
        <xdr:cNvCxnSpPr/>
      </xdr:nvCxnSpPr>
      <xdr:spPr>
        <a:xfrm>
          <a:off x="1576705" y="4655366"/>
          <a:ext cx="67056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xdr:cNvSpPr txBox="1"/>
      </xdr:nvSpPr>
      <xdr:spPr>
        <a:xfrm>
          <a:off x="3395989" y="5092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xdr:cNvSpPr txBox="1"/>
      </xdr:nvSpPr>
      <xdr:spPr>
        <a:xfrm>
          <a:off x="2738129" y="50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xdr:cNvSpPr txBox="1"/>
      </xdr:nvSpPr>
      <xdr:spPr>
        <a:xfrm>
          <a:off x="2067569" y="503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xdr:cNvSpPr txBox="1"/>
      </xdr:nvSpPr>
      <xdr:spPr>
        <a:xfrm>
          <a:off x="1397009"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7728</xdr:rowOff>
    </xdr:from>
    <xdr:ext cx="405111" cy="259045"/>
    <xdr:sp macro="" textlink="">
      <xdr:nvSpPr>
        <xdr:cNvPr id="97" name="n_1mainValue有形固定資産減価償却率"/>
        <xdr:cNvSpPr txBox="1"/>
      </xdr:nvSpPr>
      <xdr:spPr>
        <a:xfrm>
          <a:off x="3395989" y="453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120576</xdr:rowOff>
    </xdr:from>
    <xdr:ext cx="405111" cy="259045"/>
    <xdr:sp macro="" textlink="">
      <xdr:nvSpPr>
        <xdr:cNvPr id="98" name="n_2mainValue有形固定資産減価償却率"/>
        <xdr:cNvSpPr txBox="1"/>
      </xdr:nvSpPr>
      <xdr:spPr>
        <a:xfrm>
          <a:off x="2738129" y="447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77396</xdr:rowOff>
    </xdr:from>
    <xdr:ext cx="405111" cy="259045"/>
    <xdr:sp macro="" textlink="">
      <xdr:nvSpPr>
        <xdr:cNvPr id="99" name="n_3mainValue有形固定資産減価償却率"/>
        <xdr:cNvSpPr txBox="1"/>
      </xdr:nvSpPr>
      <xdr:spPr>
        <a:xfrm>
          <a:off x="2067569" y="4436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24963</xdr:rowOff>
    </xdr:from>
    <xdr:ext cx="405111" cy="259045"/>
    <xdr:sp macro="" textlink="">
      <xdr:nvSpPr>
        <xdr:cNvPr id="100" name="n_4mainValue有形固定資産減価償却率"/>
        <xdr:cNvSpPr txBox="1"/>
      </xdr:nvSpPr>
      <xdr:spPr>
        <a:xfrm>
          <a:off x="1397009" y="43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債務償還比率は類似団体平均を下回っている。今後も計画的な地方債の発行による新規発行額の抑制に努めるとともに、充当可能基金残高に注視しながら、債務償還可能年数の平準化に努める必要がある。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2359005" y="5184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1688445" y="5287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1017885" y="5282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0347325" y="5291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27443</xdr:rowOff>
    </xdr:from>
    <xdr:to>
      <xdr:col>76</xdr:col>
      <xdr:colOff>73025</xdr:colOff>
      <xdr:row>29</xdr:row>
      <xdr:rowOff>129043</xdr:rowOff>
    </xdr:to>
    <xdr:sp macro="" textlink="">
      <xdr:nvSpPr>
        <xdr:cNvPr id="146" name="楕円 145"/>
        <xdr:cNvSpPr/>
      </xdr:nvSpPr>
      <xdr:spPr>
        <a:xfrm>
          <a:off x="13001625" y="48890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50320</xdr:rowOff>
    </xdr:from>
    <xdr:ext cx="469744" cy="259045"/>
    <xdr:sp macro="" textlink="">
      <xdr:nvSpPr>
        <xdr:cNvPr id="147" name="債務償還比率該当値テキスト"/>
        <xdr:cNvSpPr txBox="1"/>
      </xdr:nvSpPr>
      <xdr:spPr>
        <a:xfrm>
          <a:off x="13080365" y="474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157702</xdr:rowOff>
    </xdr:from>
    <xdr:to>
      <xdr:col>72</xdr:col>
      <xdr:colOff>123825</xdr:colOff>
      <xdr:row>30</xdr:row>
      <xdr:rowOff>87852</xdr:rowOff>
    </xdr:to>
    <xdr:sp macro="" textlink="">
      <xdr:nvSpPr>
        <xdr:cNvPr id="148" name="楕円 147"/>
        <xdr:cNvSpPr/>
      </xdr:nvSpPr>
      <xdr:spPr>
        <a:xfrm>
          <a:off x="12359005" y="5019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78243</xdr:rowOff>
    </xdr:from>
    <xdr:to>
      <xdr:col>76</xdr:col>
      <xdr:colOff>22225</xdr:colOff>
      <xdr:row>30</xdr:row>
      <xdr:rowOff>37052</xdr:rowOff>
    </xdr:to>
    <xdr:cxnSp macro="">
      <xdr:nvCxnSpPr>
        <xdr:cNvPr id="149" name="直線コネクタ 148"/>
        <xdr:cNvCxnSpPr/>
      </xdr:nvCxnSpPr>
      <xdr:spPr>
        <a:xfrm flipV="1">
          <a:off x="12409805" y="4939803"/>
          <a:ext cx="619760" cy="1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76750</xdr:rowOff>
    </xdr:from>
    <xdr:to>
      <xdr:col>68</xdr:col>
      <xdr:colOff>123825</xdr:colOff>
      <xdr:row>31</xdr:row>
      <xdr:rowOff>6900</xdr:rowOff>
    </xdr:to>
    <xdr:sp macro="" textlink="">
      <xdr:nvSpPr>
        <xdr:cNvPr id="150" name="楕円 149"/>
        <xdr:cNvSpPr/>
      </xdr:nvSpPr>
      <xdr:spPr>
        <a:xfrm>
          <a:off x="11688445" y="5105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37052</xdr:rowOff>
    </xdr:from>
    <xdr:to>
      <xdr:col>72</xdr:col>
      <xdr:colOff>73025</xdr:colOff>
      <xdr:row>30</xdr:row>
      <xdr:rowOff>127550</xdr:rowOff>
    </xdr:to>
    <xdr:cxnSp macro="">
      <xdr:nvCxnSpPr>
        <xdr:cNvPr id="151" name="直線コネクタ 150"/>
        <xdr:cNvCxnSpPr/>
      </xdr:nvCxnSpPr>
      <xdr:spPr>
        <a:xfrm flipV="1">
          <a:off x="11739245" y="5066252"/>
          <a:ext cx="670560" cy="9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86106</xdr:rowOff>
    </xdr:from>
    <xdr:to>
      <xdr:col>64</xdr:col>
      <xdr:colOff>123825</xdr:colOff>
      <xdr:row>31</xdr:row>
      <xdr:rowOff>16256</xdr:rowOff>
    </xdr:to>
    <xdr:sp macro="" textlink="">
      <xdr:nvSpPr>
        <xdr:cNvPr id="152" name="楕円 151"/>
        <xdr:cNvSpPr/>
      </xdr:nvSpPr>
      <xdr:spPr>
        <a:xfrm>
          <a:off x="11017885" y="5115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127550</xdr:rowOff>
    </xdr:from>
    <xdr:to>
      <xdr:col>68</xdr:col>
      <xdr:colOff>73025</xdr:colOff>
      <xdr:row>30</xdr:row>
      <xdr:rowOff>136906</xdr:rowOff>
    </xdr:to>
    <xdr:cxnSp macro="">
      <xdr:nvCxnSpPr>
        <xdr:cNvPr id="153" name="直線コネクタ 152"/>
        <xdr:cNvCxnSpPr/>
      </xdr:nvCxnSpPr>
      <xdr:spPr>
        <a:xfrm flipV="1">
          <a:off x="11068685" y="5156750"/>
          <a:ext cx="67056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68294</xdr:rowOff>
    </xdr:from>
    <xdr:to>
      <xdr:col>60</xdr:col>
      <xdr:colOff>123825</xdr:colOff>
      <xdr:row>30</xdr:row>
      <xdr:rowOff>169894</xdr:rowOff>
    </xdr:to>
    <xdr:sp macro="" textlink="">
      <xdr:nvSpPr>
        <xdr:cNvPr id="154" name="楕円 153"/>
        <xdr:cNvSpPr/>
      </xdr:nvSpPr>
      <xdr:spPr>
        <a:xfrm>
          <a:off x="10347325" y="50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119094</xdr:rowOff>
    </xdr:from>
    <xdr:to>
      <xdr:col>64</xdr:col>
      <xdr:colOff>73025</xdr:colOff>
      <xdr:row>30</xdr:row>
      <xdr:rowOff>136906</xdr:rowOff>
    </xdr:to>
    <xdr:cxnSp macro="">
      <xdr:nvCxnSpPr>
        <xdr:cNvPr id="155" name="直線コネクタ 154"/>
        <xdr:cNvCxnSpPr/>
      </xdr:nvCxnSpPr>
      <xdr:spPr>
        <a:xfrm>
          <a:off x="10398125" y="5148294"/>
          <a:ext cx="67056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2185092" y="527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xdr:cNvSpPr txBox="1"/>
      </xdr:nvSpPr>
      <xdr:spPr>
        <a:xfrm>
          <a:off x="11527232" y="537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0856672" y="53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9" name="n_4aveValue債務償還比率"/>
        <xdr:cNvSpPr txBox="1"/>
      </xdr:nvSpPr>
      <xdr:spPr>
        <a:xfrm>
          <a:off x="10186112" y="537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104379</xdr:rowOff>
    </xdr:from>
    <xdr:ext cx="469744" cy="259045"/>
    <xdr:sp macro="" textlink="">
      <xdr:nvSpPr>
        <xdr:cNvPr id="160" name="n_1mainValue債務償還比率"/>
        <xdr:cNvSpPr txBox="1"/>
      </xdr:nvSpPr>
      <xdr:spPr>
        <a:xfrm>
          <a:off x="12185092" y="47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23427</xdr:rowOff>
    </xdr:from>
    <xdr:ext cx="469744" cy="259045"/>
    <xdr:sp macro="" textlink="">
      <xdr:nvSpPr>
        <xdr:cNvPr id="161" name="n_2mainValue債務償還比率"/>
        <xdr:cNvSpPr txBox="1"/>
      </xdr:nvSpPr>
      <xdr:spPr>
        <a:xfrm>
          <a:off x="11527232" y="48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32783</xdr:rowOff>
    </xdr:from>
    <xdr:ext cx="469744" cy="259045"/>
    <xdr:sp macro="" textlink="">
      <xdr:nvSpPr>
        <xdr:cNvPr id="162" name="n_3mainValue債務償還比率"/>
        <xdr:cNvSpPr txBox="1"/>
      </xdr:nvSpPr>
      <xdr:spPr>
        <a:xfrm>
          <a:off x="10856672" y="489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14971</xdr:rowOff>
    </xdr:from>
    <xdr:ext cx="469744" cy="259045"/>
    <xdr:sp macro="" textlink="">
      <xdr:nvSpPr>
        <xdr:cNvPr id="163" name="n_4mainValue債務償還比率"/>
        <xdr:cNvSpPr txBox="1"/>
      </xdr:nvSpPr>
      <xdr:spPr>
        <a:xfrm>
          <a:off x="10186112" y="487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107315</xdr:rowOff>
    </xdr:from>
    <xdr:to>
      <xdr:col>24</xdr:col>
      <xdr:colOff>114300</xdr:colOff>
      <xdr:row>37</xdr:row>
      <xdr:rowOff>37465</xdr:rowOff>
    </xdr:to>
    <xdr:sp macro="" textlink="">
      <xdr:nvSpPr>
        <xdr:cNvPr id="73" name="楕円 72"/>
        <xdr:cNvSpPr/>
      </xdr:nvSpPr>
      <xdr:spPr>
        <a:xfrm>
          <a:off x="4036060" y="614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130192</xdr:rowOff>
    </xdr:from>
    <xdr:ext cx="405111" cy="259045"/>
    <xdr:sp macro="" textlink="">
      <xdr:nvSpPr>
        <xdr:cNvPr id="74" name="【道路】&#10;有形固定資産減価償却率該当値テキスト"/>
        <xdr:cNvSpPr txBox="1"/>
      </xdr:nvSpPr>
      <xdr:spPr>
        <a:xfrm>
          <a:off x="412496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75" name="楕円 74"/>
        <xdr:cNvSpPr/>
      </xdr:nvSpPr>
      <xdr:spPr>
        <a:xfrm>
          <a:off x="3312160" y="6104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120015</xdr:rowOff>
    </xdr:from>
    <xdr:to>
      <xdr:col>24</xdr:col>
      <xdr:colOff>63500</xdr:colOff>
      <xdr:row>36</xdr:row>
      <xdr:rowOff>158115</xdr:rowOff>
    </xdr:to>
    <xdr:cxnSp macro="">
      <xdr:nvCxnSpPr>
        <xdr:cNvPr id="76" name="直線コネクタ 75"/>
        <xdr:cNvCxnSpPr/>
      </xdr:nvCxnSpPr>
      <xdr:spPr>
        <a:xfrm>
          <a:off x="3355340" y="615505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7" name="楕円 76"/>
        <xdr:cNvSpPr/>
      </xdr:nvSpPr>
      <xdr:spPr>
        <a:xfrm>
          <a:off x="25146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81915</xdr:rowOff>
    </xdr:from>
    <xdr:to>
      <xdr:col>19</xdr:col>
      <xdr:colOff>177800</xdr:colOff>
      <xdr:row>36</xdr:row>
      <xdr:rowOff>120015</xdr:rowOff>
    </xdr:to>
    <xdr:cxnSp macro="">
      <xdr:nvCxnSpPr>
        <xdr:cNvPr id="78" name="直線コネクタ 77"/>
        <xdr:cNvCxnSpPr/>
      </xdr:nvCxnSpPr>
      <xdr:spPr>
        <a:xfrm>
          <a:off x="2565400" y="611695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xdr:cNvSpPr/>
      </xdr:nvSpPr>
      <xdr:spPr>
        <a:xfrm>
          <a:off x="1739900" y="603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81915</xdr:rowOff>
    </xdr:to>
    <xdr:cxnSp macro="">
      <xdr:nvCxnSpPr>
        <xdr:cNvPr id="80" name="直線コネクタ 79"/>
        <xdr:cNvCxnSpPr/>
      </xdr:nvCxnSpPr>
      <xdr:spPr>
        <a:xfrm>
          <a:off x="1790700" y="608266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132080</xdr:rowOff>
    </xdr:from>
    <xdr:to>
      <xdr:col>6</xdr:col>
      <xdr:colOff>38100</xdr:colOff>
      <xdr:row>36</xdr:row>
      <xdr:rowOff>62230</xdr:rowOff>
    </xdr:to>
    <xdr:sp macro="" textlink="">
      <xdr:nvSpPr>
        <xdr:cNvPr id="81" name="楕円 80"/>
        <xdr:cNvSpPr/>
      </xdr:nvSpPr>
      <xdr:spPr>
        <a:xfrm>
          <a:off x="965200" y="5999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xdr:rowOff>
    </xdr:from>
    <xdr:to>
      <xdr:col>10</xdr:col>
      <xdr:colOff>114300</xdr:colOff>
      <xdr:row>36</xdr:row>
      <xdr:rowOff>47625</xdr:rowOff>
    </xdr:to>
    <xdr:cxnSp macro="">
      <xdr:nvCxnSpPr>
        <xdr:cNvPr id="82" name="直線コネクタ 81"/>
        <xdr:cNvCxnSpPr/>
      </xdr:nvCxnSpPr>
      <xdr:spPr>
        <a:xfrm>
          <a:off x="1008380" y="604647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17056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38570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6110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8363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15892</xdr:rowOff>
    </xdr:from>
    <xdr:ext cx="405111" cy="259045"/>
    <xdr:sp macro="" textlink="">
      <xdr:nvSpPr>
        <xdr:cNvPr id="87" name="n_1mainValue【道路】&#10;有形固定資産減価償却率"/>
        <xdr:cNvSpPr txBox="1"/>
      </xdr:nvSpPr>
      <xdr:spPr>
        <a:xfrm>
          <a:off x="317056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88" name="n_2mainValue【道路】&#10;有形固定資産減価償却率"/>
        <xdr:cNvSpPr txBox="1"/>
      </xdr:nvSpPr>
      <xdr:spPr>
        <a:xfrm>
          <a:off x="238570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9" name="n_3mainValue【道路】&#10;有形固定資産減価償却率"/>
        <xdr:cNvSpPr txBox="1"/>
      </xdr:nvSpPr>
      <xdr:spPr>
        <a:xfrm>
          <a:off x="161100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78757</xdr:rowOff>
    </xdr:from>
    <xdr:ext cx="405111" cy="259045"/>
    <xdr:sp macro="" textlink="">
      <xdr:nvSpPr>
        <xdr:cNvPr id="90" name="n_4mainValue【道路】&#10;有形固定資産減価償却率"/>
        <xdr:cNvSpPr txBox="1"/>
      </xdr:nvSpPr>
      <xdr:spPr>
        <a:xfrm>
          <a:off x="83630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7670800" y="6556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6873240" y="65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098540" y="656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132548</xdr:rowOff>
    </xdr:from>
    <xdr:to>
      <xdr:col>55</xdr:col>
      <xdr:colOff>50800</xdr:colOff>
      <xdr:row>37</xdr:row>
      <xdr:rowOff>62698</xdr:rowOff>
    </xdr:to>
    <xdr:sp macro="" textlink="">
      <xdr:nvSpPr>
        <xdr:cNvPr id="132" name="楕円 131"/>
        <xdr:cNvSpPr/>
      </xdr:nvSpPr>
      <xdr:spPr>
        <a:xfrm>
          <a:off x="9192260" y="6167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155425</xdr:rowOff>
    </xdr:from>
    <xdr:ext cx="534377" cy="259045"/>
    <xdr:sp macro="" textlink="">
      <xdr:nvSpPr>
        <xdr:cNvPr id="133" name="【道路】&#10;一人当たり延長該当値テキスト"/>
        <xdr:cNvSpPr txBox="1"/>
      </xdr:nvSpPr>
      <xdr:spPr>
        <a:xfrm>
          <a:off x="9258300" y="6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151326</xdr:rowOff>
    </xdr:from>
    <xdr:to>
      <xdr:col>50</xdr:col>
      <xdr:colOff>165100</xdr:colOff>
      <xdr:row>37</xdr:row>
      <xdr:rowOff>81476</xdr:rowOff>
    </xdr:to>
    <xdr:sp macro="" textlink="">
      <xdr:nvSpPr>
        <xdr:cNvPr id="134" name="楕円 133"/>
        <xdr:cNvSpPr/>
      </xdr:nvSpPr>
      <xdr:spPr>
        <a:xfrm>
          <a:off x="8445500" y="6186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11898</xdr:rowOff>
    </xdr:from>
    <xdr:to>
      <xdr:col>55</xdr:col>
      <xdr:colOff>0</xdr:colOff>
      <xdr:row>37</xdr:row>
      <xdr:rowOff>30676</xdr:rowOff>
    </xdr:to>
    <xdr:cxnSp macro="">
      <xdr:nvCxnSpPr>
        <xdr:cNvPr id="135" name="直線コネクタ 134"/>
        <xdr:cNvCxnSpPr/>
      </xdr:nvCxnSpPr>
      <xdr:spPr>
        <a:xfrm flipV="1">
          <a:off x="8496300" y="6214578"/>
          <a:ext cx="7239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166479</xdr:rowOff>
    </xdr:from>
    <xdr:to>
      <xdr:col>46</xdr:col>
      <xdr:colOff>38100</xdr:colOff>
      <xdr:row>37</xdr:row>
      <xdr:rowOff>96629</xdr:rowOff>
    </xdr:to>
    <xdr:sp macro="" textlink="">
      <xdr:nvSpPr>
        <xdr:cNvPr id="136" name="楕円 135"/>
        <xdr:cNvSpPr/>
      </xdr:nvSpPr>
      <xdr:spPr>
        <a:xfrm>
          <a:off x="7670800" y="6201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30676</xdr:rowOff>
    </xdr:from>
    <xdr:to>
      <xdr:col>50</xdr:col>
      <xdr:colOff>114300</xdr:colOff>
      <xdr:row>37</xdr:row>
      <xdr:rowOff>45829</xdr:rowOff>
    </xdr:to>
    <xdr:cxnSp macro="">
      <xdr:nvCxnSpPr>
        <xdr:cNvPr id="137" name="直線コネクタ 136"/>
        <xdr:cNvCxnSpPr/>
      </xdr:nvCxnSpPr>
      <xdr:spPr>
        <a:xfrm flipV="1">
          <a:off x="7713980" y="6233356"/>
          <a:ext cx="78232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xdr:rowOff>
    </xdr:from>
    <xdr:to>
      <xdr:col>41</xdr:col>
      <xdr:colOff>101600</xdr:colOff>
      <xdr:row>37</xdr:row>
      <xdr:rowOff>112141</xdr:rowOff>
    </xdr:to>
    <xdr:sp macro="" textlink="">
      <xdr:nvSpPr>
        <xdr:cNvPr id="138" name="楕円 137"/>
        <xdr:cNvSpPr/>
      </xdr:nvSpPr>
      <xdr:spPr>
        <a:xfrm>
          <a:off x="6873240" y="62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45829</xdr:rowOff>
    </xdr:from>
    <xdr:to>
      <xdr:col>45</xdr:col>
      <xdr:colOff>177800</xdr:colOff>
      <xdr:row>37</xdr:row>
      <xdr:rowOff>61341</xdr:rowOff>
    </xdr:to>
    <xdr:cxnSp macro="">
      <xdr:nvCxnSpPr>
        <xdr:cNvPr id="139" name="直線コネクタ 138"/>
        <xdr:cNvCxnSpPr/>
      </xdr:nvCxnSpPr>
      <xdr:spPr>
        <a:xfrm flipV="1">
          <a:off x="6924040" y="6248509"/>
          <a:ext cx="78994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25792</xdr:rowOff>
    </xdr:from>
    <xdr:to>
      <xdr:col>36</xdr:col>
      <xdr:colOff>165100</xdr:colOff>
      <xdr:row>37</xdr:row>
      <xdr:rowOff>127392</xdr:rowOff>
    </xdr:to>
    <xdr:sp macro="" textlink="">
      <xdr:nvSpPr>
        <xdr:cNvPr id="140" name="楕円 139"/>
        <xdr:cNvSpPr/>
      </xdr:nvSpPr>
      <xdr:spPr>
        <a:xfrm>
          <a:off x="6098540" y="62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61341</xdr:rowOff>
    </xdr:from>
    <xdr:to>
      <xdr:col>41</xdr:col>
      <xdr:colOff>50800</xdr:colOff>
      <xdr:row>37</xdr:row>
      <xdr:rowOff>76592</xdr:rowOff>
    </xdr:to>
    <xdr:cxnSp macro="">
      <xdr:nvCxnSpPr>
        <xdr:cNvPr id="141" name="直線コネクタ 140"/>
        <xdr:cNvCxnSpPr/>
      </xdr:nvCxnSpPr>
      <xdr:spPr>
        <a:xfrm flipV="1">
          <a:off x="6149340" y="6264021"/>
          <a:ext cx="7747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8239271" y="66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7477271" y="664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6702571" y="66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5905011" y="66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98003</xdr:rowOff>
    </xdr:from>
    <xdr:ext cx="534377" cy="259045"/>
    <xdr:sp macro="" textlink="">
      <xdr:nvSpPr>
        <xdr:cNvPr id="146" name="n_1mainValue【道路】&#10;一人当たり延長"/>
        <xdr:cNvSpPr txBox="1"/>
      </xdr:nvSpPr>
      <xdr:spPr>
        <a:xfrm>
          <a:off x="8239271" y="59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113156</xdr:rowOff>
    </xdr:from>
    <xdr:ext cx="534377" cy="259045"/>
    <xdr:sp macro="" textlink="">
      <xdr:nvSpPr>
        <xdr:cNvPr id="147" name="n_2mainValue【道路】&#10;一人当たり延長"/>
        <xdr:cNvSpPr txBox="1"/>
      </xdr:nvSpPr>
      <xdr:spPr>
        <a:xfrm>
          <a:off x="7477271" y="59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128668</xdr:rowOff>
    </xdr:from>
    <xdr:ext cx="534377" cy="259045"/>
    <xdr:sp macro="" textlink="">
      <xdr:nvSpPr>
        <xdr:cNvPr id="148" name="n_3mainValue【道路】&#10;一人当たり延長"/>
        <xdr:cNvSpPr txBox="1"/>
      </xdr:nvSpPr>
      <xdr:spPr>
        <a:xfrm>
          <a:off x="6702571" y="599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143919</xdr:rowOff>
    </xdr:from>
    <xdr:ext cx="534377" cy="259045"/>
    <xdr:sp macro="" textlink="">
      <xdr:nvSpPr>
        <xdr:cNvPr id="149" name="n_4mainValue【道路】&#10;一人当たり延長"/>
        <xdr:cNvSpPr txBox="1"/>
      </xdr:nvSpPr>
      <xdr:spPr>
        <a:xfrm>
          <a:off x="5905011" y="60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91" name="楕円 190"/>
        <xdr:cNvSpPr/>
      </xdr:nvSpPr>
      <xdr:spPr>
        <a:xfrm>
          <a:off x="403606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92" name="【橋りょう・トンネル】&#10;有形固定資産減価償却率該当値テキスト"/>
        <xdr:cNvSpPr txBox="1"/>
      </xdr:nvSpPr>
      <xdr:spPr>
        <a:xfrm>
          <a:off x="412496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93" name="楕円 192"/>
        <xdr:cNvSpPr/>
      </xdr:nvSpPr>
      <xdr:spPr>
        <a:xfrm>
          <a:off x="3312160" y="9874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57150</xdr:rowOff>
    </xdr:to>
    <xdr:cxnSp macro="">
      <xdr:nvCxnSpPr>
        <xdr:cNvPr id="194" name="直線コネクタ 193"/>
        <xdr:cNvCxnSpPr/>
      </xdr:nvCxnSpPr>
      <xdr:spPr>
        <a:xfrm>
          <a:off x="3355340" y="992178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125549</xdr:rowOff>
    </xdr:from>
    <xdr:to>
      <xdr:col>15</xdr:col>
      <xdr:colOff>101600</xdr:colOff>
      <xdr:row>59</xdr:row>
      <xdr:rowOff>55699</xdr:rowOff>
    </xdr:to>
    <xdr:sp macro="" textlink="">
      <xdr:nvSpPr>
        <xdr:cNvPr id="195" name="楕円 194"/>
        <xdr:cNvSpPr/>
      </xdr:nvSpPr>
      <xdr:spPr>
        <a:xfrm>
          <a:off x="2514600" y="9848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4899</xdr:rowOff>
    </xdr:from>
    <xdr:to>
      <xdr:col>19</xdr:col>
      <xdr:colOff>177800</xdr:colOff>
      <xdr:row>59</xdr:row>
      <xdr:rowOff>31024</xdr:rowOff>
    </xdr:to>
    <xdr:cxnSp macro="">
      <xdr:nvCxnSpPr>
        <xdr:cNvPr id="196" name="直線コネクタ 195"/>
        <xdr:cNvCxnSpPr/>
      </xdr:nvCxnSpPr>
      <xdr:spPr>
        <a:xfrm>
          <a:off x="2565400" y="9895659"/>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105954</xdr:rowOff>
    </xdr:from>
    <xdr:to>
      <xdr:col>10</xdr:col>
      <xdr:colOff>165100</xdr:colOff>
      <xdr:row>59</xdr:row>
      <xdr:rowOff>36104</xdr:rowOff>
    </xdr:to>
    <xdr:sp macro="" textlink="">
      <xdr:nvSpPr>
        <xdr:cNvPr id="197" name="楕円 196"/>
        <xdr:cNvSpPr/>
      </xdr:nvSpPr>
      <xdr:spPr>
        <a:xfrm>
          <a:off x="1739900" y="9829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156754</xdr:rowOff>
    </xdr:from>
    <xdr:to>
      <xdr:col>15</xdr:col>
      <xdr:colOff>50800</xdr:colOff>
      <xdr:row>59</xdr:row>
      <xdr:rowOff>4899</xdr:rowOff>
    </xdr:to>
    <xdr:cxnSp macro="">
      <xdr:nvCxnSpPr>
        <xdr:cNvPr id="198" name="直線コネクタ 197"/>
        <xdr:cNvCxnSpPr/>
      </xdr:nvCxnSpPr>
      <xdr:spPr>
        <a:xfrm>
          <a:off x="1790700" y="9879874"/>
          <a:ext cx="7747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83094</xdr:rowOff>
    </xdr:from>
    <xdr:to>
      <xdr:col>6</xdr:col>
      <xdr:colOff>38100</xdr:colOff>
      <xdr:row>59</xdr:row>
      <xdr:rowOff>13244</xdr:rowOff>
    </xdr:to>
    <xdr:sp macro="" textlink="">
      <xdr:nvSpPr>
        <xdr:cNvPr id="199" name="楕円 198"/>
        <xdr:cNvSpPr/>
      </xdr:nvSpPr>
      <xdr:spPr>
        <a:xfrm>
          <a:off x="965200" y="98062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133894</xdr:rowOff>
    </xdr:from>
    <xdr:to>
      <xdr:col>10</xdr:col>
      <xdr:colOff>114300</xdr:colOff>
      <xdr:row>58</xdr:row>
      <xdr:rowOff>156754</xdr:rowOff>
    </xdr:to>
    <xdr:cxnSp macro="">
      <xdr:nvCxnSpPr>
        <xdr:cNvPr id="200" name="直線コネクタ 199"/>
        <xdr:cNvCxnSpPr/>
      </xdr:nvCxnSpPr>
      <xdr:spPr>
        <a:xfrm>
          <a:off x="1008380" y="9857014"/>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6110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8363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205" name="n_1mainValue【橋りょう・トンネル】&#10;有形固定資産減価償却率"/>
        <xdr:cNvSpPr txBox="1"/>
      </xdr:nvSpPr>
      <xdr:spPr>
        <a:xfrm>
          <a:off x="317056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72226</xdr:rowOff>
    </xdr:from>
    <xdr:ext cx="405111" cy="259045"/>
    <xdr:sp macro="" textlink="">
      <xdr:nvSpPr>
        <xdr:cNvPr id="206" name="n_2mainValue【橋りょう・トンネル】&#10;有形固定資産減価償却率"/>
        <xdr:cNvSpPr txBox="1"/>
      </xdr:nvSpPr>
      <xdr:spPr>
        <a:xfrm>
          <a:off x="2385704" y="962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52631</xdr:rowOff>
    </xdr:from>
    <xdr:ext cx="405111" cy="259045"/>
    <xdr:sp macro="" textlink="">
      <xdr:nvSpPr>
        <xdr:cNvPr id="207" name="n_3mainValue【橋りょう・トンネル】&#10;有形固定資産減価償却率"/>
        <xdr:cNvSpPr txBox="1"/>
      </xdr:nvSpPr>
      <xdr:spPr>
        <a:xfrm>
          <a:off x="161100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29771</xdr:rowOff>
    </xdr:from>
    <xdr:ext cx="405111" cy="259045"/>
    <xdr:sp macro="" textlink="">
      <xdr:nvSpPr>
        <xdr:cNvPr id="208" name="n_4mainValue【橋りょう・トンネル】&#10;有形固定資産減価償却率"/>
        <xdr:cNvSpPr txBox="1"/>
      </xdr:nvSpPr>
      <xdr:spPr>
        <a:xfrm>
          <a:off x="83630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168638</xdr:rowOff>
    </xdr:from>
    <xdr:to>
      <xdr:col>55</xdr:col>
      <xdr:colOff>50800</xdr:colOff>
      <xdr:row>60</xdr:row>
      <xdr:rowOff>98788</xdr:rowOff>
    </xdr:to>
    <xdr:sp macro="" textlink="">
      <xdr:nvSpPr>
        <xdr:cNvPr id="250" name="楕円 249"/>
        <xdr:cNvSpPr/>
      </xdr:nvSpPr>
      <xdr:spPr>
        <a:xfrm>
          <a:off x="9192260" y="10059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20065</xdr:rowOff>
    </xdr:from>
    <xdr:ext cx="599010" cy="259045"/>
    <xdr:sp macro="" textlink="">
      <xdr:nvSpPr>
        <xdr:cNvPr id="251" name="【橋りょう・トンネル】&#10;一人当たり有形固定資産（償却資産）額該当値テキスト"/>
        <xdr:cNvSpPr txBox="1"/>
      </xdr:nvSpPr>
      <xdr:spPr>
        <a:xfrm>
          <a:off x="9258300" y="991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12868</xdr:rowOff>
    </xdr:from>
    <xdr:to>
      <xdr:col>50</xdr:col>
      <xdr:colOff>165100</xdr:colOff>
      <xdr:row>60</xdr:row>
      <xdr:rowOff>114468</xdr:rowOff>
    </xdr:to>
    <xdr:sp macro="" textlink="">
      <xdr:nvSpPr>
        <xdr:cNvPr id="252" name="楕円 251"/>
        <xdr:cNvSpPr/>
      </xdr:nvSpPr>
      <xdr:spPr>
        <a:xfrm>
          <a:off x="8445500" y="1007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47988</xdr:rowOff>
    </xdr:from>
    <xdr:to>
      <xdr:col>55</xdr:col>
      <xdr:colOff>0</xdr:colOff>
      <xdr:row>60</xdr:row>
      <xdr:rowOff>63668</xdr:rowOff>
    </xdr:to>
    <xdr:cxnSp macro="">
      <xdr:nvCxnSpPr>
        <xdr:cNvPr id="253" name="直線コネクタ 252"/>
        <xdr:cNvCxnSpPr/>
      </xdr:nvCxnSpPr>
      <xdr:spPr>
        <a:xfrm flipV="1">
          <a:off x="8496300" y="10106388"/>
          <a:ext cx="7239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27053</xdr:rowOff>
    </xdr:from>
    <xdr:to>
      <xdr:col>46</xdr:col>
      <xdr:colOff>38100</xdr:colOff>
      <xdr:row>60</xdr:row>
      <xdr:rowOff>128653</xdr:rowOff>
    </xdr:to>
    <xdr:sp macro="" textlink="">
      <xdr:nvSpPr>
        <xdr:cNvPr id="254" name="楕円 253"/>
        <xdr:cNvSpPr/>
      </xdr:nvSpPr>
      <xdr:spPr>
        <a:xfrm>
          <a:off x="7670800" y="10085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63668</xdr:rowOff>
    </xdr:from>
    <xdr:to>
      <xdr:col>50</xdr:col>
      <xdr:colOff>114300</xdr:colOff>
      <xdr:row>60</xdr:row>
      <xdr:rowOff>77853</xdr:rowOff>
    </xdr:to>
    <xdr:cxnSp macro="">
      <xdr:nvCxnSpPr>
        <xdr:cNvPr id="255" name="直線コネクタ 254"/>
        <xdr:cNvCxnSpPr/>
      </xdr:nvCxnSpPr>
      <xdr:spPr>
        <a:xfrm flipV="1">
          <a:off x="7713980" y="10122068"/>
          <a:ext cx="78232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48110</xdr:rowOff>
    </xdr:from>
    <xdr:to>
      <xdr:col>41</xdr:col>
      <xdr:colOff>101600</xdr:colOff>
      <xdr:row>60</xdr:row>
      <xdr:rowOff>149710</xdr:rowOff>
    </xdr:to>
    <xdr:sp macro="" textlink="">
      <xdr:nvSpPr>
        <xdr:cNvPr id="256" name="楕円 255"/>
        <xdr:cNvSpPr/>
      </xdr:nvSpPr>
      <xdr:spPr>
        <a:xfrm>
          <a:off x="6873240" y="101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77853</xdr:rowOff>
    </xdr:from>
    <xdr:to>
      <xdr:col>45</xdr:col>
      <xdr:colOff>177800</xdr:colOff>
      <xdr:row>60</xdr:row>
      <xdr:rowOff>98910</xdr:rowOff>
    </xdr:to>
    <xdr:cxnSp macro="">
      <xdr:nvCxnSpPr>
        <xdr:cNvPr id="257" name="直線コネクタ 256"/>
        <xdr:cNvCxnSpPr/>
      </xdr:nvCxnSpPr>
      <xdr:spPr>
        <a:xfrm flipV="1">
          <a:off x="6924040" y="10136253"/>
          <a:ext cx="789940" cy="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65843</xdr:rowOff>
    </xdr:from>
    <xdr:to>
      <xdr:col>36</xdr:col>
      <xdr:colOff>165100</xdr:colOff>
      <xdr:row>60</xdr:row>
      <xdr:rowOff>167443</xdr:rowOff>
    </xdr:to>
    <xdr:sp macro="" textlink="">
      <xdr:nvSpPr>
        <xdr:cNvPr id="258" name="楕円 257"/>
        <xdr:cNvSpPr/>
      </xdr:nvSpPr>
      <xdr:spPr>
        <a:xfrm>
          <a:off x="6098540" y="101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98910</xdr:rowOff>
    </xdr:from>
    <xdr:to>
      <xdr:col>41</xdr:col>
      <xdr:colOff>50800</xdr:colOff>
      <xdr:row>60</xdr:row>
      <xdr:rowOff>116643</xdr:rowOff>
    </xdr:to>
    <xdr:cxnSp macro="">
      <xdr:nvCxnSpPr>
        <xdr:cNvPr id="259" name="直線コネクタ 258"/>
        <xdr:cNvCxnSpPr/>
      </xdr:nvCxnSpPr>
      <xdr:spPr>
        <a:xfrm flipV="1">
          <a:off x="6149340" y="10157310"/>
          <a:ext cx="7747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8214575" y="1046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7444955" y="105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667025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587269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130995</xdr:rowOff>
    </xdr:from>
    <xdr:ext cx="599010" cy="259045"/>
    <xdr:sp macro="" textlink="">
      <xdr:nvSpPr>
        <xdr:cNvPr id="264" name="n_1mainValue【橋りょう・トンネル】&#10;一人当たり有形固定資産（償却資産）額"/>
        <xdr:cNvSpPr txBox="1"/>
      </xdr:nvSpPr>
      <xdr:spPr>
        <a:xfrm>
          <a:off x="8214575" y="985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145180</xdr:rowOff>
    </xdr:from>
    <xdr:ext cx="599010" cy="259045"/>
    <xdr:sp macro="" textlink="">
      <xdr:nvSpPr>
        <xdr:cNvPr id="265" name="n_2mainValue【橋りょう・トンネル】&#10;一人当たり有形固定資産（償却資産）額"/>
        <xdr:cNvSpPr txBox="1"/>
      </xdr:nvSpPr>
      <xdr:spPr>
        <a:xfrm>
          <a:off x="7444955" y="986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166237</xdr:rowOff>
    </xdr:from>
    <xdr:ext cx="599010" cy="259045"/>
    <xdr:sp macro="" textlink="">
      <xdr:nvSpPr>
        <xdr:cNvPr id="266" name="n_3mainValue【橋りょう・トンネル】&#10;一人当たり有形固定資産（償却資産）額"/>
        <xdr:cNvSpPr txBox="1"/>
      </xdr:nvSpPr>
      <xdr:spPr>
        <a:xfrm>
          <a:off x="6670255" y="988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12520</xdr:rowOff>
    </xdr:from>
    <xdr:ext cx="599010" cy="259045"/>
    <xdr:sp macro="" textlink="">
      <xdr:nvSpPr>
        <xdr:cNvPr id="267" name="n_4mainValue【橋りょう・トンネル】&#10;一人当たり有形固定資産（償却資産）額"/>
        <xdr:cNvSpPr txBox="1"/>
      </xdr:nvSpPr>
      <xdr:spPr>
        <a:xfrm>
          <a:off x="5872695" y="990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5146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308" name="楕円 307"/>
        <xdr:cNvSpPr/>
      </xdr:nvSpPr>
      <xdr:spPr>
        <a:xfrm>
          <a:off x="4036060" y="14048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309" name="【公営住宅】&#10;有形固定資産減価償却率該当値テキスト"/>
        <xdr:cNvSpPr txBox="1"/>
      </xdr:nvSpPr>
      <xdr:spPr>
        <a:xfrm>
          <a:off x="4124960" y="140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111125</xdr:rowOff>
    </xdr:from>
    <xdr:to>
      <xdr:col>20</xdr:col>
      <xdr:colOff>38100</xdr:colOff>
      <xdr:row>84</xdr:row>
      <xdr:rowOff>41275</xdr:rowOff>
    </xdr:to>
    <xdr:sp macro="" textlink="">
      <xdr:nvSpPr>
        <xdr:cNvPr id="310" name="楕円 309"/>
        <xdr:cNvSpPr/>
      </xdr:nvSpPr>
      <xdr:spPr>
        <a:xfrm>
          <a:off x="3312160" y="14025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161925</xdr:rowOff>
    </xdr:from>
    <xdr:to>
      <xdr:col>24</xdr:col>
      <xdr:colOff>63500</xdr:colOff>
      <xdr:row>84</xdr:row>
      <xdr:rowOff>13336</xdr:rowOff>
    </xdr:to>
    <xdr:cxnSp macro="">
      <xdr:nvCxnSpPr>
        <xdr:cNvPr id="311" name="直線コネクタ 310"/>
        <xdr:cNvCxnSpPr/>
      </xdr:nvCxnSpPr>
      <xdr:spPr>
        <a:xfrm>
          <a:off x="3355340" y="14076045"/>
          <a:ext cx="73152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312" name="楕円 311"/>
        <xdr:cNvSpPr/>
      </xdr:nvSpPr>
      <xdr:spPr>
        <a:xfrm>
          <a:off x="2514600" y="14013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83</xdr:row>
      <xdr:rowOff>161925</xdr:rowOff>
    </xdr:to>
    <xdr:cxnSp macro="">
      <xdr:nvCxnSpPr>
        <xdr:cNvPr id="313" name="直線コネクタ 312"/>
        <xdr:cNvCxnSpPr/>
      </xdr:nvCxnSpPr>
      <xdr:spPr>
        <a:xfrm>
          <a:off x="2565400" y="14064615"/>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314" name="楕円 313"/>
        <xdr:cNvSpPr/>
      </xdr:nvSpPr>
      <xdr:spPr>
        <a:xfrm>
          <a:off x="17399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150495</xdr:rowOff>
    </xdr:to>
    <xdr:cxnSp macro="">
      <xdr:nvCxnSpPr>
        <xdr:cNvPr id="315" name="直線コネクタ 314"/>
        <xdr:cNvCxnSpPr/>
      </xdr:nvCxnSpPr>
      <xdr:spPr>
        <a:xfrm>
          <a:off x="1790700" y="140265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316" name="楕円 315"/>
        <xdr:cNvSpPr/>
      </xdr:nvSpPr>
      <xdr:spPr>
        <a:xfrm>
          <a:off x="965200" y="13933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112395</xdr:rowOff>
    </xdr:to>
    <xdr:cxnSp macro="">
      <xdr:nvCxnSpPr>
        <xdr:cNvPr id="317" name="直線コネクタ 316"/>
        <xdr:cNvCxnSpPr/>
      </xdr:nvCxnSpPr>
      <xdr:spPr>
        <a:xfrm>
          <a:off x="1008380" y="13984606"/>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17056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3857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6110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8363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32402</xdr:rowOff>
    </xdr:from>
    <xdr:ext cx="405111" cy="259045"/>
    <xdr:sp macro="" textlink="">
      <xdr:nvSpPr>
        <xdr:cNvPr id="322" name="n_1mainValue【公営住宅】&#10;有形固定資産減価償却率"/>
        <xdr:cNvSpPr txBox="1"/>
      </xdr:nvSpPr>
      <xdr:spPr>
        <a:xfrm>
          <a:off x="3170564" y="1411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323" name="n_2mainValue【公営住宅】&#10;有形固定資産減価償却率"/>
        <xdr:cNvSpPr txBox="1"/>
      </xdr:nvSpPr>
      <xdr:spPr>
        <a:xfrm>
          <a:off x="238570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324" name="n_3mainValue【公営住宅】&#10;有形固定資産減価償却率"/>
        <xdr:cNvSpPr txBox="1"/>
      </xdr:nvSpPr>
      <xdr:spPr>
        <a:xfrm>
          <a:off x="1611004" y="140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325" name="n_4mainValue【公営住宅】&#10;有形固定資産減価償却率"/>
        <xdr:cNvSpPr txBox="1"/>
      </xdr:nvSpPr>
      <xdr:spPr>
        <a:xfrm>
          <a:off x="836304" y="140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9258300" y="1416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7670800" y="1420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687324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0985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xdr:rowOff>
    </xdr:from>
    <xdr:to>
      <xdr:col>55</xdr:col>
      <xdr:colOff>50800</xdr:colOff>
      <xdr:row>84</xdr:row>
      <xdr:rowOff>106045</xdr:rowOff>
    </xdr:to>
    <xdr:sp macro="" textlink="">
      <xdr:nvSpPr>
        <xdr:cNvPr id="365" name="楕円 364"/>
        <xdr:cNvSpPr/>
      </xdr:nvSpPr>
      <xdr:spPr>
        <a:xfrm>
          <a:off x="9192260" y="14086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27322</xdr:rowOff>
    </xdr:from>
    <xdr:ext cx="469744" cy="259045"/>
    <xdr:sp macro="" textlink="">
      <xdr:nvSpPr>
        <xdr:cNvPr id="366" name="【公営住宅】&#10;一人当たり面積該当値テキスト"/>
        <xdr:cNvSpPr txBox="1"/>
      </xdr:nvSpPr>
      <xdr:spPr>
        <a:xfrm>
          <a:off x="9258300" y="139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12827</xdr:rowOff>
    </xdr:from>
    <xdr:to>
      <xdr:col>50</xdr:col>
      <xdr:colOff>165100</xdr:colOff>
      <xdr:row>84</xdr:row>
      <xdr:rowOff>114427</xdr:rowOff>
    </xdr:to>
    <xdr:sp macro="" textlink="">
      <xdr:nvSpPr>
        <xdr:cNvPr id="367" name="楕円 366"/>
        <xdr:cNvSpPr/>
      </xdr:nvSpPr>
      <xdr:spPr>
        <a:xfrm>
          <a:off x="8445500" y="140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55245</xdr:rowOff>
    </xdr:from>
    <xdr:to>
      <xdr:col>55</xdr:col>
      <xdr:colOff>0</xdr:colOff>
      <xdr:row>84</xdr:row>
      <xdr:rowOff>63627</xdr:rowOff>
    </xdr:to>
    <xdr:cxnSp macro="">
      <xdr:nvCxnSpPr>
        <xdr:cNvPr id="368" name="直線コネクタ 367"/>
        <xdr:cNvCxnSpPr/>
      </xdr:nvCxnSpPr>
      <xdr:spPr>
        <a:xfrm flipV="1">
          <a:off x="8496300" y="14137005"/>
          <a:ext cx="7239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18923</xdr:rowOff>
    </xdr:from>
    <xdr:to>
      <xdr:col>46</xdr:col>
      <xdr:colOff>38100</xdr:colOff>
      <xdr:row>84</xdr:row>
      <xdr:rowOff>120523</xdr:rowOff>
    </xdr:to>
    <xdr:sp macro="" textlink="">
      <xdr:nvSpPr>
        <xdr:cNvPr id="369" name="楕円 368"/>
        <xdr:cNvSpPr/>
      </xdr:nvSpPr>
      <xdr:spPr>
        <a:xfrm>
          <a:off x="7670800" y="141006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63627</xdr:rowOff>
    </xdr:from>
    <xdr:to>
      <xdr:col>50</xdr:col>
      <xdr:colOff>114300</xdr:colOff>
      <xdr:row>84</xdr:row>
      <xdr:rowOff>69723</xdr:rowOff>
    </xdr:to>
    <xdr:cxnSp macro="">
      <xdr:nvCxnSpPr>
        <xdr:cNvPr id="370" name="直線コネクタ 369"/>
        <xdr:cNvCxnSpPr/>
      </xdr:nvCxnSpPr>
      <xdr:spPr>
        <a:xfrm flipV="1">
          <a:off x="7713980" y="14145387"/>
          <a:ext cx="78232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24257</xdr:rowOff>
    </xdr:from>
    <xdr:to>
      <xdr:col>41</xdr:col>
      <xdr:colOff>101600</xdr:colOff>
      <xdr:row>84</xdr:row>
      <xdr:rowOff>125857</xdr:rowOff>
    </xdr:to>
    <xdr:sp macro="" textlink="">
      <xdr:nvSpPr>
        <xdr:cNvPr id="371" name="楕円 370"/>
        <xdr:cNvSpPr/>
      </xdr:nvSpPr>
      <xdr:spPr>
        <a:xfrm>
          <a:off x="6873240" y="141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69723</xdr:rowOff>
    </xdr:from>
    <xdr:to>
      <xdr:col>45</xdr:col>
      <xdr:colOff>177800</xdr:colOff>
      <xdr:row>84</xdr:row>
      <xdr:rowOff>75057</xdr:rowOff>
    </xdr:to>
    <xdr:cxnSp macro="">
      <xdr:nvCxnSpPr>
        <xdr:cNvPr id="372" name="直線コネクタ 371"/>
        <xdr:cNvCxnSpPr/>
      </xdr:nvCxnSpPr>
      <xdr:spPr>
        <a:xfrm flipV="1">
          <a:off x="6924040" y="14151483"/>
          <a:ext cx="78994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31114</xdr:rowOff>
    </xdr:from>
    <xdr:to>
      <xdr:col>36</xdr:col>
      <xdr:colOff>165100</xdr:colOff>
      <xdr:row>84</xdr:row>
      <xdr:rowOff>132714</xdr:rowOff>
    </xdr:to>
    <xdr:sp macro="" textlink="">
      <xdr:nvSpPr>
        <xdr:cNvPr id="373" name="楕円 372"/>
        <xdr:cNvSpPr/>
      </xdr:nvSpPr>
      <xdr:spPr>
        <a:xfrm>
          <a:off x="6098540" y="141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75057</xdr:rowOff>
    </xdr:from>
    <xdr:to>
      <xdr:col>41</xdr:col>
      <xdr:colOff>50800</xdr:colOff>
      <xdr:row>84</xdr:row>
      <xdr:rowOff>81914</xdr:rowOff>
    </xdr:to>
    <xdr:cxnSp macro="">
      <xdr:nvCxnSpPr>
        <xdr:cNvPr id="374" name="直線コネクタ 373"/>
        <xdr:cNvCxnSpPr/>
      </xdr:nvCxnSpPr>
      <xdr:spPr>
        <a:xfrm flipV="1">
          <a:off x="6149340" y="14156817"/>
          <a:ext cx="7747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8271587" y="142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7509587" y="142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67120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5937327" y="14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130954</xdr:rowOff>
    </xdr:from>
    <xdr:ext cx="469744" cy="259045"/>
    <xdr:sp macro="" textlink="">
      <xdr:nvSpPr>
        <xdr:cNvPr id="379" name="n_1mainValue【公営住宅】&#10;一人当たり面積"/>
        <xdr:cNvSpPr txBox="1"/>
      </xdr:nvSpPr>
      <xdr:spPr>
        <a:xfrm>
          <a:off x="8271587" y="138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137050</xdr:rowOff>
    </xdr:from>
    <xdr:ext cx="469744" cy="259045"/>
    <xdr:sp macro="" textlink="">
      <xdr:nvSpPr>
        <xdr:cNvPr id="380" name="n_2mainValue【公営住宅】&#10;一人当たり面積"/>
        <xdr:cNvSpPr txBox="1"/>
      </xdr:nvSpPr>
      <xdr:spPr>
        <a:xfrm>
          <a:off x="7509587" y="1388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142384</xdr:rowOff>
    </xdr:from>
    <xdr:ext cx="469744" cy="259045"/>
    <xdr:sp macro="" textlink="">
      <xdr:nvSpPr>
        <xdr:cNvPr id="381" name="n_3mainValue【公営住宅】&#10;一人当たり面積"/>
        <xdr:cNvSpPr txBox="1"/>
      </xdr:nvSpPr>
      <xdr:spPr>
        <a:xfrm>
          <a:off x="6712027" y="138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149241</xdr:rowOff>
    </xdr:from>
    <xdr:ext cx="469744" cy="259045"/>
    <xdr:sp macro="" textlink="">
      <xdr:nvSpPr>
        <xdr:cNvPr id="382" name="n_4mainValue【公営住宅】&#10;一人当たり面積"/>
        <xdr:cNvSpPr txBox="1"/>
      </xdr:nvSpPr>
      <xdr:spPr>
        <a:xfrm>
          <a:off x="5937327" y="138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441450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28041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123188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439" name="楕円 438"/>
        <xdr:cNvSpPr/>
      </xdr:nvSpPr>
      <xdr:spPr>
        <a:xfrm>
          <a:off x="14325600" y="64014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440" name="【認定こども園・幼稚園・保育所】&#10;有形固定資産減価償却率該当値テキスト"/>
        <xdr:cNvSpPr txBox="1"/>
      </xdr:nvSpPr>
      <xdr:spPr>
        <a:xfrm>
          <a:off x="14414500"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164465</xdr:rowOff>
    </xdr:from>
    <xdr:to>
      <xdr:col>81</xdr:col>
      <xdr:colOff>101600</xdr:colOff>
      <xdr:row>38</xdr:row>
      <xdr:rowOff>94615</xdr:rowOff>
    </xdr:to>
    <xdr:sp macro="" textlink="">
      <xdr:nvSpPr>
        <xdr:cNvPr id="441" name="楕円 440"/>
        <xdr:cNvSpPr/>
      </xdr:nvSpPr>
      <xdr:spPr>
        <a:xfrm>
          <a:off x="13578840" y="636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43815</xdr:rowOff>
    </xdr:from>
    <xdr:to>
      <xdr:col>85</xdr:col>
      <xdr:colOff>127000</xdr:colOff>
      <xdr:row>38</xdr:row>
      <xdr:rowOff>81915</xdr:rowOff>
    </xdr:to>
    <xdr:cxnSp macro="">
      <xdr:nvCxnSpPr>
        <xdr:cNvPr id="442" name="直線コネクタ 441"/>
        <xdr:cNvCxnSpPr/>
      </xdr:nvCxnSpPr>
      <xdr:spPr>
        <a:xfrm>
          <a:off x="13629640" y="641413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43" name="楕円 442"/>
        <xdr:cNvSpPr/>
      </xdr:nvSpPr>
      <xdr:spPr>
        <a:xfrm>
          <a:off x="12804140" y="632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43815</xdr:rowOff>
    </xdr:to>
    <xdr:cxnSp macro="">
      <xdr:nvCxnSpPr>
        <xdr:cNvPr id="444" name="直線コネクタ 443"/>
        <xdr:cNvCxnSpPr/>
      </xdr:nvCxnSpPr>
      <xdr:spPr>
        <a:xfrm>
          <a:off x="12854940" y="637222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445" name="楕円 444"/>
        <xdr:cNvSpPr/>
      </xdr:nvSpPr>
      <xdr:spPr>
        <a:xfrm>
          <a:off x="12029440" y="6296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38</xdr:row>
      <xdr:rowOff>1905</xdr:rowOff>
    </xdr:to>
    <xdr:cxnSp macro="">
      <xdr:nvCxnSpPr>
        <xdr:cNvPr id="446" name="直線コネクタ 445"/>
        <xdr:cNvCxnSpPr/>
      </xdr:nvCxnSpPr>
      <xdr:spPr>
        <a:xfrm>
          <a:off x="12072620" y="634746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50165</xdr:rowOff>
    </xdr:from>
    <xdr:to>
      <xdr:col>67</xdr:col>
      <xdr:colOff>101600</xdr:colOff>
      <xdr:row>37</xdr:row>
      <xdr:rowOff>151765</xdr:rowOff>
    </xdr:to>
    <xdr:sp macro="" textlink="">
      <xdr:nvSpPr>
        <xdr:cNvPr id="447" name="楕円 446"/>
        <xdr:cNvSpPr/>
      </xdr:nvSpPr>
      <xdr:spPr>
        <a:xfrm>
          <a:off x="1123188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100965</xdr:rowOff>
    </xdr:from>
    <xdr:to>
      <xdr:col>71</xdr:col>
      <xdr:colOff>177800</xdr:colOff>
      <xdr:row>37</xdr:row>
      <xdr:rowOff>144780</xdr:rowOff>
    </xdr:to>
    <xdr:cxnSp macro="">
      <xdr:nvCxnSpPr>
        <xdr:cNvPr id="448" name="直線コネクタ 447"/>
        <xdr:cNvCxnSpPr/>
      </xdr:nvCxnSpPr>
      <xdr:spPr>
        <a:xfrm>
          <a:off x="11282680" y="630364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26752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110298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85742</xdr:rowOff>
    </xdr:from>
    <xdr:ext cx="405111" cy="259045"/>
    <xdr:sp macro="" textlink="">
      <xdr:nvSpPr>
        <xdr:cNvPr id="453" name="n_1mainValue【認定こども園・幼稚園・保育所】&#10;有形固定資産減価償却率"/>
        <xdr:cNvSpPr txBox="1"/>
      </xdr:nvSpPr>
      <xdr:spPr>
        <a:xfrm>
          <a:off x="134372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54" name="n_2mainValue【認定こども園・幼稚園・保育所】&#10;有形固定資産減価償却率"/>
        <xdr:cNvSpPr txBox="1"/>
      </xdr:nvSpPr>
      <xdr:spPr>
        <a:xfrm>
          <a:off x="126752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455" name="n_3mainValue【認定こども園・幼稚園・保育所】&#10;有形固定資産減価償却率"/>
        <xdr:cNvSpPr txBox="1"/>
      </xdr:nvSpPr>
      <xdr:spPr>
        <a:xfrm>
          <a:off x="119005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456" name="n_4mainValue【認定こども園・幼稚園・保育所】&#10;有形固定資産減価償却率"/>
        <xdr:cNvSpPr txBox="1"/>
      </xdr:nvSpPr>
      <xdr:spPr>
        <a:xfrm>
          <a:off x="1110298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1873504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1793748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7162780" y="6690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6388080" y="670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96" name="楕円 495"/>
        <xdr:cNvSpPr/>
      </xdr:nvSpPr>
      <xdr:spPr>
        <a:xfrm>
          <a:off x="19458940" y="653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12082</xdr:rowOff>
    </xdr:from>
    <xdr:ext cx="469744" cy="259045"/>
    <xdr:sp macro="" textlink="">
      <xdr:nvSpPr>
        <xdr:cNvPr id="497" name="【認定こども園・幼稚園・保育所】&#10;一人当たり面積該当値テキスト"/>
        <xdr:cNvSpPr txBox="1"/>
      </xdr:nvSpPr>
      <xdr:spPr>
        <a:xfrm>
          <a:off x="19547840"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98" name="楕円 497"/>
        <xdr:cNvSpPr/>
      </xdr:nvSpPr>
      <xdr:spPr>
        <a:xfrm>
          <a:off x="18735040" y="6540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40005</xdr:rowOff>
    </xdr:from>
    <xdr:to>
      <xdr:col>116</xdr:col>
      <xdr:colOff>63500</xdr:colOff>
      <xdr:row>39</xdr:row>
      <xdr:rowOff>49530</xdr:rowOff>
    </xdr:to>
    <xdr:cxnSp macro="">
      <xdr:nvCxnSpPr>
        <xdr:cNvPr id="499" name="直線コネクタ 498"/>
        <xdr:cNvCxnSpPr/>
      </xdr:nvCxnSpPr>
      <xdr:spPr>
        <a:xfrm flipV="1">
          <a:off x="18778220" y="657796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xdr:rowOff>
    </xdr:from>
    <xdr:to>
      <xdr:col>107</xdr:col>
      <xdr:colOff>101600</xdr:colOff>
      <xdr:row>39</xdr:row>
      <xdr:rowOff>109855</xdr:rowOff>
    </xdr:to>
    <xdr:sp macro="" textlink="">
      <xdr:nvSpPr>
        <xdr:cNvPr id="500" name="楕円 499"/>
        <xdr:cNvSpPr/>
      </xdr:nvSpPr>
      <xdr:spPr>
        <a:xfrm>
          <a:off x="1793748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59055</xdr:rowOff>
    </xdr:to>
    <xdr:cxnSp macro="">
      <xdr:nvCxnSpPr>
        <xdr:cNvPr id="501" name="直線コネクタ 500"/>
        <xdr:cNvCxnSpPr/>
      </xdr:nvCxnSpPr>
      <xdr:spPr>
        <a:xfrm flipV="1">
          <a:off x="17988280" y="658749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101600</xdr:rowOff>
    </xdr:from>
    <xdr:to>
      <xdr:col>102</xdr:col>
      <xdr:colOff>165100</xdr:colOff>
      <xdr:row>40</xdr:row>
      <xdr:rowOff>31750</xdr:rowOff>
    </xdr:to>
    <xdr:sp macro="" textlink="">
      <xdr:nvSpPr>
        <xdr:cNvPr id="502" name="楕円 501"/>
        <xdr:cNvSpPr/>
      </xdr:nvSpPr>
      <xdr:spPr>
        <a:xfrm>
          <a:off x="1716278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59055</xdr:rowOff>
    </xdr:from>
    <xdr:to>
      <xdr:col>107</xdr:col>
      <xdr:colOff>50800</xdr:colOff>
      <xdr:row>39</xdr:row>
      <xdr:rowOff>152400</xdr:rowOff>
    </xdr:to>
    <xdr:cxnSp macro="">
      <xdr:nvCxnSpPr>
        <xdr:cNvPr id="503" name="直線コネクタ 502"/>
        <xdr:cNvCxnSpPr/>
      </xdr:nvCxnSpPr>
      <xdr:spPr>
        <a:xfrm flipV="1">
          <a:off x="17213580" y="6597015"/>
          <a:ext cx="7747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109220</xdr:rowOff>
    </xdr:from>
    <xdr:to>
      <xdr:col>98</xdr:col>
      <xdr:colOff>38100</xdr:colOff>
      <xdr:row>40</xdr:row>
      <xdr:rowOff>39370</xdr:rowOff>
    </xdr:to>
    <xdr:sp macro="" textlink="">
      <xdr:nvSpPr>
        <xdr:cNvPr id="504" name="楕円 503"/>
        <xdr:cNvSpPr/>
      </xdr:nvSpPr>
      <xdr:spPr>
        <a:xfrm>
          <a:off x="16388080" y="664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152400</xdr:rowOff>
    </xdr:from>
    <xdr:to>
      <xdr:col>102</xdr:col>
      <xdr:colOff>114300</xdr:colOff>
      <xdr:row>39</xdr:row>
      <xdr:rowOff>160020</xdr:rowOff>
    </xdr:to>
    <xdr:cxnSp macro="">
      <xdr:nvCxnSpPr>
        <xdr:cNvPr id="505" name="直線コネクタ 504"/>
        <xdr:cNvCxnSpPr/>
      </xdr:nvCxnSpPr>
      <xdr:spPr>
        <a:xfrm flipV="1">
          <a:off x="16431260" y="669036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185611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xdr:cNvSpPr txBox="1"/>
      </xdr:nvSpPr>
      <xdr:spPr>
        <a:xfrm>
          <a:off x="1777626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xdr:cNvSpPr txBox="1"/>
      </xdr:nvSpPr>
      <xdr:spPr>
        <a:xfrm>
          <a:off x="17001567" y="67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xdr:cNvSpPr txBox="1"/>
      </xdr:nvSpPr>
      <xdr:spPr>
        <a:xfrm>
          <a:off x="1622686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510" name="n_1mainValue【認定こども園・幼稚園・保育所】&#10;一人当たり面積"/>
        <xdr:cNvSpPr txBox="1"/>
      </xdr:nvSpPr>
      <xdr:spPr>
        <a:xfrm>
          <a:off x="185611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126382</xdr:rowOff>
    </xdr:from>
    <xdr:ext cx="469744" cy="259045"/>
    <xdr:sp macro="" textlink="">
      <xdr:nvSpPr>
        <xdr:cNvPr id="511" name="n_2mainValue【認定こども園・幼稚園・保育所】&#10;一人当たり面積"/>
        <xdr:cNvSpPr txBox="1"/>
      </xdr:nvSpPr>
      <xdr:spPr>
        <a:xfrm>
          <a:off x="17776267"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48277</xdr:rowOff>
    </xdr:from>
    <xdr:ext cx="469744" cy="259045"/>
    <xdr:sp macro="" textlink="">
      <xdr:nvSpPr>
        <xdr:cNvPr id="512" name="n_3mainValue【認定こども園・幼稚園・保育所】&#10;一人当たり面積"/>
        <xdr:cNvSpPr txBox="1"/>
      </xdr:nvSpPr>
      <xdr:spPr>
        <a:xfrm>
          <a:off x="1700156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55897</xdr:rowOff>
    </xdr:from>
    <xdr:ext cx="469744" cy="259045"/>
    <xdr:sp macro="" textlink="">
      <xdr:nvSpPr>
        <xdr:cNvPr id="513" name="n_4mainValue【認定こども園・幼稚園・保育所】&#10;一人当たり面積"/>
        <xdr:cNvSpPr txBox="1"/>
      </xdr:nvSpPr>
      <xdr:spPr>
        <a:xfrm>
          <a:off x="1622686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54" name="楕円 553"/>
        <xdr:cNvSpPr/>
      </xdr:nvSpPr>
      <xdr:spPr>
        <a:xfrm>
          <a:off x="14325600" y="102666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55" name="【学校施設】&#10;有形固定資産減価償却率該当値テキスト"/>
        <xdr:cNvSpPr txBox="1"/>
      </xdr:nvSpPr>
      <xdr:spPr>
        <a:xfrm>
          <a:off x="144145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556" name="楕円 555"/>
        <xdr:cNvSpPr/>
      </xdr:nvSpPr>
      <xdr:spPr>
        <a:xfrm>
          <a:off x="1357884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60960</xdr:rowOff>
    </xdr:from>
    <xdr:to>
      <xdr:col>85</xdr:col>
      <xdr:colOff>127000</xdr:colOff>
      <xdr:row>61</xdr:row>
      <xdr:rowOff>91440</xdr:rowOff>
    </xdr:to>
    <xdr:cxnSp macro="">
      <xdr:nvCxnSpPr>
        <xdr:cNvPr id="557" name="直線コネクタ 556"/>
        <xdr:cNvCxnSpPr/>
      </xdr:nvCxnSpPr>
      <xdr:spPr>
        <a:xfrm>
          <a:off x="13629640" y="1028700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558" name="楕円 557"/>
        <xdr:cNvSpPr/>
      </xdr:nvSpPr>
      <xdr:spPr>
        <a:xfrm>
          <a:off x="12804140" y="10219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61</xdr:row>
      <xdr:rowOff>60960</xdr:rowOff>
    </xdr:to>
    <xdr:cxnSp macro="">
      <xdr:nvCxnSpPr>
        <xdr:cNvPr id="559" name="直線コネクタ 558"/>
        <xdr:cNvCxnSpPr/>
      </xdr:nvCxnSpPr>
      <xdr:spPr>
        <a:xfrm>
          <a:off x="12854940" y="1026604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xdr:rowOff>
    </xdr:from>
    <xdr:to>
      <xdr:col>72</xdr:col>
      <xdr:colOff>38100</xdr:colOff>
      <xdr:row>61</xdr:row>
      <xdr:rowOff>109855</xdr:rowOff>
    </xdr:to>
    <xdr:sp macro="" textlink="">
      <xdr:nvSpPr>
        <xdr:cNvPr id="560" name="楕円 559"/>
        <xdr:cNvSpPr/>
      </xdr:nvSpPr>
      <xdr:spPr>
        <a:xfrm>
          <a:off x="12029440" y="1023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59055</xdr:rowOff>
    </xdr:to>
    <xdr:cxnSp macro="">
      <xdr:nvCxnSpPr>
        <xdr:cNvPr id="561" name="直線コネクタ 560"/>
        <xdr:cNvCxnSpPr/>
      </xdr:nvCxnSpPr>
      <xdr:spPr>
        <a:xfrm flipV="1">
          <a:off x="12072620" y="10266045"/>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145415</xdr:rowOff>
    </xdr:from>
    <xdr:to>
      <xdr:col>67</xdr:col>
      <xdr:colOff>101600</xdr:colOff>
      <xdr:row>61</xdr:row>
      <xdr:rowOff>75565</xdr:rowOff>
    </xdr:to>
    <xdr:sp macro="" textlink="">
      <xdr:nvSpPr>
        <xdr:cNvPr id="562" name="楕円 561"/>
        <xdr:cNvSpPr/>
      </xdr:nvSpPr>
      <xdr:spPr>
        <a:xfrm>
          <a:off x="11231880" y="10203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24765</xdr:rowOff>
    </xdr:from>
    <xdr:to>
      <xdr:col>71</xdr:col>
      <xdr:colOff>177800</xdr:colOff>
      <xdr:row>61</xdr:row>
      <xdr:rowOff>59055</xdr:rowOff>
    </xdr:to>
    <xdr:cxnSp macro="">
      <xdr:nvCxnSpPr>
        <xdr:cNvPr id="563" name="直線コネクタ 562"/>
        <xdr:cNvCxnSpPr/>
      </xdr:nvCxnSpPr>
      <xdr:spPr>
        <a:xfrm>
          <a:off x="11282680" y="1025080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34372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xdr:cNvSpPr txBox="1"/>
      </xdr:nvSpPr>
      <xdr:spPr>
        <a:xfrm>
          <a:off x="126752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19005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110298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568" name="n_1mainValue【学校施設】&#10;有形固定資産減価償却率"/>
        <xdr:cNvSpPr txBox="1"/>
      </xdr:nvSpPr>
      <xdr:spPr>
        <a:xfrm>
          <a:off x="134372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569" name="n_2mainValue【学校施設】&#10;有形固定資産減価償却率"/>
        <xdr:cNvSpPr txBox="1"/>
      </xdr:nvSpPr>
      <xdr:spPr>
        <a:xfrm>
          <a:off x="126752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100982</xdr:rowOff>
    </xdr:from>
    <xdr:ext cx="405111" cy="259045"/>
    <xdr:sp macro="" textlink="">
      <xdr:nvSpPr>
        <xdr:cNvPr id="570" name="n_3mainValue【学校施設】&#10;有形固定資産減価償却率"/>
        <xdr:cNvSpPr txBox="1"/>
      </xdr:nvSpPr>
      <xdr:spPr>
        <a:xfrm>
          <a:off x="119005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66692</xdr:rowOff>
    </xdr:from>
    <xdr:ext cx="405111" cy="259045"/>
    <xdr:sp macro="" textlink="">
      <xdr:nvSpPr>
        <xdr:cNvPr id="571" name="n_4mainValue【学校施設】&#10;有形固定資産減価償却率"/>
        <xdr:cNvSpPr txBox="1"/>
      </xdr:nvSpPr>
      <xdr:spPr>
        <a:xfrm>
          <a:off x="1110298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17937480" y="10057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7162780" y="100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6388080" y="10068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139509</xdr:rowOff>
    </xdr:from>
    <xdr:to>
      <xdr:col>116</xdr:col>
      <xdr:colOff>114300</xdr:colOff>
      <xdr:row>57</xdr:row>
      <xdr:rowOff>69659</xdr:rowOff>
    </xdr:to>
    <xdr:sp macro="" textlink="">
      <xdr:nvSpPr>
        <xdr:cNvPr id="608" name="楕円 607"/>
        <xdr:cNvSpPr/>
      </xdr:nvSpPr>
      <xdr:spPr>
        <a:xfrm>
          <a:off x="19458940" y="9527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162386</xdr:rowOff>
    </xdr:from>
    <xdr:ext cx="469744" cy="259045"/>
    <xdr:sp macro="" textlink="">
      <xdr:nvSpPr>
        <xdr:cNvPr id="609" name="【学校施設】&#10;一人当たり面積該当値テキスト"/>
        <xdr:cNvSpPr txBox="1"/>
      </xdr:nvSpPr>
      <xdr:spPr>
        <a:xfrm>
          <a:off x="19547840" y="93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xdr:rowOff>
    </xdr:from>
    <xdr:to>
      <xdr:col>112</xdr:col>
      <xdr:colOff>38100</xdr:colOff>
      <xdr:row>57</xdr:row>
      <xdr:rowOff>102806</xdr:rowOff>
    </xdr:to>
    <xdr:sp macro="" textlink="">
      <xdr:nvSpPr>
        <xdr:cNvPr id="610" name="楕円 609"/>
        <xdr:cNvSpPr/>
      </xdr:nvSpPr>
      <xdr:spPr>
        <a:xfrm>
          <a:off x="18735040" y="9556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18859</xdr:rowOff>
    </xdr:from>
    <xdr:to>
      <xdr:col>116</xdr:col>
      <xdr:colOff>63500</xdr:colOff>
      <xdr:row>57</xdr:row>
      <xdr:rowOff>52006</xdr:rowOff>
    </xdr:to>
    <xdr:cxnSp macro="">
      <xdr:nvCxnSpPr>
        <xdr:cNvPr id="611" name="直線コネクタ 610"/>
        <xdr:cNvCxnSpPr/>
      </xdr:nvCxnSpPr>
      <xdr:spPr>
        <a:xfrm flipV="1">
          <a:off x="18778220" y="9574339"/>
          <a:ext cx="73152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28067</xdr:rowOff>
    </xdr:from>
    <xdr:to>
      <xdr:col>107</xdr:col>
      <xdr:colOff>101600</xdr:colOff>
      <xdr:row>57</xdr:row>
      <xdr:rowOff>129667</xdr:rowOff>
    </xdr:to>
    <xdr:sp macro="" textlink="">
      <xdr:nvSpPr>
        <xdr:cNvPr id="612" name="楕円 611"/>
        <xdr:cNvSpPr/>
      </xdr:nvSpPr>
      <xdr:spPr>
        <a:xfrm>
          <a:off x="17937480" y="95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52006</xdr:rowOff>
    </xdr:from>
    <xdr:to>
      <xdr:col>111</xdr:col>
      <xdr:colOff>177800</xdr:colOff>
      <xdr:row>57</xdr:row>
      <xdr:rowOff>78867</xdr:rowOff>
    </xdr:to>
    <xdr:cxnSp macro="">
      <xdr:nvCxnSpPr>
        <xdr:cNvPr id="613" name="直線コネクタ 612"/>
        <xdr:cNvCxnSpPr/>
      </xdr:nvCxnSpPr>
      <xdr:spPr>
        <a:xfrm flipV="1">
          <a:off x="17988280" y="9607486"/>
          <a:ext cx="78994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53213</xdr:rowOff>
    </xdr:from>
    <xdr:to>
      <xdr:col>102</xdr:col>
      <xdr:colOff>165100</xdr:colOff>
      <xdr:row>57</xdr:row>
      <xdr:rowOff>154813</xdr:rowOff>
    </xdr:to>
    <xdr:sp macro="" textlink="">
      <xdr:nvSpPr>
        <xdr:cNvPr id="614" name="楕円 613"/>
        <xdr:cNvSpPr/>
      </xdr:nvSpPr>
      <xdr:spPr>
        <a:xfrm>
          <a:off x="17162780" y="96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78867</xdr:rowOff>
    </xdr:from>
    <xdr:to>
      <xdr:col>107</xdr:col>
      <xdr:colOff>50800</xdr:colOff>
      <xdr:row>57</xdr:row>
      <xdr:rowOff>104013</xdr:rowOff>
    </xdr:to>
    <xdr:cxnSp macro="">
      <xdr:nvCxnSpPr>
        <xdr:cNvPr id="615" name="直線コネクタ 614"/>
        <xdr:cNvCxnSpPr/>
      </xdr:nvCxnSpPr>
      <xdr:spPr>
        <a:xfrm flipV="1">
          <a:off x="17213580" y="9634347"/>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79502</xdr:rowOff>
    </xdr:from>
    <xdr:to>
      <xdr:col>98</xdr:col>
      <xdr:colOff>38100</xdr:colOff>
      <xdr:row>58</xdr:row>
      <xdr:rowOff>9652</xdr:rowOff>
    </xdr:to>
    <xdr:sp macro="" textlink="">
      <xdr:nvSpPr>
        <xdr:cNvPr id="616" name="楕円 615"/>
        <xdr:cNvSpPr/>
      </xdr:nvSpPr>
      <xdr:spPr>
        <a:xfrm>
          <a:off x="16388080" y="9634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104013</xdr:rowOff>
    </xdr:from>
    <xdr:to>
      <xdr:col>102</xdr:col>
      <xdr:colOff>114300</xdr:colOff>
      <xdr:row>57</xdr:row>
      <xdr:rowOff>130302</xdr:rowOff>
    </xdr:to>
    <xdr:cxnSp macro="">
      <xdr:nvCxnSpPr>
        <xdr:cNvPr id="617" name="直線コネクタ 616"/>
        <xdr:cNvCxnSpPr/>
      </xdr:nvCxnSpPr>
      <xdr:spPr>
        <a:xfrm flipV="1">
          <a:off x="16431260" y="9659493"/>
          <a:ext cx="78232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18561127" y="101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xdr:cNvSpPr txBox="1"/>
      </xdr:nvSpPr>
      <xdr:spPr>
        <a:xfrm>
          <a:off x="17776267"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xdr:cNvSpPr txBox="1"/>
      </xdr:nvSpPr>
      <xdr:spPr>
        <a:xfrm>
          <a:off x="17001567" y="1015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xdr:cNvSpPr txBox="1"/>
      </xdr:nvSpPr>
      <xdr:spPr>
        <a:xfrm>
          <a:off x="16226867" y="101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119333</xdr:rowOff>
    </xdr:from>
    <xdr:ext cx="469744" cy="259045"/>
    <xdr:sp macro="" textlink="">
      <xdr:nvSpPr>
        <xdr:cNvPr id="622" name="n_1mainValue【学校施設】&#10;一人当たり面積"/>
        <xdr:cNvSpPr txBox="1"/>
      </xdr:nvSpPr>
      <xdr:spPr>
        <a:xfrm>
          <a:off x="18561127" y="933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146194</xdr:rowOff>
    </xdr:from>
    <xdr:ext cx="469744" cy="259045"/>
    <xdr:sp macro="" textlink="">
      <xdr:nvSpPr>
        <xdr:cNvPr id="623" name="n_2mainValue【学校施設】&#10;一人当たり面積"/>
        <xdr:cNvSpPr txBox="1"/>
      </xdr:nvSpPr>
      <xdr:spPr>
        <a:xfrm>
          <a:off x="17776267" y="936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171340</xdr:rowOff>
    </xdr:from>
    <xdr:ext cx="469744" cy="259045"/>
    <xdr:sp macro="" textlink="">
      <xdr:nvSpPr>
        <xdr:cNvPr id="624" name="n_3mainValue【学校施設】&#10;一人当たり面積"/>
        <xdr:cNvSpPr txBox="1"/>
      </xdr:nvSpPr>
      <xdr:spPr>
        <a:xfrm>
          <a:off x="17001567" y="93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26179</xdr:rowOff>
    </xdr:from>
    <xdr:ext cx="469744" cy="259045"/>
    <xdr:sp macro="" textlink="">
      <xdr:nvSpPr>
        <xdr:cNvPr id="625" name="n_4mainValue【学校施設】&#10;一人当たり面積"/>
        <xdr:cNvSpPr txBox="1"/>
      </xdr:nvSpPr>
      <xdr:spPr>
        <a:xfrm>
          <a:off x="16226867" y="94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xdr:cNvSpPr txBox="1"/>
      </xdr:nvSpPr>
      <xdr:spPr>
        <a:xfrm>
          <a:off x="14414500" y="13733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357884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2029440" y="13717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67" name="楕円 666"/>
        <xdr:cNvSpPr/>
      </xdr:nvSpPr>
      <xdr:spPr>
        <a:xfrm>
          <a:off x="14325600" y="137277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xdr:rowOff>
    </xdr:from>
    <xdr:ext cx="405111" cy="259045"/>
    <xdr:sp macro="" textlink="">
      <xdr:nvSpPr>
        <xdr:cNvPr id="668" name="【児童館】&#10;有形固定資産減価償却率該当値テキスト"/>
        <xdr:cNvSpPr txBox="1"/>
      </xdr:nvSpPr>
      <xdr:spPr>
        <a:xfrm>
          <a:off x="14414500" y="135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669" name="楕円 668"/>
        <xdr:cNvSpPr/>
      </xdr:nvSpPr>
      <xdr:spPr>
        <a:xfrm>
          <a:off x="13578840" y="13690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28302</xdr:rowOff>
    </xdr:to>
    <xdr:cxnSp macro="">
      <xdr:nvCxnSpPr>
        <xdr:cNvPr id="670" name="直線コネクタ 669"/>
        <xdr:cNvCxnSpPr/>
      </xdr:nvCxnSpPr>
      <xdr:spPr>
        <a:xfrm>
          <a:off x="13629640" y="13741038"/>
          <a:ext cx="74676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73842</xdr:rowOff>
    </xdr:from>
    <xdr:to>
      <xdr:col>76</xdr:col>
      <xdr:colOff>165100</xdr:colOff>
      <xdr:row>82</xdr:row>
      <xdr:rowOff>3992</xdr:rowOff>
    </xdr:to>
    <xdr:sp macro="" textlink="">
      <xdr:nvSpPr>
        <xdr:cNvPr id="671" name="楕円 670"/>
        <xdr:cNvSpPr/>
      </xdr:nvSpPr>
      <xdr:spPr>
        <a:xfrm>
          <a:off x="12804140" y="13652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124642</xdr:rowOff>
    </xdr:from>
    <xdr:to>
      <xdr:col>81</xdr:col>
      <xdr:colOff>50800</xdr:colOff>
      <xdr:row>81</xdr:row>
      <xdr:rowOff>162198</xdr:rowOff>
    </xdr:to>
    <xdr:cxnSp macro="">
      <xdr:nvCxnSpPr>
        <xdr:cNvPr id="672" name="直線コネクタ 671"/>
        <xdr:cNvCxnSpPr/>
      </xdr:nvCxnSpPr>
      <xdr:spPr>
        <a:xfrm>
          <a:off x="12854940" y="13703482"/>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673" name="楕円 672"/>
        <xdr:cNvSpPr/>
      </xdr:nvSpPr>
      <xdr:spPr>
        <a:xfrm>
          <a:off x="12029440" y="13558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124642</xdr:rowOff>
    </xdr:to>
    <xdr:cxnSp macro="">
      <xdr:nvCxnSpPr>
        <xdr:cNvPr id="674" name="直線コネクタ 673"/>
        <xdr:cNvCxnSpPr/>
      </xdr:nvCxnSpPr>
      <xdr:spPr>
        <a:xfrm>
          <a:off x="12072620" y="13605510"/>
          <a:ext cx="78232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140788</xdr:rowOff>
    </xdr:from>
    <xdr:to>
      <xdr:col>67</xdr:col>
      <xdr:colOff>101600</xdr:colOff>
      <xdr:row>81</xdr:row>
      <xdr:rowOff>70938</xdr:rowOff>
    </xdr:to>
    <xdr:sp macro="" textlink="">
      <xdr:nvSpPr>
        <xdr:cNvPr id="675" name="楕円 674"/>
        <xdr:cNvSpPr/>
      </xdr:nvSpPr>
      <xdr:spPr>
        <a:xfrm>
          <a:off x="11231880" y="13551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20138</xdr:rowOff>
    </xdr:from>
    <xdr:to>
      <xdr:col>71</xdr:col>
      <xdr:colOff>177800</xdr:colOff>
      <xdr:row>81</xdr:row>
      <xdr:rowOff>26670</xdr:rowOff>
    </xdr:to>
    <xdr:cxnSp macro="">
      <xdr:nvCxnSpPr>
        <xdr:cNvPr id="676" name="直線コネクタ 675"/>
        <xdr:cNvCxnSpPr/>
      </xdr:nvCxnSpPr>
      <xdr:spPr>
        <a:xfrm>
          <a:off x="11282680" y="13598978"/>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xdr:cNvSpPr txBox="1"/>
      </xdr:nvSpPr>
      <xdr:spPr>
        <a:xfrm>
          <a:off x="13437244" y="1381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xdr:cNvSpPr txBox="1"/>
      </xdr:nvSpPr>
      <xdr:spPr>
        <a:xfrm>
          <a:off x="11900544"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xdr:cNvSpPr txBox="1"/>
      </xdr:nvSpPr>
      <xdr:spPr>
        <a:xfrm>
          <a:off x="1110298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58075</xdr:rowOff>
    </xdr:from>
    <xdr:ext cx="405111" cy="259045"/>
    <xdr:sp macro="" textlink="">
      <xdr:nvSpPr>
        <xdr:cNvPr id="681" name="n_1mainValue【児童館】&#10;有形固定資産減価償却率"/>
        <xdr:cNvSpPr txBox="1"/>
      </xdr:nvSpPr>
      <xdr:spPr>
        <a:xfrm>
          <a:off x="13437244" y="1346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20519</xdr:rowOff>
    </xdr:from>
    <xdr:ext cx="405111" cy="259045"/>
    <xdr:sp macro="" textlink="">
      <xdr:nvSpPr>
        <xdr:cNvPr id="682" name="n_2mainValue【児童館】&#10;有形固定資産減価償却率"/>
        <xdr:cNvSpPr txBox="1"/>
      </xdr:nvSpPr>
      <xdr:spPr>
        <a:xfrm>
          <a:off x="12675244" y="1343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683" name="n_3mainValue【児童館】&#10;有形固定資産減価償却率"/>
        <xdr:cNvSpPr txBox="1"/>
      </xdr:nvSpPr>
      <xdr:spPr>
        <a:xfrm>
          <a:off x="119005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87465</xdr:rowOff>
    </xdr:from>
    <xdr:ext cx="405111" cy="259045"/>
    <xdr:sp macro="" textlink="">
      <xdr:nvSpPr>
        <xdr:cNvPr id="684" name="n_4mainValue【児童館】&#10;有形固定資産減価償却率"/>
        <xdr:cNvSpPr txBox="1"/>
      </xdr:nvSpPr>
      <xdr:spPr>
        <a:xfrm>
          <a:off x="11102984" y="1333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19547840" y="1409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1873504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71627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638808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22" name="楕円 721"/>
        <xdr:cNvSpPr/>
      </xdr:nvSpPr>
      <xdr:spPr>
        <a:xfrm>
          <a:off x="19458940" y="142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23" name="【児童館】&#10;一人当たり面積該当値テキスト"/>
        <xdr:cNvSpPr txBox="1"/>
      </xdr:nvSpPr>
      <xdr:spPr>
        <a:xfrm>
          <a:off x="19547840"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24" name="楕円 723"/>
        <xdr:cNvSpPr/>
      </xdr:nvSpPr>
      <xdr:spPr>
        <a:xfrm>
          <a:off x="18735040" y="14298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725" name="直線コネクタ 724"/>
        <xdr:cNvCxnSpPr/>
      </xdr:nvCxnSpPr>
      <xdr:spPr>
        <a:xfrm>
          <a:off x="18778220" y="1434922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26" name="楕円 725"/>
        <xdr:cNvSpPr/>
      </xdr:nvSpPr>
      <xdr:spPr>
        <a:xfrm>
          <a:off x="17937480" y="142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727" name="直線コネクタ 726"/>
        <xdr:cNvCxnSpPr/>
      </xdr:nvCxnSpPr>
      <xdr:spPr>
        <a:xfrm>
          <a:off x="17988280" y="143492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728" name="楕円 727"/>
        <xdr:cNvSpPr/>
      </xdr:nvSpPr>
      <xdr:spPr>
        <a:xfrm>
          <a:off x="17162780" y="143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104394</xdr:rowOff>
    </xdr:to>
    <xdr:cxnSp macro="">
      <xdr:nvCxnSpPr>
        <xdr:cNvPr id="729" name="直線コネクタ 728"/>
        <xdr:cNvCxnSpPr/>
      </xdr:nvCxnSpPr>
      <xdr:spPr>
        <a:xfrm flipV="1">
          <a:off x="17213580" y="1434922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30" name="楕円 729"/>
        <xdr:cNvSpPr/>
      </xdr:nvSpPr>
      <xdr:spPr>
        <a:xfrm>
          <a:off x="16388080" y="14302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104394</xdr:rowOff>
    </xdr:to>
    <xdr:cxnSp macro="">
      <xdr:nvCxnSpPr>
        <xdr:cNvPr id="731" name="直線コネクタ 730"/>
        <xdr:cNvCxnSpPr/>
      </xdr:nvCxnSpPr>
      <xdr:spPr>
        <a:xfrm>
          <a:off x="16431260" y="1435379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1856112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70015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62268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36" name="n_1mainValue【児童館】&#10;一人当たり面積"/>
        <xdr:cNvSpPr txBox="1"/>
      </xdr:nvSpPr>
      <xdr:spPr>
        <a:xfrm>
          <a:off x="185611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7" name="n_2mainValue【児童館】&#10;一人当たり面積"/>
        <xdr:cNvSpPr txBox="1"/>
      </xdr:nvSpPr>
      <xdr:spPr>
        <a:xfrm>
          <a:off x="1777626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738" name="n_3mainValue【児童館】&#10;一人当たり面積"/>
        <xdr:cNvSpPr txBox="1"/>
      </xdr:nvSpPr>
      <xdr:spPr>
        <a:xfrm>
          <a:off x="1700156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39" name="n_4mainValue【児童館】&#10;一人当たり面積"/>
        <xdr:cNvSpPr txBox="1"/>
      </xdr:nvSpPr>
      <xdr:spPr>
        <a:xfrm>
          <a:off x="1622686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xdr:cNvSpPr txBox="1"/>
      </xdr:nvSpPr>
      <xdr:spPr>
        <a:xfrm>
          <a:off x="14414500" y="1774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35788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28041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2029440" y="1768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23768</xdr:rowOff>
    </xdr:from>
    <xdr:to>
      <xdr:col>85</xdr:col>
      <xdr:colOff>177800</xdr:colOff>
      <xdr:row>105</xdr:row>
      <xdr:rowOff>125368</xdr:rowOff>
    </xdr:to>
    <xdr:sp macro="" textlink="">
      <xdr:nvSpPr>
        <xdr:cNvPr id="781" name="楕円 780"/>
        <xdr:cNvSpPr/>
      </xdr:nvSpPr>
      <xdr:spPr>
        <a:xfrm>
          <a:off x="14325600" y="1762596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46645</xdr:rowOff>
    </xdr:from>
    <xdr:ext cx="405111" cy="259045"/>
    <xdr:sp macro="" textlink="">
      <xdr:nvSpPr>
        <xdr:cNvPr id="782" name="【公民館】&#10;有形固定資産減価償却率該当値テキスト"/>
        <xdr:cNvSpPr txBox="1"/>
      </xdr:nvSpPr>
      <xdr:spPr>
        <a:xfrm>
          <a:off x="14414500" y="1748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783" name="楕円 782"/>
        <xdr:cNvSpPr/>
      </xdr:nvSpPr>
      <xdr:spPr>
        <a:xfrm>
          <a:off x="13578840" y="1759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43543</xdr:rowOff>
    </xdr:from>
    <xdr:to>
      <xdr:col>85</xdr:col>
      <xdr:colOff>127000</xdr:colOff>
      <xdr:row>105</xdr:row>
      <xdr:rowOff>74568</xdr:rowOff>
    </xdr:to>
    <xdr:cxnSp macro="">
      <xdr:nvCxnSpPr>
        <xdr:cNvPr id="784" name="直線コネクタ 783"/>
        <xdr:cNvCxnSpPr/>
      </xdr:nvCxnSpPr>
      <xdr:spPr>
        <a:xfrm>
          <a:off x="13629640" y="17645743"/>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785" name="楕円 784"/>
        <xdr:cNvSpPr/>
      </xdr:nvSpPr>
      <xdr:spPr>
        <a:xfrm>
          <a:off x="12804140" y="17564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43543</xdr:rowOff>
    </xdr:to>
    <xdr:cxnSp macro="">
      <xdr:nvCxnSpPr>
        <xdr:cNvPr id="786" name="直線コネクタ 785"/>
        <xdr:cNvCxnSpPr/>
      </xdr:nvCxnSpPr>
      <xdr:spPr>
        <a:xfrm>
          <a:off x="12854940" y="17611452"/>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102144</xdr:rowOff>
    </xdr:from>
    <xdr:to>
      <xdr:col>72</xdr:col>
      <xdr:colOff>38100</xdr:colOff>
      <xdr:row>105</xdr:row>
      <xdr:rowOff>32294</xdr:rowOff>
    </xdr:to>
    <xdr:sp macro="" textlink="">
      <xdr:nvSpPr>
        <xdr:cNvPr id="787" name="楕円 786"/>
        <xdr:cNvSpPr/>
      </xdr:nvSpPr>
      <xdr:spPr>
        <a:xfrm>
          <a:off x="12029440" y="17536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152944</xdr:rowOff>
    </xdr:from>
    <xdr:to>
      <xdr:col>76</xdr:col>
      <xdr:colOff>114300</xdr:colOff>
      <xdr:row>105</xdr:row>
      <xdr:rowOff>9252</xdr:rowOff>
    </xdr:to>
    <xdr:cxnSp macro="">
      <xdr:nvCxnSpPr>
        <xdr:cNvPr id="788" name="直線コネクタ 787"/>
        <xdr:cNvCxnSpPr/>
      </xdr:nvCxnSpPr>
      <xdr:spPr>
        <a:xfrm>
          <a:off x="12072620" y="17587504"/>
          <a:ext cx="7823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64588</xdr:rowOff>
    </xdr:from>
    <xdr:to>
      <xdr:col>67</xdr:col>
      <xdr:colOff>101600</xdr:colOff>
      <xdr:row>104</xdr:row>
      <xdr:rowOff>166188</xdr:rowOff>
    </xdr:to>
    <xdr:sp macro="" textlink="">
      <xdr:nvSpPr>
        <xdr:cNvPr id="789" name="楕円 788"/>
        <xdr:cNvSpPr/>
      </xdr:nvSpPr>
      <xdr:spPr>
        <a:xfrm>
          <a:off x="11231880" y="17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115388</xdr:rowOff>
    </xdr:from>
    <xdr:to>
      <xdr:col>71</xdr:col>
      <xdr:colOff>177800</xdr:colOff>
      <xdr:row>104</xdr:row>
      <xdr:rowOff>152944</xdr:rowOff>
    </xdr:to>
    <xdr:cxnSp macro="">
      <xdr:nvCxnSpPr>
        <xdr:cNvPr id="790" name="直線コネクタ 789"/>
        <xdr:cNvCxnSpPr/>
      </xdr:nvCxnSpPr>
      <xdr:spPr>
        <a:xfrm>
          <a:off x="11282680" y="17549948"/>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xdr:cNvSpPr txBox="1"/>
      </xdr:nvSpPr>
      <xdr:spPr>
        <a:xfrm>
          <a:off x="1343724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xdr:cNvSpPr txBox="1"/>
      </xdr:nvSpPr>
      <xdr:spPr>
        <a:xfrm>
          <a:off x="12675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93" name="n_3aveValue【公民館】&#10;有形固定資産減価償却率"/>
        <xdr:cNvSpPr txBox="1"/>
      </xdr:nvSpPr>
      <xdr:spPr>
        <a:xfrm>
          <a:off x="119005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94" name="n_4aveValue【公民館】&#10;有形固定資産減価償却率"/>
        <xdr:cNvSpPr txBox="1"/>
      </xdr:nvSpPr>
      <xdr:spPr>
        <a:xfrm>
          <a:off x="1110298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110870</xdr:rowOff>
    </xdr:from>
    <xdr:ext cx="405111" cy="259045"/>
    <xdr:sp macro="" textlink="">
      <xdr:nvSpPr>
        <xdr:cNvPr id="795" name="n_1mainValue【公民館】&#10;有形固定資産減価償却率"/>
        <xdr:cNvSpPr txBox="1"/>
      </xdr:nvSpPr>
      <xdr:spPr>
        <a:xfrm>
          <a:off x="13437244"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76579</xdr:rowOff>
    </xdr:from>
    <xdr:ext cx="405111" cy="259045"/>
    <xdr:sp macro="" textlink="">
      <xdr:nvSpPr>
        <xdr:cNvPr id="796" name="n_2mainValue【公民館】&#10;有形固定資産減価償却率"/>
        <xdr:cNvSpPr txBox="1"/>
      </xdr:nvSpPr>
      <xdr:spPr>
        <a:xfrm>
          <a:off x="12675244" y="173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48821</xdr:rowOff>
    </xdr:from>
    <xdr:ext cx="405111" cy="259045"/>
    <xdr:sp macro="" textlink="">
      <xdr:nvSpPr>
        <xdr:cNvPr id="797" name="n_3mainValue【公民館】&#10;有形固定資産減価償却率"/>
        <xdr:cNvSpPr txBox="1"/>
      </xdr:nvSpPr>
      <xdr:spPr>
        <a:xfrm>
          <a:off x="11900544" y="1731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11265</xdr:rowOff>
    </xdr:from>
    <xdr:ext cx="405111" cy="259045"/>
    <xdr:sp macro="" textlink="">
      <xdr:nvSpPr>
        <xdr:cNvPr id="798" name="n_4mainValue【公民館】&#10;有形固定資産減価償却率"/>
        <xdr:cNvSpPr txBox="1"/>
      </xdr:nvSpPr>
      <xdr:spPr>
        <a:xfrm>
          <a:off x="11102984"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xdr:rowOff>
    </xdr:from>
    <xdr:to>
      <xdr:col>116</xdr:col>
      <xdr:colOff>114300</xdr:colOff>
      <xdr:row>101</xdr:row>
      <xdr:rowOff>101854</xdr:rowOff>
    </xdr:to>
    <xdr:sp macro="" textlink="">
      <xdr:nvSpPr>
        <xdr:cNvPr id="836" name="楕円 835"/>
        <xdr:cNvSpPr/>
      </xdr:nvSpPr>
      <xdr:spPr>
        <a:xfrm>
          <a:off x="19458940" y="169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23131</xdr:rowOff>
    </xdr:from>
    <xdr:ext cx="469744" cy="259045"/>
    <xdr:sp macro="" textlink="">
      <xdr:nvSpPr>
        <xdr:cNvPr id="837" name="【公民館】&#10;一人当たり面積該当値テキスト"/>
        <xdr:cNvSpPr txBox="1"/>
      </xdr:nvSpPr>
      <xdr:spPr>
        <a:xfrm>
          <a:off x="19547840" y="167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23113</xdr:rowOff>
    </xdr:from>
    <xdr:to>
      <xdr:col>112</xdr:col>
      <xdr:colOff>38100</xdr:colOff>
      <xdr:row>101</xdr:row>
      <xdr:rowOff>124713</xdr:rowOff>
    </xdr:to>
    <xdr:sp macro="" textlink="">
      <xdr:nvSpPr>
        <xdr:cNvPr id="838" name="楕円 837"/>
        <xdr:cNvSpPr/>
      </xdr:nvSpPr>
      <xdr:spPr>
        <a:xfrm>
          <a:off x="18735040" y="16954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51054</xdr:rowOff>
    </xdr:from>
    <xdr:to>
      <xdr:col>116</xdr:col>
      <xdr:colOff>63500</xdr:colOff>
      <xdr:row>101</xdr:row>
      <xdr:rowOff>73913</xdr:rowOff>
    </xdr:to>
    <xdr:cxnSp macro="">
      <xdr:nvCxnSpPr>
        <xdr:cNvPr id="839" name="直線コネクタ 838"/>
        <xdr:cNvCxnSpPr/>
      </xdr:nvCxnSpPr>
      <xdr:spPr>
        <a:xfrm flipV="1">
          <a:off x="18778220" y="16982694"/>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43687</xdr:rowOff>
    </xdr:from>
    <xdr:to>
      <xdr:col>107</xdr:col>
      <xdr:colOff>101600</xdr:colOff>
      <xdr:row>101</xdr:row>
      <xdr:rowOff>145287</xdr:rowOff>
    </xdr:to>
    <xdr:sp macro="" textlink="">
      <xdr:nvSpPr>
        <xdr:cNvPr id="840" name="楕円 839"/>
        <xdr:cNvSpPr/>
      </xdr:nvSpPr>
      <xdr:spPr>
        <a:xfrm>
          <a:off x="17937480" y="169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73913</xdr:rowOff>
    </xdr:from>
    <xdr:to>
      <xdr:col>111</xdr:col>
      <xdr:colOff>177800</xdr:colOff>
      <xdr:row>101</xdr:row>
      <xdr:rowOff>94487</xdr:rowOff>
    </xdr:to>
    <xdr:cxnSp macro="">
      <xdr:nvCxnSpPr>
        <xdr:cNvPr id="841" name="直線コネクタ 840"/>
        <xdr:cNvCxnSpPr/>
      </xdr:nvCxnSpPr>
      <xdr:spPr>
        <a:xfrm flipV="1">
          <a:off x="17988280" y="17005553"/>
          <a:ext cx="78994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61976</xdr:rowOff>
    </xdr:from>
    <xdr:to>
      <xdr:col>102</xdr:col>
      <xdr:colOff>165100</xdr:colOff>
      <xdr:row>101</xdr:row>
      <xdr:rowOff>163576</xdr:rowOff>
    </xdr:to>
    <xdr:sp macro="" textlink="">
      <xdr:nvSpPr>
        <xdr:cNvPr id="842" name="楕円 841"/>
        <xdr:cNvSpPr/>
      </xdr:nvSpPr>
      <xdr:spPr>
        <a:xfrm>
          <a:off x="17162780" y="1699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94487</xdr:rowOff>
    </xdr:from>
    <xdr:to>
      <xdr:col>107</xdr:col>
      <xdr:colOff>50800</xdr:colOff>
      <xdr:row>101</xdr:row>
      <xdr:rowOff>112776</xdr:rowOff>
    </xdr:to>
    <xdr:cxnSp macro="">
      <xdr:nvCxnSpPr>
        <xdr:cNvPr id="843" name="直線コネクタ 842"/>
        <xdr:cNvCxnSpPr/>
      </xdr:nvCxnSpPr>
      <xdr:spPr>
        <a:xfrm flipV="1">
          <a:off x="17213580" y="17026127"/>
          <a:ext cx="7747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82550</xdr:rowOff>
    </xdr:from>
    <xdr:to>
      <xdr:col>98</xdr:col>
      <xdr:colOff>38100</xdr:colOff>
      <xdr:row>102</xdr:row>
      <xdr:rowOff>12700</xdr:rowOff>
    </xdr:to>
    <xdr:sp macro="" textlink="">
      <xdr:nvSpPr>
        <xdr:cNvPr id="844" name="楕円 843"/>
        <xdr:cNvSpPr/>
      </xdr:nvSpPr>
      <xdr:spPr>
        <a:xfrm>
          <a:off x="16388080" y="17014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112776</xdr:rowOff>
    </xdr:from>
    <xdr:to>
      <xdr:col>102</xdr:col>
      <xdr:colOff>114300</xdr:colOff>
      <xdr:row>101</xdr:row>
      <xdr:rowOff>133350</xdr:rowOff>
    </xdr:to>
    <xdr:cxnSp macro="">
      <xdr:nvCxnSpPr>
        <xdr:cNvPr id="845" name="直線コネクタ 844"/>
        <xdr:cNvCxnSpPr/>
      </xdr:nvCxnSpPr>
      <xdr:spPr>
        <a:xfrm flipV="1">
          <a:off x="16431260" y="17044416"/>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47" name="n_2aveValue【公民館】&#10;一人当たり面積"/>
        <xdr:cNvSpPr txBox="1"/>
      </xdr:nvSpPr>
      <xdr:spPr>
        <a:xfrm>
          <a:off x="17776267" y="17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xdr:cNvSpPr txBox="1"/>
      </xdr:nvSpPr>
      <xdr:spPr>
        <a:xfrm>
          <a:off x="17001567"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141240</xdr:rowOff>
    </xdr:from>
    <xdr:ext cx="469744" cy="259045"/>
    <xdr:sp macro="" textlink="">
      <xdr:nvSpPr>
        <xdr:cNvPr id="850" name="n_1mainValue【公民館】&#10;一人当たり面積"/>
        <xdr:cNvSpPr txBox="1"/>
      </xdr:nvSpPr>
      <xdr:spPr>
        <a:xfrm>
          <a:off x="18561127" y="167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161814</xdr:rowOff>
    </xdr:from>
    <xdr:ext cx="469744" cy="259045"/>
    <xdr:sp macro="" textlink="">
      <xdr:nvSpPr>
        <xdr:cNvPr id="851" name="n_2mainValue【公民館】&#10;一人当たり面積"/>
        <xdr:cNvSpPr txBox="1"/>
      </xdr:nvSpPr>
      <xdr:spPr>
        <a:xfrm>
          <a:off x="17776267" y="167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8653</xdr:rowOff>
    </xdr:from>
    <xdr:ext cx="469744" cy="259045"/>
    <xdr:sp macro="" textlink="">
      <xdr:nvSpPr>
        <xdr:cNvPr id="852" name="n_3mainValue【公民館】&#10;一人当たり面積"/>
        <xdr:cNvSpPr txBox="1"/>
      </xdr:nvSpPr>
      <xdr:spPr>
        <a:xfrm>
          <a:off x="17001567" y="1677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29227</xdr:rowOff>
    </xdr:from>
    <xdr:ext cx="469744" cy="259045"/>
    <xdr:sp macro="" textlink="">
      <xdr:nvSpPr>
        <xdr:cNvPr id="853" name="n_4mainValue【公民館】&#10;一人当たり面積"/>
        <xdr:cNvSpPr txBox="1"/>
      </xdr:nvSpPr>
      <xdr:spPr>
        <a:xfrm>
          <a:off x="16226867"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・類似団体と比較して特に有形固定資産減価償却率が特に高くなっている施設は、学校施設であり、特に低くなっている施設は、道路、橋梁・トンネル、公民館である。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・学校施設については、小中学校の半数以上が築年数</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を経過しており、有形固定資産減価償却率が高くなっている。地域コミュニティの核となる施設であり、耐震性が十分なため、長寿命化を図るとともに、児童生徒数の推移を予測し、将来的な統廃合を検討、推進する必要が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・道路、橋梁・トンネルについては、広大な面積に多くの集落が点在して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、一人当たり延長及び有形固定資産額が類似団体と比べて高くなっているが、地方債を活用した改良を推進しており、有形固定資産減価償却率が低くなっている。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12496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xdr:cNvSpPr/>
      </xdr:nvSpPr>
      <xdr:spPr>
        <a:xfrm>
          <a:off x="403606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xdr:cNvSpPr txBox="1"/>
      </xdr:nvSpPr>
      <xdr:spPr>
        <a:xfrm>
          <a:off x="4124960" y="638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312160" y="6376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89263</xdr:rowOff>
    </xdr:to>
    <xdr:cxnSp macro="">
      <xdr:nvCxnSpPr>
        <xdr:cNvPr id="77" name="直線コネクタ 76"/>
        <xdr:cNvCxnSpPr/>
      </xdr:nvCxnSpPr>
      <xdr:spPr>
        <a:xfrm>
          <a:off x="3355340" y="6426926"/>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8" name="楕円 77"/>
        <xdr:cNvSpPr/>
      </xdr:nvSpPr>
      <xdr:spPr>
        <a:xfrm>
          <a:off x="2514600" y="6347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56606</xdr:rowOff>
    </xdr:to>
    <xdr:cxnSp macro="">
      <xdr:nvCxnSpPr>
        <xdr:cNvPr id="79" name="直線コネクタ 78"/>
        <xdr:cNvCxnSpPr/>
      </xdr:nvCxnSpPr>
      <xdr:spPr>
        <a:xfrm>
          <a:off x="2565400" y="639426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xdr:cNvSpPr/>
      </xdr:nvSpPr>
      <xdr:spPr>
        <a:xfrm>
          <a:off x="1739900" y="62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38</xdr:row>
      <xdr:rowOff>23949</xdr:rowOff>
    </xdr:to>
    <xdr:cxnSp macro="">
      <xdr:nvCxnSpPr>
        <xdr:cNvPr id="81" name="直線コネクタ 80"/>
        <xdr:cNvCxnSpPr/>
      </xdr:nvCxnSpPr>
      <xdr:spPr>
        <a:xfrm>
          <a:off x="1790700" y="6300107"/>
          <a:ext cx="77470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46627</xdr:rowOff>
    </xdr:from>
    <xdr:to>
      <xdr:col>6</xdr:col>
      <xdr:colOff>38100</xdr:colOff>
      <xdr:row>37</xdr:row>
      <xdr:rowOff>148227</xdr:rowOff>
    </xdr:to>
    <xdr:sp macro="" textlink="">
      <xdr:nvSpPr>
        <xdr:cNvPr id="82" name="楕円 81"/>
        <xdr:cNvSpPr/>
      </xdr:nvSpPr>
      <xdr:spPr>
        <a:xfrm>
          <a:off x="965200" y="62493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97427</xdr:rowOff>
    </xdr:from>
    <xdr:to>
      <xdr:col>10</xdr:col>
      <xdr:colOff>114300</xdr:colOff>
      <xdr:row>37</xdr:row>
      <xdr:rowOff>97427</xdr:rowOff>
    </xdr:to>
    <xdr:cxnSp macro="">
      <xdr:nvCxnSpPr>
        <xdr:cNvPr id="83" name="直線コネクタ 82"/>
        <xdr:cNvCxnSpPr/>
      </xdr:nvCxnSpPr>
      <xdr:spPr>
        <a:xfrm>
          <a:off x="1008380" y="630010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17056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385704" y="605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61100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8363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xdr:cNvSpPr txBox="1"/>
      </xdr:nvSpPr>
      <xdr:spPr>
        <a:xfrm>
          <a:off x="317056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65876</xdr:rowOff>
    </xdr:from>
    <xdr:ext cx="405111" cy="259045"/>
    <xdr:sp macro="" textlink="">
      <xdr:nvSpPr>
        <xdr:cNvPr id="89" name="n_2mainValue【図書館】&#10;有形固定資産減価償却率"/>
        <xdr:cNvSpPr txBox="1"/>
      </xdr:nvSpPr>
      <xdr:spPr>
        <a:xfrm>
          <a:off x="2385704" y="643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164754</xdr:rowOff>
    </xdr:from>
    <xdr:ext cx="405111" cy="259045"/>
    <xdr:sp macro="" textlink="">
      <xdr:nvSpPr>
        <xdr:cNvPr id="90" name="n_3mainValue【図書館】&#10;有形固定資産減価償却率"/>
        <xdr:cNvSpPr txBox="1"/>
      </xdr:nvSpPr>
      <xdr:spPr>
        <a:xfrm>
          <a:off x="161100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139354</xdr:rowOff>
    </xdr:from>
    <xdr:ext cx="405111" cy="259045"/>
    <xdr:sp macro="" textlink="">
      <xdr:nvSpPr>
        <xdr:cNvPr id="91" name="n_4mainValue【図書館】&#10;有形固定資産減価償却率"/>
        <xdr:cNvSpPr txBox="1"/>
      </xdr:nvSpPr>
      <xdr:spPr>
        <a:xfrm>
          <a:off x="836304" y="634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68732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xdr:cNvSpPr/>
      </xdr:nvSpPr>
      <xdr:spPr>
        <a:xfrm>
          <a:off x="919226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xdr:cNvSpPr txBox="1"/>
      </xdr:nvSpPr>
      <xdr:spPr>
        <a:xfrm>
          <a:off x="92583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xdr:cNvSpPr/>
      </xdr:nvSpPr>
      <xdr:spPr>
        <a:xfrm>
          <a:off x="8445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83820</xdr:rowOff>
    </xdr:to>
    <xdr:cxnSp macro="">
      <xdr:nvCxnSpPr>
        <xdr:cNvPr id="134" name="直線コネクタ 133"/>
        <xdr:cNvCxnSpPr/>
      </xdr:nvCxnSpPr>
      <xdr:spPr>
        <a:xfrm flipV="1">
          <a:off x="8496300" y="67818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xdr:cNvSpPr/>
      </xdr:nvSpPr>
      <xdr:spPr>
        <a:xfrm>
          <a:off x="767080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83820</xdr:rowOff>
    </xdr:to>
    <xdr:cxnSp macro="">
      <xdr:nvCxnSpPr>
        <xdr:cNvPr id="136" name="直線コネクタ 135"/>
        <xdr:cNvCxnSpPr/>
      </xdr:nvCxnSpPr>
      <xdr:spPr>
        <a:xfrm>
          <a:off x="7713980" y="6789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7" name="楕円 136"/>
        <xdr:cNvSpPr/>
      </xdr:nvSpPr>
      <xdr:spPr>
        <a:xfrm>
          <a:off x="687324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91440</xdr:rowOff>
    </xdr:to>
    <xdr:cxnSp macro="">
      <xdr:nvCxnSpPr>
        <xdr:cNvPr id="138" name="直線コネクタ 137"/>
        <xdr:cNvCxnSpPr/>
      </xdr:nvCxnSpPr>
      <xdr:spPr>
        <a:xfrm flipV="1">
          <a:off x="6924040" y="67894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xdr:cNvSpPr/>
      </xdr:nvSpPr>
      <xdr:spPr>
        <a:xfrm>
          <a:off x="60985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99060</xdr:rowOff>
    </xdr:to>
    <xdr:cxnSp macro="">
      <xdr:nvCxnSpPr>
        <xdr:cNvPr id="140" name="直線コネクタ 139"/>
        <xdr:cNvCxnSpPr/>
      </xdr:nvCxnSpPr>
      <xdr:spPr>
        <a:xfrm flipV="1">
          <a:off x="6149340" y="679704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7509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67120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59373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45" name="n_1mainValue【図書館】&#10;一人当たり面積"/>
        <xdr:cNvSpPr txBox="1"/>
      </xdr:nvSpPr>
      <xdr:spPr>
        <a:xfrm>
          <a:off x="827158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xdr:cNvSpPr txBox="1"/>
      </xdr:nvSpPr>
      <xdr:spPr>
        <a:xfrm>
          <a:off x="750958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47" name="n_3mainValue【図書館】&#10;一人当たり面積"/>
        <xdr:cNvSpPr txBox="1"/>
      </xdr:nvSpPr>
      <xdr:spPr>
        <a:xfrm>
          <a:off x="67120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8" name="n_4mainValue【図書館】&#10;一人当たり面積"/>
        <xdr:cNvSpPr txBox="1"/>
      </xdr:nvSpPr>
      <xdr:spPr>
        <a:xfrm>
          <a:off x="59373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9" name="楕円 188"/>
        <xdr:cNvSpPr/>
      </xdr:nvSpPr>
      <xdr:spPr>
        <a:xfrm>
          <a:off x="403606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90" name="【体育館・プール】&#10;有形固定資産減価償却率該当値テキスト"/>
        <xdr:cNvSpPr txBox="1"/>
      </xdr:nvSpPr>
      <xdr:spPr>
        <a:xfrm>
          <a:off x="412496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1" name="楕円 190"/>
        <xdr:cNvSpPr/>
      </xdr:nvSpPr>
      <xdr:spPr>
        <a:xfrm>
          <a:off x="331216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45720</xdr:rowOff>
    </xdr:to>
    <xdr:cxnSp macro="">
      <xdr:nvCxnSpPr>
        <xdr:cNvPr id="192" name="直線コネクタ 191"/>
        <xdr:cNvCxnSpPr/>
      </xdr:nvCxnSpPr>
      <xdr:spPr>
        <a:xfrm>
          <a:off x="3355340" y="1023747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93" name="楕円 192"/>
        <xdr:cNvSpPr/>
      </xdr:nvSpPr>
      <xdr:spPr>
        <a:xfrm>
          <a:off x="2514600" y="1015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11430</xdr:rowOff>
    </xdr:to>
    <xdr:cxnSp macro="">
      <xdr:nvCxnSpPr>
        <xdr:cNvPr id="194" name="直線コネクタ 193"/>
        <xdr:cNvCxnSpPr/>
      </xdr:nvCxnSpPr>
      <xdr:spPr>
        <a:xfrm>
          <a:off x="2565400" y="1020318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5" name="楕円 194"/>
        <xdr:cNvSpPr/>
      </xdr:nvSpPr>
      <xdr:spPr>
        <a:xfrm>
          <a:off x="173990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60</xdr:row>
      <xdr:rowOff>144780</xdr:rowOff>
    </xdr:to>
    <xdr:cxnSp macro="">
      <xdr:nvCxnSpPr>
        <xdr:cNvPr id="196" name="直線コネクタ 195"/>
        <xdr:cNvCxnSpPr/>
      </xdr:nvCxnSpPr>
      <xdr:spPr>
        <a:xfrm>
          <a:off x="1790700" y="1019556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7" name="楕円 196"/>
        <xdr:cNvSpPr/>
      </xdr:nvSpPr>
      <xdr:spPr>
        <a:xfrm>
          <a:off x="96520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60</xdr:row>
      <xdr:rowOff>137160</xdr:rowOff>
    </xdr:to>
    <xdr:cxnSp macro="">
      <xdr:nvCxnSpPr>
        <xdr:cNvPr id="198" name="直線コネクタ 197"/>
        <xdr:cNvCxnSpPr/>
      </xdr:nvCxnSpPr>
      <xdr:spPr>
        <a:xfrm>
          <a:off x="1008380" y="1018413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17056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38570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6110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3" name="n_1mainValue【体育館・プール】&#10;有形固定資産減価償却率"/>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204" name="n_2mainValue【体育館・プール】&#10;有形固定資産減価償却率"/>
        <xdr:cNvSpPr txBox="1"/>
      </xdr:nvSpPr>
      <xdr:spPr>
        <a:xfrm>
          <a:off x="238570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205" name="n_3mainValue【体育館・プール】&#10;有形固定資産減価償却率"/>
        <xdr:cNvSpPr txBox="1"/>
      </xdr:nvSpPr>
      <xdr:spPr>
        <a:xfrm>
          <a:off x="161100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206" name="n_4mainValue【体育館・プール】&#10;有形固定資産減価償却率"/>
        <xdr:cNvSpPr txBox="1"/>
      </xdr:nvSpPr>
      <xdr:spPr>
        <a:xfrm>
          <a:off x="83630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9258300" y="1028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68732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098540" y="1035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27577</xdr:rowOff>
    </xdr:from>
    <xdr:to>
      <xdr:col>55</xdr:col>
      <xdr:colOff>50800</xdr:colOff>
      <xdr:row>60</xdr:row>
      <xdr:rowOff>129177</xdr:rowOff>
    </xdr:to>
    <xdr:sp macro="" textlink="">
      <xdr:nvSpPr>
        <xdr:cNvPr id="248" name="楕円 247"/>
        <xdr:cNvSpPr/>
      </xdr:nvSpPr>
      <xdr:spPr>
        <a:xfrm>
          <a:off x="9192260" y="100859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50454</xdr:rowOff>
    </xdr:from>
    <xdr:ext cx="469744" cy="259045"/>
    <xdr:sp macro="" textlink="">
      <xdr:nvSpPr>
        <xdr:cNvPr id="249" name="【体育館・プール】&#10;一人当たり面積該当値テキスト"/>
        <xdr:cNvSpPr txBox="1"/>
      </xdr:nvSpPr>
      <xdr:spPr>
        <a:xfrm>
          <a:off x="9258300" y="99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42273</xdr:rowOff>
    </xdr:from>
    <xdr:to>
      <xdr:col>50</xdr:col>
      <xdr:colOff>165100</xdr:colOff>
      <xdr:row>60</xdr:row>
      <xdr:rowOff>143873</xdr:rowOff>
    </xdr:to>
    <xdr:sp macro="" textlink="">
      <xdr:nvSpPr>
        <xdr:cNvPr id="250" name="楕円 249"/>
        <xdr:cNvSpPr/>
      </xdr:nvSpPr>
      <xdr:spPr>
        <a:xfrm>
          <a:off x="8445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78377</xdr:rowOff>
    </xdr:from>
    <xdr:to>
      <xdr:col>55</xdr:col>
      <xdr:colOff>0</xdr:colOff>
      <xdr:row>60</xdr:row>
      <xdr:rowOff>93073</xdr:rowOff>
    </xdr:to>
    <xdr:cxnSp macro="">
      <xdr:nvCxnSpPr>
        <xdr:cNvPr id="251" name="直線コネクタ 250"/>
        <xdr:cNvCxnSpPr/>
      </xdr:nvCxnSpPr>
      <xdr:spPr>
        <a:xfrm flipV="1">
          <a:off x="8496300" y="10136777"/>
          <a:ext cx="7239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55335</xdr:rowOff>
    </xdr:from>
    <xdr:to>
      <xdr:col>46</xdr:col>
      <xdr:colOff>38100</xdr:colOff>
      <xdr:row>60</xdr:row>
      <xdr:rowOff>156935</xdr:rowOff>
    </xdr:to>
    <xdr:sp macro="" textlink="">
      <xdr:nvSpPr>
        <xdr:cNvPr id="252" name="楕円 251"/>
        <xdr:cNvSpPr/>
      </xdr:nvSpPr>
      <xdr:spPr>
        <a:xfrm>
          <a:off x="7670800" y="10113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93073</xdr:rowOff>
    </xdr:from>
    <xdr:to>
      <xdr:col>50</xdr:col>
      <xdr:colOff>114300</xdr:colOff>
      <xdr:row>60</xdr:row>
      <xdr:rowOff>106135</xdr:rowOff>
    </xdr:to>
    <xdr:cxnSp macro="">
      <xdr:nvCxnSpPr>
        <xdr:cNvPr id="253" name="直線コネクタ 252"/>
        <xdr:cNvCxnSpPr/>
      </xdr:nvCxnSpPr>
      <xdr:spPr>
        <a:xfrm flipV="1">
          <a:off x="7713980" y="10151473"/>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66766</xdr:rowOff>
    </xdr:from>
    <xdr:to>
      <xdr:col>41</xdr:col>
      <xdr:colOff>101600</xdr:colOff>
      <xdr:row>60</xdr:row>
      <xdr:rowOff>168366</xdr:rowOff>
    </xdr:to>
    <xdr:sp macro="" textlink="">
      <xdr:nvSpPr>
        <xdr:cNvPr id="254" name="楕円 253"/>
        <xdr:cNvSpPr/>
      </xdr:nvSpPr>
      <xdr:spPr>
        <a:xfrm>
          <a:off x="687324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106135</xdr:rowOff>
    </xdr:from>
    <xdr:to>
      <xdr:col>45</xdr:col>
      <xdr:colOff>177800</xdr:colOff>
      <xdr:row>60</xdr:row>
      <xdr:rowOff>117566</xdr:rowOff>
    </xdr:to>
    <xdr:cxnSp macro="">
      <xdr:nvCxnSpPr>
        <xdr:cNvPr id="255" name="直線コネクタ 254"/>
        <xdr:cNvCxnSpPr/>
      </xdr:nvCxnSpPr>
      <xdr:spPr>
        <a:xfrm flipV="1">
          <a:off x="6924040" y="10164535"/>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87993</xdr:rowOff>
    </xdr:from>
    <xdr:to>
      <xdr:col>36</xdr:col>
      <xdr:colOff>165100</xdr:colOff>
      <xdr:row>61</xdr:row>
      <xdr:rowOff>18143</xdr:rowOff>
    </xdr:to>
    <xdr:sp macro="" textlink="">
      <xdr:nvSpPr>
        <xdr:cNvPr id="256" name="楕円 255"/>
        <xdr:cNvSpPr/>
      </xdr:nvSpPr>
      <xdr:spPr>
        <a:xfrm>
          <a:off x="6098540" y="1014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117566</xdr:rowOff>
    </xdr:from>
    <xdr:to>
      <xdr:col>41</xdr:col>
      <xdr:colOff>50800</xdr:colOff>
      <xdr:row>60</xdr:row>
      <xdr:rowOff>138793</xdr:rowOff>
    </xdr:to>
    <xdr:cxnSp macro="">
      <xdr:nvCxnSpPr>
        <xdr:cNvPr id="257" name="直線コネクタ 256"/>
        <xdr:cNvCxnSpPr/>
      </xdr:nvCxnSpPr>
      <xdr:spPr>
        <a:xfrm flipV="1">
          <a:off x="6149340" y="10175966"/>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827158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750958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6712027" y="1045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59373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160400</xdr:rowOff>
    </xdr:from>
    <xdr:ext cx="469744" cy="259045"/>
    <xdr:sp macro="" textlink="">
      <xdr:nvSpPr>
        <xdr:cNvPr id="262" name="n_1mainValue【体育館・プール】&#10;一人当たり面積"/>
        <xdr:cNvSpPr txBox="1"/>
      </xdr:nvSpPr>
      <xdr:spPr>
        <a:xfrm>
          <a:off x="8271587" y="98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2012</xdr:rowOff>
    </xdr:from>
    <xdr:ext cx="469744" cy="259045"/>
    <xdr:sp macro="" textlink="">
      <xdr:nvSpPr>
        <xdr:cNvPr id="263" name="n_2mainValue【体育館・プール】&#10;一人当たり面積"/>
        <xdr:cNvSpPr txBox="1"/>
      </xdr:nvSpPr>
      <xdr:spPr>
        <a:xfrm>
          <a:off x="7509587" y="989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13443</xdr:rowOff>
    </xdr:from>
    <xdr:ext cx="469744" cy="259045"/>
    <xdr:sp macro="" textlink="">
      <xdr:nvSpPr>
        <xdr:cNvPr id="264" name="n_3mainValue【体育館・プール】&#10;一人当たり面積"/>
        <xdr:cNvSpPr txBox="1"/>
      </xdr:nvSpPr>
      <xdr:spPr>
        <a:xfrm>
          <a:off x="6712027" y="990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34670</xdr:rowOff>
    </xdr:from>
    <xdr:ext cx="469744" cy="259045"/>
    <xdr:sp macro="" textlink="">
      <xdr:nvSpPr>
        <xdr:cNvPr id="265" name="n_4mainValue【体育館・プール】&#10;一人当たり面積"/>
        <xdr:cNvSpPr txBox="1"/>
      </xdr:nvSpPr>
      <xdr:spPr>
        <a:xfrm>
          <a:off x="5937327" y="99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306" name="楕円 305"/>
        <xdr:cNvSpPr/>
      </xdr:nvSpPr>
      <xdr:spPr>
        <a:xfrm>
          <a:off x="403606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41927</xdr:rowOff>
    </xdr:from>
    <xdr:ext cx="405111" cy="259045"/>
    <xdr:sp macro="" textlink="">
      <xdr:nvSpPr>
        <xdr:cNvPr id="307" name="【福祉施設】&#10;有形固定資産減価償却率該当値テキスト"/>
        <xdr:cNvSpPr txBox="1"/>
      </xdr:nvSpPr>
      <xdr:spPr>
        <a:xfrm>
          <a:off x="4124960" y="1412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25400</xdr:rowOff>
    </xdr:from>
    <xdr:to>
      <xdr:col>20</xdr:col>
      <xdr:colOff>38100</xdr:colOff>
      <xdr:row>84</xdr:row>
      <xdr:rowOff>127000</xdr:rowOff>
    </xdr:to>
    <xdr:sp macro="" textlink="">
      <xdr:nvSpPr>
        <xdr:cNvPr id="308" name="楕円 307"/>
        <xdr:cNvSpPr/>
      </xdr:nvSpPr>
      <xdr:spPr>
        <a:xfrm>
          <a:off x="331216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114300</xdr:rowOff>
    </xdr:to>
    <xdr:cxnSp macro="">
      <xdr:nvCxnSpPr>
        <xdr:cNvPr id="309" name="直線コネクタ 308"/>
        <xdr:cNvCxnSpPr/>
      </xdr:nvCxnSpPr>
      <xdr:spPr>
        <a:xfrm>
          <a:off x="3355340" y="1415796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310" name="楕円 309"/>
        <xdr:cNvSpPr/>
      </xdr:nvSpPr>
      <xdr:spPr>
        <a:xfrm>
          <a:off x="251460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76200</xdr:rowOff>
    </xdr:to>
    <xdr:cxnSp macro="">
      <xdr:nvCxnSpPr>
        <xdr:cNvPr id="311" name="直線コネクタ 310"/>
        <xdr:cNvCxnSpPr/>
      </xdr:nvCxnSpPr>
      <xdr:spPr>
        <a:xfrm>
          <a:off x="2565400" y="141198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12" name="楕円 311"/>
        <xdr:cNvSpPr/>
      </xdr:nvSpPr>
      <xdr:spPr>
        <a:xfrm>
          <a:off x="173990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38100</xdr:rowOff>
    </xdr:to>
    <xdr:cxnSp macro="">
      <xdr:nvCxnSpPr>
        <xdr:cNvPr id="313" name="直線コネクタ 312"/>
        <xdr:cNvCxnSpPr/>
      </xdr:nvCxnSpPr>
      <xdr:spPr>
        <a:xfrm>
          <a:off x="1790700" y="1408176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82550</xdr:rowOff>
    </xdr:from>
    <xdr:to>
      <xdr:col>6</xdr:col>
      <xdr:colOff>38100</xdr:colOff>
      <xdr:row>84</xdr:row>
      <xdr:rowOff>12700</xdr:rowOff>
    </xdr:to>
    <xdr:sp macro="" textlink="">
      <xdr:nvSpPr>
        <xdr:cNvPr id="314" name="楕円 313"/>
        <xdr:cNvSpPr/>
      </xdr:nvSpPr>
      <xdr:spPr>
        <a:xfrm>
          <a:off x="965200" y="1399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84</xdr:row>
      <xdr:rowOff>0</xdr:rowOff>
    </xdr:to>
    <xdr:cxnSp macro="">
      <xdr:nvCxnSpPr>
        <xdr:cNvPr id="315" name="直線コネクタ 314"/>
        <xdr:cNvCxnSpPr/>
      </xdr:nvCxnSpPr>
      <xdr:spPr>
        <a:xfrm>
          <a:off x="1008380" y="1404747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17056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38570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8363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118127</xdr:rowOff>
    </xdr:from>
    <xdr:ext cx="405111" cy="259045"/>
    <xdr:sp macro="" textlink="">
      <xdr:nvSpPr>
        <xdr:cNvPr id="320" name="n_1mainValue【福祉施設】&#10;有形固定資産減価償却率"/>
        <xdr:cNvSpPr txBox="1"/>
      </xdr:nvSpPr>
      <xdr:spPr>
        <a:xfrm>
          <a:off x="3170564" y="1419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321" name="n_2mainValue【福祉施設】&#10;有形固定資産減価償却率"/>
        <xdr:cNvSpPr txBox="1"/>
      </xdr:nvSpPr>
      <xdr:spPr>
        <a:xfrm>
          <a:off x="2385704"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22" name="n_3mainValue【福祉施設】&#10;有形固定資産減価償却率"/>
        <xdr:cNvSpPr txBox="1"/>
      </xdr:nvSpPr>
      <xdr:spPr>
        <a:xfrm>
          <a:off x="1611004" y="1412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3827</xdr:rowOff>
    </xdr:from>
    <xdr:ext cx="405111" cy="259045"/>
    <xdr:sp macro="" textlink="">
      <xdr:nvSpPr>
        <xdr:cNvPr id="323" name="n_4mainValue【福祉施設】&#10;有形固定資産減価償却率"/>
        <xdr:cNvSpPr txBox="1"/>
      </xdr:nvSpPr>
      <xdr:spPr>
        <a:xfrm>
          <a:off x="836304" y="1408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687324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0985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361" name="楕円 360"/>
        <xdr:cNvSpPr/>
      </xdr:nvSpPr>
      <xdr:spPr>
        <a:xfrm>
          <a:off x="9192260" y="14302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139971</xdr:rowOff>
    </xdr:from>
    <xdr:ext cx="469744" cy="259045"/>
    <xdr:sp macro="" textlink="">
      <xdr:nvSpPr>
        <xdr:cNvPr id="362" name="【福祉施設】&#10;一人当たり面積該当値テキスト"/>
        <xdr:cNvSpPr txBox="1"/>
      </xdr:nvSpPr>
      <xdr:spPr>
        <a:xfrm>
          <a:off x="9258300" y="1422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363" name="楕円 362"/>
        <xdr:cNvSpPr/>
      </xdr:nvSpPr>
      <xdr:spPr>
        <a:xfrm>
          <a:off x="8445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106680</xdr:rowOff>
    </xdr:to>
    <xdr:cxnSp macro="">
      <xdr:nvCxnSpPr>
        <xdr:cNvPr id="364" name="直線コネクタ 363"/>
        <xdr:cNvCxnSpPr/>
      </xdr:nvCxnSpPr>
      <xdr:spPr>
        <a:xfrm flipV="1">
          <a:off x="8496300" y="14353794"/>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65" name="楕円 364"/>
        <xdr:cNvSpPr/>
      </xdr:nvSpPr>
      <xdr:spPr>
        <a:xfrm>
          <a:off x="7670800" y="14307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108965</xdr:rowOff>
    </xdr:to>
    <xdr:cxnSp macro="">
      <xdr:nvCxnSpPr>
        <xdr:cNvPr id="366" name="直線コネクタ 365"/>
        <xdr:cNvCxnSpPr/>
      </xdr:nvCxnSpPr>
      <xdr:spPr>
        <a:xfrm flipV="1">
          <a:off x="7713980" y="14356080"/>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67" name="楕円 366"/>
        <xdr:cNvSpPr/>
      </xdr:nvSpPr>
      <xdr:spPr>
        <a:xfrm>
          <a:off x="687324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108965</xdr:rowOff>
    </xdr:from>
    <xdr:to>
      <xdr:col>45</xdr:col>
      <xdr:colOff>177800</xdr:colOff>
      <xdr:row>85</xdr:row>
      <xdr:rowOff>108965</xdr:rowOff>
    </xdr:to>
    <xdr:cxnSp macro="">
      <xdr:nvCxnSpPr>
        <xdr:cNvPr id="368" name="直線コネクタ 367"/>
        <xdr:cNvCxnSpPr/>
      </xdr:nvCxnSpPr>
      <xdr:spPr>
        <a:xfrm>
          <a:off x="6924040" y="1435836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60452</xdr:rowOff>
    </xdr:from>
    <xdr:to>
      <xdr:col>36</xdr:col>
      <xdr:colOff>165100</xdr:colOff>
      <xdr:row>85</xdr:row>
      <xdr:rowOff>162052</xdr:rowOff>
    </xdr:to>
    <xdr:sp macro="" textlink="">
      <xdr:nvSpPr>
        <xdr:cNvPr id="369" name="楕円 368"/>
        <xdr:cNvSpPr/>
      </xdr:nvSpPr>
      <xdr:spPr>
        <a:xfrm>
          <a:off x="6098540" y="143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108965</xdr:rowOff>
    </xdr:from>
    <xdr:to>
      <xdr:col>41</xdr:col>
      <xdr:colOff>50800</xdr:colOff>
      <xdr:row>85</xdr:row>
      <xdr:rowOff>111252</xdr:rowOff>
    </xdr:to>
    <xdr:cxnSp macro="">
      <xdr:nvCxnSpPr>
        <xdr:cNvPr id="370" name="直線コネクタ 369"/>
        <xdr:cNvCxnSpPr/>
      </xdr:nvCxnSpPr>
      <xdr:spPr>
        <a:xfrm flipV="1">
          <a:off x="6149340" y="14358365"/>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827158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750958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671202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593732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375" name="n_1mainValue【福祉施設】&#10;一人当たり面積"/>
        <xdr:cNvSpPr txBox="1"/>
      </xdr:nvSpPr>
      <xdr:spPr>
        <a:xfrm>
          <a:off x="827158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76" name="n_2mainValue【福祉施設】&#10;一人当たり面積"/>
        <xdr:cNvSpPr txBox="1"/>
      </xdr:nvSpPr>
      <xdr:spPr>
        <a:xfrm>
          <a:off x="750958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77" name="n_3mainValue【福祉施設】&#10;一人当たり面積"/>
        <xdr:cNvSpPr txBox="1"/>
      </xdr:nvSpPr>
      <xdr:spPr>
        <a:xfrm>
          <a:off x="671202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153179</xdr:rowOff>
    </xdr:from>
    <xdr:ext cx="469744" cy="259045"/>
    <xdr:sp macro="" textlink="">
      <xdr:nvSpPr>
        <xdr:cNvPr id="378" name="n_4mainValue【福祉施設】&#10;一人当たり面積"/>
        <xdr:cNvSpPr txBox="1"/>
      </xdr:nvSpPr>
      <xdr:spPr>
        <a:xfrm>
          <a:off x="5937327" y="144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51460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7399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965200" y="17502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20" name="楕円 419"/>
        <xdr:cNvSpPr/>
      </xdr:nvSpPr>
      <xdr:spPr>
        <a:xfrm>
          <a:off x="4036060" y="174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72770</xdr:rowOff>
    </xdr:from>
    <xdr:ext cx="405111" cy="259045"/>
    <xdr:sp macro="" textlink="">
      <xdr:nvSpPr>
        <xdr:cNvPr id="421" name="【市民会館】&#10;有形固定資産減価償却率該当値テキスト"/>
        <xdr:cNvSpPr txBox="1"/>
      </xdr:nvSpPr>
      <xdr:spPr>
        <a:xfrm>
          <a:off x="4124960" y="1733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422" name="楕円 421"/>
        <xdr:cNvSpPr/>
      </xdr:nvSpPr>
      <xdr:spPr>
        <a:xfrm>
          <a:off x="3312160" y="174501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66402</xdr:rowOff>
    </xdr:from>
    <xdr:to>
      <xdr:col>24</xdr:col>
      <xdr:colOff>63500</xdr:colOff>
      <xdr:row>104</xdr:row>
      <xdr:rowOff>100693</xdr:rowOff>
    </xdr:to>
    <xdr:cxnSp macro="">
      <xdr:nvCxnSpPr>
        <xdr:cNvPr id="423" name="直線コネクタ 422"/>
        <xdr:cNvCxnSpPr/>
      </xdr:nvCxnSpPr>
      <xdr:spPr>
        <a:xfrm>
          <a:off x="3355340" y="17500962"/>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152763</xdr:rowOff>
    </xdr:from>
    <xdr:to>
      <xdr:col>15</xdr:col>
      <xdr:colOff>101600</xdr:colOff>
      <xdr:row>104</xdr:row>
      <xdr:rowOff>82913</xdr:rowOff>
    </xdr:to>
    <xdr:sp macro="" textlink="">
      <xdr:nvSpPr>
        <xdr:cNvPr id="424" name="楕円 423"/>
        <xdr:cNvSpPr/>
      </xdr:nvSpPr>
      <xdr:spPr>
        <a:xfrm>
          <a:off x="251460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66402</xdr:rowOff>
    </xdr:to>
    <xdr:cxnSp macro="">
      <xdr:nvCxnSpPr>
        <xdr:cNvPr id="425" name="直線コネクタ 424"/>
        <xdr:cNvCxnSpPr/>
      </xdr:nvCxnSpPr>
      <xdr:spPr>
        <a:xfrm>
          <a:off x="2565400" y="17466673"/>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426" name="楕円 425"/>
        <xdr:cNvSpPr/>
      </xdr:nvSpPr>
      <xdr:spPr>
        <a:xfrm>
          <a:off x="1739900" y="17387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32113</xdr:rowOff>
    </xdr:to>
    <xdr:cxnSp macro="">
      <xdr:nvCxnSpPr>
        <xdr:cNvPr id="427" name="直線コネクタ 426"/>
        <xdr:cNvCxnSpPr/>
      </xdr:nvCxnSpPr>
      <xdr:spPr>
        <a:xfrm>
          <a:off x="1790700" y="17437826"/>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8" name="楕円 427"/>
        <xdr:cNvSpPr/>
      </xdr:nvSpPr>
      <xdr:spPr>
        <a:xfrm>
          <a:off x="965200" y="17357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103</xdr:row>
      <xdr:rowOff>170906</xdr:rowOff>
    </xdr:to>
    <xdr:cxnSp macro="">
      <xdr:nvCxnSpPr>
        <xdr:cNvPr id="429" name="直線コネクタ 428"/>
        <xdr:cNvCxnSpPr/>
      </xdr:nvCxnSpPr>
      <xdr:spPr>
        <a:xfrm>
          <a:off x="1008380" y="17408434"/>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17056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38570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61100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8363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133729</xdr:rowOff>
    </xdr:from>
    <xdr:ext cx="405111" cy="259045"/>
    <xdr:sp macro="" textlink="">
      <xdr:nvSpPr>
        <xdr:cNvPr id="434" name="n_1mainValue【市民会館】&#10;有形固定資産減価償却率"/>
        <xdr:cNvSpPr txBox="1"/>
      </xdr:nvSpPr>
      <xdr:spPr>
        <a:xfrm>
          <a:off x="317056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435" name="n_2mainValue【市民会館】&#10;有形固定資産減価償却率"/>
        <xdr:cNvSpPr txBox="1"/>
      </xdr:nvSpPr>
      <xdr:spPr>
        <a:xfrm>
          <a:off x="238570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436" name="n_3mainValue【市民会館】&#10;有形固定資産減価償却率"/>
        <xdr:cNvSpPr txBox="1"/>
      </xdr:nvSpPr>
      <xdr:spPr>
        <a:xfrm>
          <a:off x="161100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7" name="n_4mainValue【市民会館】&#10;有形固定資産減価償却率"/>
        <xdr:cNvSpPr txBox="1"/>
      </xdr:nvSpPr>
      <xdr:spPr>
        <a:xfrm>
          <a:off x="83630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9258300" y="1781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4455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6873240" y="1786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098540" y="17861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55880</xdr:rowOff>
    </xdr:from>
    <xdr:to>
      <xdr:col>55</xdr:col>
      <xdr:colOff>50800</xdr:colOff>
      <xdr:row>105</xdr:row>
      <xdr:rowOff>157480</xdr:rowOff>
    </xdr:to>
    <xdr:sp macro="" textlink="">
      <xdr:nvSpPr>
        <xdr:cNvPr id="477" name="楕円 476"/>
        <xdr:cNvSpPr/>
      </xdr:nvSpPr>
      <xdr:spPr>
        <a:xfrm>
          <a:off x="9192260" y="17658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78757</xdr:rowOff>
    </xdr:from>
    <xdr:ext cx="469744" cy="259045"/>
    <xdr:sp macro="" textlink="">
      <xdr:nvSpPr>
        <xdr:cNvPr id="478" name="【市民会館】&#10;一人当たり面積該当値テキスト"/>
        <xdr:cNvSpPr txBox="1"/>
      </xdr:nvSpPr>
      <xdr:spPr>
        <a:xfrm>
          <a:off x="9258300" y="1751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67311</xdr:rowOff>
    </xdr:from>
    <xdr:to>
      <xdr:col>50</xdr:col>
      <xdr:colOff>165100</xdr:colOff>
      <xdr:row>105</xdr:row>
      <xdr:rowOff>168911</xdr:rowOff>
    </xdr:to>
    <xdr:sp macro="" textlink="">
      <xdr:nvSpPr>
        <xdr:cNvPr id="479" name="楕円 478"/>
        <xdr:cNvSpPr/>
      </xdr:nvSpPr>
      <xdr:spPr>
        <a:xfrm>
          <a:off x="8445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106680</xdr:rowOff>
    </xdr:from>
    <xdr:to>
      <xdr:col>55</xdr:col>
      <xdr:colOff>0</xdr:colOff>
      <xdr:row>105</xdr:row>
      <xdr:rowOff>118111</xdr:rowOff>
    </xdr:to>
    <xdr:cxnSp macro="">
      <xdr:nvCxnSpPr>
        <xdr:cNvPr id="480" name="直線コネクタ 479"/>
        <xdr:cNvCxnSpPr/>
      </xdr:nvCxnSpPr>
      <xdr:spPr>
        <a:xfrm flipV="1">
          <a:off x="8496300" y="17708880"/>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76836</xdr:rowOff>
    </xdr:from>
    <xdr:to>
      <xdr:col>46</xdr:col>
      <xdr:colOff>38100</xdr:colOff>
      <xdr:row>106</xdr:row>
      <xdr:rowOff>6986</xdr:rowOff>
    </xdr:to>
    <xdr:sp macro="" textlink="">
      <xdr:nvSpPr>
        <xdr:cNvPr id="481" name="楕円 480"/>
        <xdr:cNvSpPr/>
      </xdr:nvSpPr>
      <xdr:spPr>
        <a:xfrm>
          <a:off x="7670800" y="17679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118111</xdr:rowOff>
    </xdr:from>
    <xdr:to>
      <xdr:col>50</xdr:col>
      <xdr:colOff>114300</xdr:colOff>
      <xdr:row>105</xdr:row>
      <xdr:rowOff>127636</xdr:rowOff>
    </xdr:to>
    <xdr:cxnSp macro="">
      <xdr:nvCxnSpPr>
        <xdr:cNvPr id="482" name="直線コネクタ 481"/>
        <xdr:cNvCxnSpPr/>
      </xdr:nvCxnSpPr>
      <xdr:spPr>
        <a:xfrm flipV="1">
          <a:off x="7713980" y="17720311"/>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86361</xdr:rowOff>
    </xdr:from>
    <xdr:to>
      <xdr:col>41</xdr:col>
      <xdr:colOff>101600</xdr:colOff>
      <xdr:row>106</xdr:row>
      <xdr:rowOff>16511</xdr:rowOff>
    </xdr:to>
    <xdr:sp macro="" textlink="">
      <xdr:nvSpPr>
        <xdr:cNvPr id="483" name="楕円 482"/>
        <xdr:cNvSpPr/>
      </xdr:nvSpPr>
      <xdr:spPr>
        <a:xfrm>
          <a:off x="6873240" y="17688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127636</xdr:rowOff>
    </xdr:from>
    <xdr:to>
      <xdr:col>45</xdr:col>
      <xdr:colOff>177800</xdr:colOff>
      <xdr:row>105</xdr:row>
      <xdr:rowOff>137161</xdr:rowOff>
    </xdr:to>
    <xdr:cxnSp macro="">
      <xdr:nvCxnSpPr>
        <xdr:cNvPr id="484" name="直線コネクタ 483"/>
        <xdr:cNvCxnSpPr/>
      </xdr:nvCxnSpPr>
      <xdr:spPr>
        <a:xfrm flipV="1">
          <a:off x="6924040" y="17729836"/>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85" name="楕円 484"/>
        <xdr:cNvSpPr/>
      </xdr:nvSpPr>
      <xdr:spPr>
        <a:xfrm>
          <a:off x="6098540" y="1769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137161</xdr:rowOff>
    </xdr:from>
    <xdr:to>
      <xdr:col>41</xdr:col>
      <xdr:colOff>50800</xdr:colOff>
      <xdr:row>105</xdr:row>
      <xdr:rowOff>144780</xdr:rowOff>
    </xdr:to>
    <xdr:cxnSp macro="">
      <xdr:nvCxnSpPr>
        <xdr:cNvPr id="486" name="直線コネクタ 485"/>
        <xdr:cNvCxnSpPr/>
      </xdr:nvCxnSpPr>
      <xdr:spPr>
        <a:xfrm flipV="1">
          <a:off x="6149340" y="17739361"/>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8271587" y="179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7509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67120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5937327" y="179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13988</xdr:rowOff>
    </xdr:from>
    <xdr:ext cx="469744" cy="259045"/>
    <xdr:sp macro="" textlink="">
      <xdr:nvSpPr>
        <xdr:cNvPr id="491" name="n_1mainValue【市民会館】&#10;一人当たり面積"/>
        <xdr:cNvSpPr txBox="1"/>
      </xdr:nvSpPr>
      <xdr:spPr>
        <a:xfrm>
          <a:off x="827158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23513</xdr:rowOff>
    </xdr:from>
    <xdr:ext cx="469744" cy="259045"/>
    <xdr:sp macro="" textlink="">
      <xdr:nvSpPr>
        <xdr:cNvPr id="492" name="n_2mainValue【市民会館】&#10;一人当たり面積"/>
        <xdr:cNvSpPr txBox="1"/>
      </xdr:nvSpPr>
      <xdr:spPr>
        <a:xfrm>
          <a:off x="7509587" y="1745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33038</xdr:rowOff>
    </xdr:from>
    <xdr:ext cx="469744" cy="259045"/>
    <xdr:sp macro="" textlink="">
      <xdr:nvSpPr>
        <xdr:cNvPr id="493" name="n_3mainValue【市民会館】&#10;一人当たり面積"/>
        <xdr:cNvSpPr txBox="1"/>
      </xdr:nvSpPr>
      <xdr:spPr>
        <a:xfrm>
          <a:off x="671202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4" name="n_4mainValue【市民会館】&#10;一人当たり面積"/>
        <xdr:cNvSpPr txBox="1"/>
      </xdr:nvSpPr>
      <xdr:spPr>
        <a:xfrm>
          <a:off x="59373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441450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2029440" y="616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35" name="楕円 534"/>
        <xdr:cNvSpPr/>
      </xdr:nvSpPr>
      <xdr:spPr>
        <a:xfrm>
          <a:off x="14325600" y="62414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61612</xdr:rowOff>
    </xdr:from>
    <xdr:ext cx="405111" cy="259045"/>
    <xdr:sp macro="" textlink="">
      <xdr:nvSpPr>
        <xdr:cNvPr id="536" name="【一般廃棄物処理施設】&#10;有形固定資産減価償却率該当値テキスト"/>
        <xdr:cNvSpPr txBox="1"/>
      </xdr:nvSpPr>
      <xdr:spPr>
        <a:xfrm>
          <a:off x="144145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537" name="楕円 536"/>
        <xdr:cNvSpPr/>
      </xdr:nvSpPr>
      <xdr:spPr>
        <a:xfrm>
          <a:off x="13578840" y="616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xdr:rowOff>
    </xdr:from>
    <xdr:to>
      <xdr:col>85</xdr:col>
      <xdr:colOff>127000</xdr:colOff>
      <xdr:row>37</xdr:row>
      <xdr:rowOff>89535</xdr:rowOff>
    </xdr:to>
    <xdr:cxnSp macro="">
      <xdr:nvCxnSpPr>
        <xdr:cNvPr id="538" name="直線コネクタ 537"/>
        <xdr:cNvCxnSpPr/>
      </xdr:nvCxnSpPr>
      <xdr:spPr>
        <a:xfrm>
          <a:off x="13629640" y="6216015"/>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57785</xdr:rowOff>
    </xdr:from>
    <xdr:to>
      <xdr:col>76</xdr:col>
      <xdr:colOff>165100</xdr:colOff>
      <xdr:row>36</xdr:row>
      <xdr:rowOff>159385</xdr:rowOff>
    </xdr:to>
    <xdr:sp macro="" textlink="">
      <xdr:nvSpPr>
        <xdr:cNvPr id="539" name="楕円 538"/>
        <xdr:cNvSpPr/>
      </xdr:nvSpPr>
      <xdr:spPr>
        <a:xfrm>
          <a:off x="1280414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37</xdr:row>
      <xdr:rowOff>13335</xdr:rowOff>
    </xdr:to>
    <xdr:cxnSp macro="">
      <xdr:nvCxnSpPr>
        <xdr:cNvPr id="540" name="直線コネクタ 539"/>
        <xdr:cNvCxnSpPr/>
      </xdr:nvCxnSpPr>
      <xdr:spPr>
        <a:xfrm>
          <a:off x="12854940" y="6143625"/>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541" name="楕円 540"/>
        <xdr:cNvSpPr/>
      </xdr:nvSpPr>
      <xdr:spPr>
        <a:xfrm>
          <a:off x="12029440" y="6049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108585</xdr:rowOff>
    </xdr:to>
    <xdr:cxnSp macro="">
      <xdr:nvCxnSpPr>
        <xdr:cNvPr id="542" name="直線コネクタ 541"/>
        <xdr:cNvCxnSpPr/>
      </xdr:nvCxnSpPr>
      <xdr:spPr>
        <a:xfrm>
          <a:off x="12072620" y="609981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118745</xdr:rowOff>
    </xdr:from>
    <xdr:to>
      <xdr:col>67</xdr:col>
      <xdr:colOff>101600</xdr:colOff>
      <xdr:row>36</xdr:row>
      <xdr:rowOff>48895</xdr:rowOff>
    </xdr:to>
    <xdr:sp macro="" textlink="">
      <xdr:nvSpPr>
        <xdr:cNvPr id="543" name="楕円 542"/>
        <xdr:cNvSpPr/>
      </xdr:nvSpPr>
      <xdr:spPr>
        <a:xfrm>
          <a:off x="11231880" y="598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36</xdr:row>
      <xdr:rowOff>64770</xdr:rowOff>
    </xdr:to>
    <xdr:cxnSp macro="">
      <xdr:nvCxnSpPr>
        <xdr:cNvPr id="544" name="直線コネクタ 543"/>
        <xdr:cNvCxnSpPr/>
      </xdr:nvCxnSpPr>
      <xdr:spPr>
        <a:xfrm>
          <a:off x="11282680" y="6036945"/>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34372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19005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110298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80662</xdr:rowOff>
    </xdr:from>
    <xdr:ext cx="405111" cy="259045"/>
    <xdr:sp macro="" textlink="">
      <xdr:nvSpPr>
        <xdr:cNvPr id="549" name="n_1mainValue【一般廃棄物処理施設】&#10;有形固定資産減価償却率"/>
        <xdr:cNvSpPr txBox="1"/>
      </xdr:nvSpPr>
      <xdr:spPr>
        <a:xfrm>
          <a:off x="134372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4462</xdr:rowOff>
    </xdr:from>
    <xdr:ext cx="405111" cy="259045"/>
    <xdr:sp macro="" textlink="">
      <xdr:nvSpPr>
        <xdr:cNvPr id="550" name="n_2mainValue【一般廃棄物処理施設】&#10;有形固定資産減価償却率"/>
        <xdr:cNvSpPr txBox="1"/>
      </xdr:nvSpPr>
      <xdr:spPr>
        <a:xfrm>
          <a:off x="126752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551" name="n_3mainValue【一般廃棄物処理施設】&#10;有形固定資産減価償却率"/>
        <xdr:cNvSpPr txBox="1"/>
      </xdr:nvSpPr>
      <xdr:spPr>
        <a:xfrm>
          <a:off x="119005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65422</xdr:rowOff>
    </xdr:from>
    <xdr:ext cx="405111" cy="259045"/>
    <xdr:sp macro="" textlink="">
      <xdr:nvSpPr>
        <xdr:cNvPr id="552" name="n_4mainValue【一般廃棄物処理施設】&#10;有形固定資産減価償却率"/>
        <xdr:cNvSpPr txBox="1"/>
      </xdr:nvSpPr>
      <xdr:spPr>
        <a:xfrm>
          <a:off x="1110298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19547840" y="6606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17937480" y="679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71627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638808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34893</xdr:rowOff>
    </xdr:from>
    <xdr:to>
      <xdr:col>116</xdr:col>
      <xdr:colOff>114300</xdr:colOff>
      <xdr:row>41</xdr:row>
      <xdr:rowOff>136493</xdr:rowOff>
    </xdr:to>
    <xdr:sp macro="" textlink="">
      <xdr:nvSpPr>
        <xdr:cNvPr id="594" name="楕円 593"/>
        <xdr:cNvSpPr/>
      </xdr:nvSpPr>
      <xdr:spPr>
        <a:xfrm>
          <a:off x="19458940" y="69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13320</xdr:rowOff>
    </xdr:from>
    <xdr:ext cx="534377" cy="259045"/>
    <xdr:sp macro="" textlink="">
      <xdr:nvSpPr>
        <xdr:cNvPr id="595" name="【一般廃棄物処理施設】&#10;一人当たり有形固定資産（償却資産）額該当値テキスト"/>
        <xdr:cNvSpPr txBox="1"/>
      </xdr:nvSpPr>
      <xdr:spPr>
        <a:xfrm>
          <a:off x="19547840" y="68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38463</xdr:rowOff>
    </xdr:from>
    <xdr:to>
      <xdr:col>112</xdr:col>
      <xdr:colOff>38100</xdr:colOff>
      <xdr:row>41</xdr:row>
      <xdr:rowOff>140063</xdr:rowOff>
    </xdr:to>
    <xdr:sp macro="" textlink="">
      <xdr:nvSpPr>
        <xdr:cNvPr id="596" name="楕円 595"/>
        <xdr:cNvSpPr/>
      </xdr:nvSpPr>
      <xdr:spPr>
        <a:xfrm>
          <a:off x="18735040" y="6911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85693</xdr:rowOff>
    </xdr:from>
    <xdr:to>
      <xdr:col>116</xdr:col>
      <xdr:colOff>63500</xdr:colOff>
      <xdr:row>41</xdr:row>
      <xdr:rowOff>89263</xdr:rowOff>
    </xdr:to>
    <xdr:cxnSp macro="">
      <xdr:nvCxnSpPr>
        <xdr:cNvPr id="597" name="直線コネクタ 596"/>
        <xdr:cNvCxnSpPr/>
      </xdr:nvCxnSpPr>
      <xdr:spPr>
        <a:xfrm flipV="1">
          <a:off x="18778220" y="6958933"/>
          <a:ext cx="73152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41389</xdr:rowOff>
    </xdr:from>
    <xdr:to>
      <xdr:col>107</xdr:col>
      <xdr:colOff>101600</xdr:colOff>
      <xdr:row>41</xdr:row>
      <xdr:rowOff>142989</xdr:rowOff>
    </xdr:to>
    <xdr:sp macro="" textlink="">
      <xdr:nvSpPr>
        <xdr:cNvPr id="598" name="楕円 597"/>
        <xdr:cNvSpPr/>
      </xdr:nvSpPr>
      <xdr:spPr>
        <a:xfrm>
          <a:off x="17937480" y="69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89263</xdr:rowOff>
    </xdr:from>
    <xdr:to>
      <xdr:col>111</xdr:col>
      <xdr:colOff>177800</xdr:colOff>
      <xdr:row>41</xdr:row>
      <xdr:rowOff>92189</xdr:rowOff>
    </xdr:to>
    <xdr:cxnSp macro="">
      <xdr:nvCxnSpPr>
        <xdr:cNvPr id="599" name="直線コネクタ 598"/>
        <xdr:cNvCxnSpPr/>
      </xdr:nvCxnSpPr>
      <xdr:spPr>
        <a:xfrm flipV="1">
          <a:off x="17988280" y="6962503"/>
          <a:ext cx="78994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49678</xdr:rowOff>
    </xdr:from>
    <xdr:to>
      <xdr:col>102</xdr:col>
      <xdr:colOff>165100</xdr:colOff>
      <xdr:row>41</xdr:row>
      <xdr:rowOff>151278</xdr:rowOff>
    </xdr:to>
    <xdr:sp macro="" textlink="">
      <xdr:nvSpPr>
        <xdr:cNvPr id="600" name="楕円 599"/>
        <xdr:cNvSpPr/>
      </xdr:nvSpPr>
      <xdr:spPr>
        <a:xfrm>
          <a:off x="17162780" y="69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92189</xdr:rowOff>
    </xdr:from>
    <xdr:to>
      <xdr:col>107</xdr:col>
      <xdr:colOff>50800</xdr:colOff>
      <xdr:row>41</xdr:row>
      <xdr:rowOff>100478</xdr:rowOff>
    </xdr:to>
    <xdr:cxnSp macro="">
      <xdr:nvCxnSpPr>
        <xdr:cNvPr id="601" name="直線コネクタ 600"/>
        <xdr:cNvCxnSpPr/>
      </xdr:nvCxnSpPr>
      <xdr:spPr>
        <a:xfrm flipV="1">
          <a:off x="17213580" y="6965429"/>
          <a:ext cx="7747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54112</xdr:rowOff>
    </xdr:from>
    <xdr:to>
      <xdr:col>98</xdr:col>
      <xdr:colOff>38100</xdr:colOff>
      <xdr:row>41</xdr:row>
      <xdr:rowOff>155712</xdr:rowOff>
    </xdr:to>
    <xdr:sp macro="" textlink="">
      <xdr:nvSpPr>
        <xdr:cNvPr id="602" name="楕円 601"/>
        <xdr:cNvSpPr/>
      </xdr:nvSpPr>
      <xdr:spPr>
        <a:xfrm>
          <a:off x="16388080" y="69273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100478</xdr:rowOff>
    </xdr:from>
    <xdr:to>
      <xdr:col>102</xdr:col>
      <xdr:colOff>114300</xdr:colOff>
      <xdr:row>41</xdr:row>
      <xdr:rowOff>104912</xdr:rowOff>
    </xdr:to>
    <xdr:cxnSp macro="">
      <xdr:nvCxnSpPr>
        <xdr:cNvPr id="603" name="直線コネクタ 602"/>
        <xdr:cNvCxnSpPr/>
      </xdr:nvCxnSpPr>
      <xdr:spPr>
        <a:xfrm flipV="1">
          <a:off x="16431260" y="6973718"/>
          <a:ext cx="78232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18528811" y="65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17766811" y="65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696925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619455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131190</xdr:rowOff>
    </xdr:from>
    <xdr:ext cx="534377" cy="259045"/>
    <xdr:sp macro="" textlink="">
      <xdr:nvSpPr>
        <xdr:cNvPr id="608" name="n_1mainValue【一般廃棄物処理施設】&#10;一人当たり有形固定資産（償却資産）額"/>
        <xdr:cNvSpPr txBox="1"/>
      </xdr:nvSpPr>
      <xdr:spPr>
        <a:xfrm>
          <a:off x="18528811" y="7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134116</xdr:rowOff>
    </xdr:from>
    <xdr:ext cx="534377" cy="259045"/>
    <xdr:sp macro="" textlink="">
      <xdr:nvSpPr>
        <xdr:cNvPr id="609" name="n_2mainValue【一般廃棄物処理施設】&#10;一人当たり有形固定資産（償却資産）額"/>
        <xdr:cNvSpPr txBox="1"/>
      </xdr:nvSpPr>
      <xdr:spPr>
        <a:xfrm>
          <a:off x="17766811" y="70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142405</xdr:rowOff>
    </xdr:from>
    <xdr:ext cx="534377" cy="259045"/>
    <xdr:sp macro="" textlink="">
      <xdr:nvSpPr>
        <xdr:cNvPr id="610" name="n_3mainValue【一般廃棄物処理施設】&#10;一人当たり有形固定資産（償却資産）額"/>
        <xdr:cNvSpPr txBox="1"/>
      </xdr:nvSpPr>
      <xdr:spPr>
        <a:xfrm>
          <a:off x="16969251" y="70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146839</xdr:rowOff>
    </xdr:from>
    <xdr:ext cx="534377" cy="259045"/>
    <xdr:sp macro="" textlink="">
      <xdr:nvSpPr>
        <xdr:cNvPr id="611" name="n_4mainValue【一般廃棄物処理施設】&#10;一人当たり有形固定資産（償却資産）額"/>
        <xdr:cNvSpPr txBox="1"/>
      </xdr:nvSpPr>
      <xdr:spPr>
        <a:xfrm>
          <a:off x="16194551" y="70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53" name="楕円 652"/>
        <xdr:cNvSpPr/>
      </xdr:nvSpPr>
      <xdr:spPr>
        <a:xfrm>
          <a:off x="14325600" y="99934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125565</xdr:rowOff>
    </xdr:from>
    <xdr:ext cx="405111" cy="259045"/>
    <xdr:sp macro="" textlink="">
      <xdr:nvSpPr>
        <xdr:cNvPr id="654" name="【保健センター・保健所】&#10;有形固定資産減価償却率該当値テキスト"/>
        <xdr:cNvSpPr txBox="1"/>
      </xdr:nvSpPr>
      <xdr:spPr>
        <a:xfrm>
          <a:off x="14414500" y="984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55" name="楕円 654"/>
        <xdr:cNvSpPr/>
      </xdr:nvSpPr>
      <xdr:spPr>
        <a:xfrm>
          <a:off x="1357884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153488</xdr:rowOff>
    </xdr:to>
    <xdr:cxnSp macro="">
      <xdr:nvCxnSpPr>
        <xdr:cNvPr id="656" name="直線コネクタ 655"/>
        <xdr:cNvCxnSpPr/>
      </xdr:nvCxnSpPr>
      <xdr:spPr>
        <a:xfrm>
          <a:off x="13629640" y="10005060"/>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57" name="楕円 656"/>
        <xdr:cNvSpPr/>
      </xdr:nvSpPr>
      <xdr:spPr>
        <a:xfrm>
          <a:off x="12804140" y="99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75112</xdr:rowOff>
    </xdr:from>
    <xdr:to>
      <xdr:col>81</xdr:col>
      <xdr:colOff>50800</xdr:colOff>
      <xdr:row>59</xdr:row>
      <xdr:rowOff>114300</xdr:rowOff>
    </xdr:to>
    <xdr:cxnSp macro="">
      <xdr:nvCxnSpPr>
        <xdr:cNvPr id="658" name="直線コネクタ 657"/>
        <xdr:cNvCxnSpPr/>
      </xdr:nvCxnSpPr>
      <xdr:spPr>
        <a:xfrm>
          <a:off x="12854940" y="9965872"/>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59" name="楕円 658"/>
        <xdr:cNvSpPr/>
      </xdr:nvSpPr>
      <xdr:spPr>
        <a:xfrm>
          <a:off x="12029440" y="987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75112</xdr:rowOff>
    </xdr:to>
    <xdr:cxnSp macro="">
      <xdr:nvCxnSpPr>
        <xdr:cNvPr id="660" name="直線コネクタ 659"/>
        <xdr:cNvCxnSpPr/>
      </xdr:nvCxnSpPr>
      <xdr:spPr>
        <a:xfrm>
          <a:off x="12072620" y="9925050"/>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661" name="楕円 660"/>
        <xdr:cNvSpPr/>
      </xdr:nvSpPr>
      <xdr:spPr>
        <a:xfrm>
          <a:off x="11231880" y="9838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34290</xdr:rowOff>
    </xdr:to>
    <xdr:cxnSp macro="">
      <xdr:nvCxnSpPr>
        <xdr:cNvPr id="662" name="直線コネクタ 661"/>
        <xdr:cNvCxnSpPr/>
      </xdr:nvCxnSpPr>
      <xdr:spPr>
        <a:xfrm>
          <a:off x="11282680" y="9889671"/>
          <a:ext cx="78994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3437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2675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19005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110298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667" name="n_1mainValue【保健センター・保健所】&#10;有形固定資産減価償却率"/>
        <xdr:cNvSpPr txBox="1"/>
      </xdr:nvSpPr>
      <xdr:spPr>
        <a:xfrm>
          <a:off x="134372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68" name="n_2mainValue【保健センター・保健所】&#10;有形固定資産減価償却率"/>
        <xdr:cNvSpPr txBox="1"/>
      </xdr:nvSpPr>
      <xdr:spPr>
        <a:xfrm>
          <a:off x="1267524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69" name="n_3mainValue【保健センター・保健所】&#10;有形固定資産減価償却率"/>
        <xdr:cNvSpPr txBox="1"/>
      </xdr:nvSpPr>
      <xdr:spPr>
        <a:xfrm>
          <a:off x="119005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670" name="n_4mainValue【保健センター・保健所】&#10;有形固定資産減価償却率"/>
        <xdr:cNvSpPr txBox="1"/>
      </xdr:nvSpPr>
      <xdr:spPr>
        <a:xfrm>
          <a:off x="1110298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xdr:cNvSpPr txBox="1"/>
      </xdr:nvSpPr>
      <xdr:spPr>
        <a:xfrm>
          <a:off x="1954784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1793748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71627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638808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xdr:rowOff>
    </xdr:from>
    <xdr:to>
      <xdr:col>116</xdr:col>
      <xdr:colOff>114300</xdr:colOff>
      <xdr:row>60</xdr:row>
      <xdr:rowOff>104140</xdr:rowOff>
    </xdr:to>
    <xdr:sp macro="" textlink="">
      <xdr:nvSpPr>
        <xdr:cNvPr id="710" name="楕円 709"/>
        <xdr:cNvSpPr/>
      </xdr:nvSpPr>
      <xdr:spPr>
        <a:xfrm>
          <a:off x="1945894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25417</xdr:rowOff>
    </xdr:from>
    <xdr:ext cx="469744" cy="259045"/>
    <xdr:sp macro="" textlink="">
      <xdr:nvSpPr>
        <xdr:cNvPr id="711" name="【保健センター・保健所】&#10;一人当たり面積該当値テキスト"/>
        <xdr:cNvSpPr txBox="1"/>
      </xdr:nvSpPr>
      <xdr:spPr>
        <a:xfrm>
          <a:off x="19547840"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712" name="楕円 711"/>
        <xdr:cNvSpPr/>
      </xdr:nvSpPr>
      <xdr:spPr>
        <a:xfrm>
          <a:off x="1873504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53340</xdr:rowOff>
    </xdr:from>
    <xdr:to>
      <xdr:col>116</xdr:col>
      <xdr:colOff>63500</xdr:colOff>
      <xdr:row>60</xdr:row>
      <xdr:rowOff>68580</xdr:rowOff>
    </xdr:to>
    <xdr:cxnSp macro="">
      <xdr:nvCxnSpPr>
        <xdr:cNvPr id="713" name="直線コネクタ 712"/>
        <xdr:cNvCxnSpPr/>
      </xdr:nvCxnSpPr>
      <xdr:spPr>
        <a:xfrm flipV="1">
          <a:off x="18778220" y="1011174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29210</xdr:rowOff>
    </xdr:from>
    <xdr:to>
      <xdr:col>107</xdr:col>
      <xdr:colOff>101600</xdr:colOff>
      <xdr:row>60</xdr:row>
      <xdr:rowOff>130810</xdr:rowOff>
    </xdr:to>
    <xdr:sp macro="" textlink="">
      <xdr:nvSpPr>
        <xdr:cNvPr id="714" name="楕円 713"/>
        <xdr:cNvSpPr/>
      </xdr:nvSpPr>
      <xdr:spPr>
        <a:xfrm>
          <a:off x="1793748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60</xdr:row>
      <xdr:rowOff>80010</xdr:rowOff>
    </xdr:to>
    <xdr:cxnSp macro="">
      <xdr:nvCxnSpPr>
        <xdr:cNvPr id="715" name="直線コネクタ 714"/>
        <xdr:cNvCxnSpPr/>
      </xdr:nvCxnSpPr>
      <xdr:spPr>
        <a:xfrm flipV="1">
          <a:off x="17988280" y="1012698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40640</xdr:rowOff>
    </xdr:from>
    <xdr:to>
      <xdr:col>102</xdr:col>
      <xdr:colOff>165100</xdr:colOff>
      <xdr:row>60</xdr:row>
      <xdr:rowOff>142240</xdr:rowOff>
    </xdr:to>
    <xdr:sp macro="" textlink="">
      <xdr:nvSpPr>
        <xdr:cNvPr id="716" name="楕円 715"/>
        <xdr:cNvSpPr/>
      </xdr:nvSpPr>
      <xdr:spPr>
        <a:xfrm>
          <a:off x="1716278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80010</xdr:rowOff>
    </xdr:from>
    <xdr:to>
      <xdr:col>107</xdr:col>
      <xdr:colOff>50800</xdr:colOff>
      <xdr:row>60</xdr:row>
      <xdr:rowOff>91440</xdr:rowOff>
    </xdr:to>
    <xdr:cxnSp macro="">
      <xdr:nvCxnSpPr>
        <xdr:cNvPr id="717" name="直線コネクタ 716"/>
        <xdr:cNvCxnSpPr/>
      </xdr:nvCxnSpPr>
      <xdr:spPr>
        <a:xfrm flipV="1">
          <a:off x="17213580" y="1013841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52070</xdr:rowOff>
    </xdr:from>
    <xdr:to>
      <xdr:col>98</xdr:col>
      <xdr:colOff>38100</xdr:colOff>
      <xdr:row>60</xdr:row>
      <xdr:rowOff>153670</xdr:rowOff>
    </xdr:to>
    <xdr:sp macro="" textlink="">
      <xdr:nvSpPr>
        <xdr:cNvPr id="718" name="楕円 717"/>
        <xdr:cNvSpPr/>
      </xdr:nvSpPr>
      <xdr:spPr>
        <a:xfrm>
          <a:off x="16388080" y="1011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91440</xdr:rowOff>
    </xdr:from>
    <xdr:to>
      <xdr:col>102</xdr:col>
      <xdr:colOff>114300</xdr:colOff>
      <xdr:row>60</xdr:row>
      <xdr:rowOff>102870</xdr:rowOff>
    </xdr:to>
    <xdr:cxnSp macro="">
      <xdr:nvCxnSpPr>
        <xdr:cNvPr id="719" name="直線コネクタ 718"/>
        <xdr:cNvCxnSpPr/>
      </xdr:nvCxnSpPr>
      <xdr:spPr>
        <a:xfrm flipV="1">
          <a:off x="16431260" y="1014984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20" name="n_1aveValue【保健センター・保健所】&#10;一人当たり面積"/>
        <xdr:cNvSpPr txBox="1"/>
      </xdr:nvSpPr>
      <xdr:spPr>
        <a:xfrm>
          <a:off x="185611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1" name="n_2aveValue【保健センター・保健所】&#10;一人当たり面積"/>
        <xdr:cNvSpPr txBox="1"/>
      </xdr:nvSpPr>
      <xdr:spPr>
        <a:xfrm>
          <a:off x="1777626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722" name="n_3aveValue【保健センター・保健所】&#10;一人当たり面積"/>
        <xdr:cNvSpPr txBox="1"/>
      </xdr:nvSpPr>
      <xdr:spPr>
        <a:xfrm>
          <a:off x="1700156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3" name="n_4aveValue【保健センター・保健所】&#10;一人当たり面積"/>
        <xdr:cNvSpPr txBox="1"/>
      </xdr:nvSpPr>
      <xdr:spPr>
        <a:xfrm>
          <a:off x="162268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724" name="n_1mainValue【保健センター・保健所】&#10;一人当たり面積"/>
        <xdr:cNvSpPr txBox="1"/>
      </xdr:nvSpPr>
      <xdr:spPr>
        <a:xfrm>
          <a:off x="185611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147337</xdr:rowOff>
    </xdr:from>
    <xdr:ext cx="469744" cy="259045"/>
    <xdr:sp macro="" textlink="">
      <xdr:nvSpPr>
        <xdr:cNvPr id="725" name="n_2mainValue【保健センター・保健所】&#10;一人当たり面積"/>
        <xdr:cNvSpPr txBox="1"/>
      </xdr:nvSpPr>
      <xdr:spPr>
        <a:xfrm>
          <a:off x="17776267"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158767</xdr:rowOff>
    </xdr:from>
    <xdr:ext cx="469744" cy="259045"/>
    <xdr:sp macro="" textlink="">
      <xdr:nvSpPr>
        <xdr:cNvPr id="726" name="n_3mainValue【保健センター・保健所】&#10;一人当たり面積"/>
        <xdr:cNvSpPr txBox="1"/>
      </xdr:nvSpPr>
      <xdr:spPr>
        <a:xfrm>
          <a:off x="1700156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170197</xdr:rowOff>
    </xdr:from>
    <xdr:ext cx="469744" cy="259045"/>
    <xdr:sp macro="" textlink="">
      <xdr:nvSpPr>
        <xdr:cNvPr id="727" name="n_4mainValue【保健センター・保健所】&#10;一人当たり面積"/>
        <xdr:cNvSpPr txBox="1"/>
      </xdr:nvSpPr>
      <xdr:spPr>
        <a:xfrm>
          <a:off x="1622686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xdr:cNvSpPr txBox="1"/>
      </xdr:nvSpPr>
      <xdr:spPr>
        <a:xfrm>
          <a:off x="14414500" y="13712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28041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123188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97789</xdr:rowOff>
    </xdr:from>
    <xdr:to>
      <xdr:col>85</xdr:col>
      <xdr:colOff>177800</xdr:colOff>
      <xdr:row>81</xdr:row>
      <xdr:rowOff>27939</xdr:rowOff>
    </xdr:to>
    <xdr:sp macro="" textlink="">
      <xdr:nvSpPr>
        <xdr:cNvPr id="768" name="楕円 767"/>
        <xdr:cNvSpPr/>
      </xdr:nvSpPr>
      <xdr:spPr>
        <a:xfrm>
          <a:off x="14325600" y="1350898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120666</xdr:rowOff>
    </xdr:from>
    <xdr:ext cx="405111" cy="259045"/>
    <xdr:sp macro="" textlink="">
      <xdr:nvSpPr>
        <xdr:cNvPr id="769" name="【消防施設】&#10;有形固定資産減価償却率該当値テキスト"/>
        <xdr:cNvSpPr txBox="1"/>
      </xdr:nvSpPr>
      <xdr:spPr>
        <a:xfrm>
          <a:off x="14414500"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770" name="楕円 769"/>
        <xdr:cNvSpPr/>
      </xdr:nvSpPr>
      <xdr:spPr>
        <a:xfrm>
          <a:off x="1357884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148589</xdr:rowOff>
    </xdr:to>
    <xdr:cxnSp macro="">
      <xdr:nvCxnSpPr>
        <xdr:cNvPr id="771" name="直線コネクタ 770"/>
        <xdr:cNvCxnSpPr/>
      </xdr:nvCxnSpPr>
      <xdr:spPr>
        <a:xfrm>
          <a:off x="13629640" y="13525500"/>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27305</xdr:rowOff>
    </xdr:from>
    <xdr:to>
      <xdr:col>76</xdr:col>
      <xdr:colOff>165100</xdr:colOff>
      <xdr:row>80</xdr:row>
      <xdr:rowOff>128905</xdr:rowOff>
    </xdr:to>
    <xdr:sp macro="" textlink="">
      <xdr:nvSpPr>
        <xdr:cNvPr id="772" name="楕円 771"/>
        <xdr:cNvSpPr/>
      </xdr:nvSpPr>
      <xdr:spPr>
        <a:xfrm>
          <a:off x="1280414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78105</xdr:rowOff>
    </xdr:from>
    <xdr:to>
      <xdr:col>81</xdr:col>
      <xdr:colOff>50800</xdr:colOff>
      <xdr:row>80</xdr:row>
      <xdr:rowOff>114300</xdr:rowOff>
    </xdr:to>
    <xdr:cxnSp macro="">
      <xdr:nvCxnSpPr>
        <xdr:cNvPr id="773" name="直線コネクタ 772"/>
        <xdr:cNvCxnSpPr/>
      </xdr:nvCxnSpPr>
      <xdr:spPr>
        <a:xfrm>
          <a:off x="12854940" y="1348930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164464</xdr:rowOff>
    </xdr:from>
    <xdr:to>
      <xdr:col>72</xdr:col>
      <xdr:colOff>38100</xdr:colOff>
      <xdr:row>80</xdr:row>
      <xdr:rowOff>94614</xdr:rowOff>
    </xdr:to>
    <xdr:sp macro="" textlink="">
      <xdr:nvSpPr>
        <xdr:cNvPr id="774" name="楕円 773"/>
        <xdr:cNvSpPr/>
      </xdr:nvSpPr>
      <xdr:spPr>
        <a:xfrm>
          <a:off x="12029440" y="13408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43814</xdr:rowOff>
    </xdr:from>
    <xdr:to>
      <xdr:col>76</xdr:col>
      <xdr:colOff>114300</xdr:colOff>
      <xdr:row>80</xdr:row>
      <xdr:rowOff>78105</xdr:rowOff>
    </xdr:to>
    <xdr:cxnSp macro="">
      <xdr:nvCxnSpPr>
        <xdr:cNvPr id="775" name="直線コネクタ 774"/>
        <xdr:cNvCxnSpPr/>
      </xdr:nvCxnSpPr>
      <xdr:spPr>
        <a:xfrm>
          <a:off x="12072620" y="13455014"/>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128270</xdr:rowOff>
    </xdr:from>
    <xdr:to>
      <xdr:col>67</xdr:col>
      <xdr:colOff>101600</xdr:colOff>
      <xdr:row>80</xdr:row>
      <xdr:rowOff>58420</xdr:rowOff>
    </xdr:to>
    <xdr:sp macro="" textlink="">
      <xdr:nvSpPr>
        <xdr:cNvPr id="776" name="楕円 775"/>
        <xdr:cNvSpPr/>
      </xdr:nvSpPr>
      <xdr:spPr>
        <a:xfrm>
          <a:off x="11231880" y="13371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7620</xdr:rowOff>
    </xdr:from>
    <xdr:to>
      <xdr:col>71</xdr:col>
      <xdr:colOff>177800</xdr:colOff>
      <xdr:row>80</xdr:row>
      <xdr:rowOff>43814</xdr:rowOff>
    </xdr:to>
    <xdr:cxnSp macro="">
      <xdr:nvCxnSpPr>
        <xdr:cNvPr id="777" name="直線コネクタ 776"/>
        <xdr:cNvCxnSpPr/>
      </xdr:nvCxnSpPr>
      <xdr:spPr>
        <a:xfrm>
          <a:off x="11282680" y="13418820"/>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xdr:cNvSpPr txBox="1"/>
      </xdr:nvSpPr>
      <xdr:spPr>
        <a:xfrm>
          <a:off x="13437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xdr:cNvSpPr txBox="1"/>
      </xdr:nvSpPr>
      <xdr:spPr>
        <a:xfrm>
          <a:off x="126752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19005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xdr:cNvSpPr txBox="1"/>
      </xdr:nvSpPr>
      <xdr:spPr>
        <a:xfrm>
          <a:off x="1110298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782" name="n_1mainValue【消防施設】&#10;有形固定資産減価償却率"/>
        <xdr:cNvSpPr txBox="1"/>
      </xdr:nvSpPr>
      <xdr:spPr>
        <a:xfrm>
          <a:off x="13437244" y="1325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145432</xdr:rowOff>
    </xdr:from>
    <xdr:ext cx="405111" cy="259045"/>
    <xdr:sp macro="" textlink="">
      <xdr:nvSpPr>
        <xdr:cNvPr id="783" name="n_2mainValue【消防施設】&#10;有形固定資産減価償却率"/>
        <xdr:cNvSpPr txBox="1"/>
      </xdr:nvSpPr>
      <xdr:spPr>
        <a:xfrm>
          <a:off x="126752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111141</xdr:rowOff>
    </xdr:from>
    <xdr:ext cx="405111" cy="259045"/>
    <xdr:sp macro="" textlink="">
      <xdr:nvSpPr>
        <xdr:cNvPr id="784" name="n_3mainValue【消防施設】&#10;有形固定資産減価償却率"/>
        <xdr:cNvSpPr txBox="1"/>
      </xdr:nvSpPr>
      <xdr:spPr>
        <a:xfrm>
          <a:off x="11900544" y="131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74947</xdr:rowOff>
    </xdr:from>
    <xdr:ext cx="405111" cy="259045"/>
    <xdr:sp macro="" textlink="">
      <xdr:nvSpPr>
        <xdr:cNvPr id="785" name="n_4mainValue【消防施設】&#10;有形固定資産減価償却率"/>
        <xdr:cNvSpPr txBox="1"/>
      </xdr:nvSpPr>
      <xdr:spPr>
        <a:xfrm>
          <a:off x="11102984" y="1315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19547840" y="14373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17937480" y="1441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71627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6388080" y="1441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119562</xdr:rowOff>
    </xdr:from>
    <xdr:to>
      <xdr:col>116</xdr:col>
      <xdr:colOff>114300</xdr:colOff>
      <xdr:row>86</xdr:row>
      <xdr:rowOff>49712</xdr:rowOff>
    </xdr:to>
    <xdr:sp macro="" textlink="">
      <xdr:nvSpPr>
        <xdr:cNvPr id="827" name="楕円 826"/>
        <xdr:cNvSpPr/>
      </xdr:nvSpPr>
      <xdr:spPr>
        <a:xfrm>
          <a:off x="19458940" y="14368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142439</xdr:rowOff>
    </xdr:from>
    <xdr:ext cx="469744" cy="259045"/>
    <xdr:sp macro="" textlink="">
      <xdr:nvSpPr>
        <xdr:cNvPr id="828" name="【消防施設】&#10;一人当たり面積該当値テキスト"/>
        <xdr:cNvSpPr txBox="1"/>
      </xdr:nvSpPr>
      <xdr:spPr>
        <a:xfrm>
          <a:off x="19547840" y="1422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122827</xdr:rowOff>
    </xdr:from>
    <xdr:to>
      <xdr:col>112</xdr:col>
      <xdr:colOff>38100</xdr:colOff>
      <xdr:row>86</xdr:row>
      <xdr:rowOff>52977</xdr:rowOff>
    </xdr:to>
    <xdr:sp macro="" textlink="">
      <xdr:nvSpPr>
        <xdr:cNvPr id="829" name="楕円 828"/>
        <xdr:cNvSpPr/>
      </xdr:nvSpPr>
      <xdr:spPr>
        <a:xfrm>
          <a:off x="18735040" y="14372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170362</xdr:rowOff>
    </xdr:from>
    <xdr:to>
      <xdr:col>116</xdr:col>
      <xdr:colOff>63500</xdr:colOff>
      <xdr:row>86</xdr:row>
      <xdr:rowOff>2177</xdr:rowOff>
    </xdr:to>
    <xdr:cxnSp macro="">
      <xdr:nvCxnSpPr>
        <xdr:cNvPr id="830" name="直線コネクタ 829"/>
        <xdr:cNvCxnSpPr/>
      </xdr:nvCxnSpPr>
      <xdr:spPr>
        <a:xfrm flipV="1">
          <a:off x="18778220" y="144197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125005</xdr:rowOff>
    </xdr:from>
    <xdr:to>
      <xdr:col>107</xdr:col>
      <xdr:colOff>101600</xdr:colOff>
      <xdr:row>86</xdr:row>
      <xdr:rowOff>55155</xdr:rowOff>
    </xdr:to>
    <xdr:sp macro="" textlink="">
      <xdr:nvSpPr>
        <xdr:cNvPr id="831" name="楕円 830"/>
        <xdr:cNvSpPr/>
      </xdr:nvSpPr>
      <xdr:spPr>
        <a:xfrm>
          <a:off x="17937480" y="14374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xdr:rowOff>
    </xdr:from>
    <xdr:to>
      <xdr:col>111</xdr:col>
      <xdr:colOff>177800</xdr:colOff>
      <xdr:row>86</xdr:row>
      <xdr:rowOff>4355</xdr:rowOff>
    </xdr:to>
    <xdr:cxnSp macro="">
      <xdr:nvCxnSpPr>
        <xdr:cNvPr id="832" name="直線コネクタ 831"/>
        <xdr:cNvCxnSpPr/>
      </xdr:nvCxnSpPr>
      <xdr:spPr>
        <a:xfrm flipV="1">
          <a:off x="17988280" y="14419217"/>
          <a:ext cx="78994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833" name="楕円 832"/>
        <xdr:cNvSpPr/>
      </xdr:nvSpPr>
      <xdr:spPr>
        <a:xfrm>
          <a:off x="17162780" y="14377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4355</xdr:rowOff>
    </xdr:from>
    <xdr:to>
      <xdr:col>107</xdr:col>
      <xdr:colOff>50800</xdr:colOff>
      <xdr:row>86</xdr:row>
      <xdr:rowOff>7620</xdr:rowOff>
    </xdr:to>
    <xdr:cxnSp macro="">
      <xdr:nvCxnSpPr>
        <xdr:cNvPr id="834" name="直線コネクタ 833"/>
        <xdr:cNvCxnSpPr/>
      </xdr:nvCxnSpPr>
      <xdr:spPr>
        <a:xfrm flipV="1">
          <a:off x="17213580" y="14421395"/>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130448</xdr:rowOff>
    </xdr:from>
    <xdr:to>
      <xdr:col>98</xdr:col>
      <xdr:colOff>38100</xdr:colOff>
      <xdr:row>86</xdr:row>
      <xdr:rowOff>60598</xdr:rowOff>
    </xdr:to>
    <xdr:sp macro="" textlink="">
      <xdr:nvSpPr>
        <xdr:cNvPr id="835" name="楕円 834"/>
        <xdr:cNvSpPr/>
      </xdr:nvSpPr>
      <xdr:spPr>
        <a:xfrm>
          <a:off x="16388080" y="143798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9798</xdr:rowOff>
    </xdr:to>
    <xdr:cxnSp macro="">
      <xdr:nvCxnSpPr>
        <xdr:cNvPr id="836" name="直線コネクタ 835"/>
        <xdr:cNvCxnSpPr/>
      </xdr:nvCxnSpPr>
      <xdr:spPr>
        <a:xfrm flipV="1">
          <a:off x="16431260" y="14424660"/>
          <a:ext cx="7823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18561127"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xdr:cNvSpPr txBox="1"/>
      </xdr:nvSpPr>
      <xdr:spPr>
        <a:xfrm>
          <a:off x="17776267" y="145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7001567" y="145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6226867" y="144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69504</xdr:rowOff>
    </xdr:from>
    <xdr:ext cx="469744" cy="259045"/>
    <xdr:sp macro="" textlink="">
      <xdr:nvSpPr>
        <xdr:cNvPr id="841" name="n_1mainValue【消防施設】&#10;一人当たり面積"/>
        <xdr:cNvSpPr txBox="1"/>
      </xdr:nvSpPr>
      <xdr:spPr>
        <a:xfrm>
          <a:off x="185611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71682</xdr:rowOff>
    </xdr:from>
    <xdr:ext cx="469744" cy="259045"/>
    <xdr:sp macro="" textlink="">
      <xdr:nvSpPr>
        <xdr:cNvPr id="842" name="n_2mainValue【消防施設】&#10;一人当たり面積"/>
        <xdr:cNvSpPr txBox="1"/>
      </xdr:nvSpPr>
      <xdr:spPr>
        <a:xfrm>
          <a:off x="17776267" y="1415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74947</xdr:rowOff>
    </xdr:from>
    <xdr:ext cx="469744" cy="259045"/>
    <xdr:sp macro="" textlink="">
      <xdr:nvSpPr>
        <xdr:cNvPr id="843" name="n_3mainValue【消防施設】&#10;一人当たり面積"/>
        <xdr:cNvSpPr txBox="1"/>
      </xdr:nvSpPr>
      <xdr:spPr>
        <a:xfrm>
          <a:off x="1700156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77125</xdr:rowOff>
    </xdr:from>
    <xdr:ext cx="469744" cy="259045"/>
    <xdr:sp macro="" textlink="">
      <xdr:nvSpPr>
        <xdr:cNvPr id="844" name="n_4mainValue【消防施設】&#10;一人当たり面積"/>
        <xdr:cNvSpPr txBox="1"/>
      </xdr:nvSpPr>
      <xdr:spPr>
        <a:xfrm>
          <a:off x="16226867" y="1415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886" name="楕円 885"/>
        <xdr:cNvSpPr/>
      </xdr:nvSpPr>
      <xdr:spPr>
        <a:xfrm>
          <a:off x="14325600" y="178540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887" name="【庁舎】&#10;有形固定資産減価償却率該当値テキスト"/>
        <xdr:cNvSpPr txBox="1"/>
      </xdr:nvSpPr>
      <xdr:spPr>
        <a:xfrm>
          <a:off x="14414500" y="1783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888" name="楕円 887"/>
        <xdr:cNvSpPr/>
      </xdr:nvSpPr>
      <xdr:spPr>
        <a:xfrm>
          <a:off x="13578840" y="17847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134982</xdr:rowOff>
    </xdr:to>
    <xdr:cxnSp macro="">
      <xdr:nvCxnSpPr>
        <xdr:cNvPr id="889" name="直線コネクタ 888"/>
        <xdr:cNvCxnSpPr/>
      </xdr:nvCxnSpPr>
      <xdr:spPr>
        <a:xfrm>
          <a:off x="13629640" y="17898291"/>
          <a:ext cx="7467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890" name="楕円 889"/>
        <xdr:cNvSpPr/>
      </xdr:nvSpPr>
      <xdr:spPr>
        <a:xfrm>
          <a:off x="1280414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90895</xdr:rowOff>
    </xdr:from>
    <xdr:to>
      <xdr:col>81</xdr:col>
      <xdr:colOff>50800</xdr:colOff>
      <xdr:row>106</xdr:row>
      <xdr:rowOff>128451</xdr:rowOff>
    </xdr:to>
    <xdr:cxnSp macro="">
      <xdr:nvCxnSpPr>
        <xdr:cNvPr id="891" name="直線コネクタ 890"/>
        <xdr:cNvCxnSpPr/>
      </xdr:nvCxnSpPr>
      <xdr:spPr>
        <a:xfrm>
          <a:off x="12854940" y="17860735"/>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92" name="楕円 891"/>
        <xdr:cNvSpPr/>
      </xdr:nvSpPr>
      <xdr:spPr>
        <a:xfrm>
          <a:off x="12029440" y="17774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54973</xdr:rowOff>
    </xdr:from>
    <xdr:to>
      <xdr:col>76</xdr:col>
      <xdr:colOff>114300</xdr:colOff>
      <xdr:row>106</xdr:row>
      <xdr:rowOff>90895</xdr:rowOff>
    </xdr:to>
    <xdr:cxnSp macro="">
      <xdr:nvCxnSpPr>
        <xdr:cNvPr id="893" name="直線コネクタ 892"/>
        <xdr:cNvCxnSpPr/>
      </xdr:nvCxnSpPr>
      <xdr:spPr>
        <a:xfrm>
          <a:off x="12072620" y="17824813"/>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5806</xdr:rowOff>
    </xdr:from>
    <xdr:to>
      <xdr:col>67</xdr:col>
      <xdr:colOff>101600</xdr:colOff>
      <xdr:row>106</xdr:row>
      <xdr:rowOff>107406</xdr:rowOff>
    </xdr:to>
    <xdr:sp macro="" textlink="">
      <xdr:nvSpPr>
        <xdr:cNvPr id="894" name="楕円 893"/>
        <xdr:cNvSpPr/>
      </xdr:nvSpPr>
      <xdr:spPr>
        <a:xfrm>
          <a:off x="11231880" y="177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54973</xdr:rowOff>
    </xdr:from>
    <xdr:to>
      <xdr:col>71</xdr:col>
      <xdr:colOff>177800</xdr:colOff>
      <xdr:row>106</xdr:row>
      <xdr:rowOff>56606</xdr:rowOff>
    </xdr:to>
    <xdr:cxnSp macro="">
      <xdr:nvCxnSpPr>
        <xdr:cNvPr id="895" name="直線コネクタ 894"/>
        <xdr:cNvCxnSpPr/>
      </xdr:nvCxnSpPr>
      <xdr:spPr>
        <a:xfrm flipV="1">
          <a:off x="11282680" y="17824813"/>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34372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19005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110298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900" name="n_1mainValue【庁舎】&#10;有形固定資産減価償却率"/>
        <xdr:cNvSpPr txBox="1"/>
      </xdr:nvSpPr>
      <xdr:spPr>
        <a:xfrm>
          <a:off x="13437244" y="1794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901" name="n_2mainValue【庁舎】&#10;有形固定資産減価償却率"/>
        <xdr:cNvSpPr txBox="1"/>
      </xdr:nvSpPr>
      <xdr:spPr>
        <a:xfrm>
          <a:off x="1267524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902" name="n_3mainValue【庁舎】&#10;有形固定資産減価償却率"/>
        <xdr:cNvSpPr txBox="1"/>
      </xdr:nvSpPr>
      <xdr:spPr>
        <a:xfrm>
          <a:off x="11900544" y="178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98533</xdr:rowOff>
    </xdr:from>
    <xdr:ext cx="405111" cy="259045"/>
    <xdr:sp macro="" textlink="">
      <xdr:nvSpPr>
        <xdr:cNvPr id="903" name="n_4mainValue【庁舎】&#10;有形固定資産減価償却率"/>
        <xdr:cNvSpPr txBox="1"/>
      </xdr:nvSpPr>
      <xdr:spPr>
        <a:xfrm>
          <a:off x="11102984" y="178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1954784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179374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7162780" y="1774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46355</xdr:rowOff>
    </xdr:from>
    <xdr:to>
      <xdr:col>116</xdr:col>
      <xdr:colOff>114300</xdr:colOff>
      <xdr:row>103</xdr:row>
      <xdr:rowOff>147955</xdr:rowOff>
    </xdr:to>
    <xdr:sp macro="" textlink="">
      <xdr:nvSpPr>
        <xdr:cNvPr id="943" name="楕円 942"/>
        <xdr:cNvSpPr/>
      </xdr:nvSpPr>
      <xdr:spPr>
        <a:xfrm>
          <a:off x="1945894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69232</xdr:rowOff>
    </xdr:from>
    <xdr:ext cx="469744" cy="259045"/>
    <xdr:sp macro="" textlink="">
      <xdr:nvSpPr>
        <xdr:cNvPr id="944" name="【庁舎】&#10;一人当たり面積該当値テキスト"/>
        <xdr:cNvSpPr txBox="1"/>
      </xdr:nvSpPr>
      <xdr:spPr>
        <a:xfrm>
          <a:off x="19547840" y="171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63500</xdr:rowOff>
    </xdr:from>
    <xdr:to>
      <xdr:col>112</xdr:col>
      <xdr:colOff>38100</xdr:colOff>
      <xdr:row>103</xdr:row>
      <xdr:rowOff>165100</xdr:rowOff>
    </xdr:to>
    <xdr:sp macro="" textlink="">
      <xdr:nvSpPr>
        <xdr:cNvPr id="945" name="楕円 944"/>
        <xdr:cNvSpPr/>
      </xdr:nvSpPr>
      <xdr:spPr>
        <a:xfrm>
          <a:off x="18735040" y="17330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97155</xdr:rowOff>
    </xdr:from>
    <xdr:to>
      <xdr:col>116</xdr:col>
      <xdr:colOff>63500</xdr:colOff>
      <xdr:row>103</xdr:row>
      <xdr:rowOff>114300</xdr:rowOff>
    </xdr:to>
    <xdr:cxnSp macro="">
      <xdr:nvCxnSpPr>
        <xdr:cNvPr id="946" name="直線コネクタ 945"/>
        <xdr:cNvCxnSpPr/>
      </xdr:nvCxnSpPr>
      <xdr:spPr>
        <a:xfrm flipV="1">
          <a:off x="18778220" y="17364075"/>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78739</xdr:rowOff>
    </xdr:from>
    <xdr:to>
      <xdr:col>107</xdr:col>
      <xdr:colOff>101600</xdr:colOff>
      <xdr:row>104</xdr:row>
      <xdr:rowOff>8889</xdr:rowOff>
    </xdr:to>
    <xdr:sp macro="" textlink="">
      <xdr:nvSpPr>
        <xdr:cNvPr id="947" name="楕円 946"/>
        <xdr:cNvSpPr/>
      </xdr:nvSpPr>
      <xdr:spPr>
        <a:xfrm>
          <a:off x="17937480" y="17345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114300</xdr:rowOff>
    </xdr:from>
    <xdr:to>
      <xdr:col>111</xdr:col>
      <xdr:colOff>177800</xdr:colOff>
      <xdr:row>103</xdr:row>
      <xdr:rowOff>129539</xdr:rowOff>
    </xdr:to>
    <xdr:cxnSp macro="">
      <xdr:nvCxnSpPr>
        <xdr:cNvPr id="948" name="直線コネクタ 947"/>
        <xdr:cNvCxnSpPr/>
      </xdr:nvCxnSpPr>
      <xdr:spPr>
        <a:xfrm flipV="1">
          <a:off x="17988280" y="1738122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101600</xdr:rowOff>
    </xdr:from>
    <xdr:to>
      <xdr:col>102</xdr:col>
      <xdr:colOff>165100</xdr:colOff>
      <xdr:row>104</xdr:row>
      <xdr:rowOff>31750</xdr:rowOff>
    </xdr:to>
    <xdr:sp macro="" textlink="">
      <xdr:nvSpPr>
        <xdr:cNvPr id="949" name="楕円 948"/>
        <xdr:cNvSpPr/>
      </xdr:nvSpPr>
      <xdr:spPr>
        <a:xfrm>
          <a:off x="17162780" y="1736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129539</xdr:rowOff>
    </xdr:from>
    <xdr:to>
      <xdr:col>107</xdr:col>
      <xdr:colOff>50800</xdr:colOff>
      <xdr:row>103</xdr:row>
      <xdr:rowOff>152400</xdr:rowOff>
    </xdr:to>
    <xdr:cxnSp macro="">
      <xdr:nvCxnSpPr>
        <xdr:cNvPr id="950" name="直線コネクタ 949"/>
        <xdr:cNvCxnSpPr/>
      </xdr:nvCxnSpPr>
      <xdr:spPr>
        <a:xfrm flipV="1">
          <a:off x="17213580" y="1739645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69214</xdr:rowOff>
    </xdr:from>
    <xdr:to>
      <xdr:col>98</xdr:col>
      <xdr:colOff>38100</xdr:colOff>
      <xdr:row>103</xdr:row>
      <xdr:rowOff>170814</xdr:rowOff>
    </xdr:to>
    <xdr:sp macro="" textlink="">
      <xdr:nvSpPr>
        <xdr:cNvPr id="951" name="楕円 950"/>
        <xdr:cNvSpPr/>
      </xdr:nvSpPr>
      <xdr:spPr>
        <a:xfrm>
          <a:off x="16388080" y="173361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120014</xdr:rowOff>
    </xdr:from>
    <xdr:to>
      <xdr:col>102</xdr:col>
      <xdr:colOff>114300</xdr:colOff>
      <xdr:row>103</xdr:row>
      <xdr:rowOff>152400</xdr:rowOff>
    </xdr:to>
    <xdr:cxnSp macro="">
      <xdr:nvCxnSpPr>
        <xdr:cNvPr id="952" name="直線コネクタ 951"/>
        <xdr:cNvCxnSpPr/>
      </xdr:nvCxnSpPr>
      <xdr:spPr>
        <a:xfrm>
          <a:off x="16431260" y="17386934"/>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185611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17776267" y="17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7001567" y="17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10177</xdr:rowOff>
    </xdr:from>
    <xdr:ext cx="469744" cy="259045"/>
    <xdr:sp macro="" textlink="">
      <xdr:nvSpPr>
        <xdr:cNvPr id="957" name="n_1mainValue【庁舎】&#10;一人当たり面積"/>
        <xdr:cNvSpPr txBox="1"/>
      </xdr:nvSpPr>
      <xdr:spPr>
        <a:xfrm>
          <a:off x="185611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25416</xdr:rowOff>
    </xdr:from>
    <xdr:ext cx="469744" cy="259045"/>
    <xdr:sp macro="" textlink="">
      <xdr:nvSpPr>
        <xdr:cNvPr id="958" name="n_2mainValue【庁舎】&#10;一人当たり面積"/>
        <xdr:cNvSpPr txBox="1"/>
      </xdr:nvSpPr>
      <xdr:spPr>
        <a:xfrm>
          <a:off x="17776267" y="1712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48277</xdr:rowOff>
    </xdr:from>
    <xdr:ext cx="469744" cy="259045"/>
    <xdr:sp macro="" textlink="">
      <xdr:nvSpPr>
        <xdr:cNvPr id="959" name="n_3mainValue【庁舎】&#10;一人当たり面積"/>
        <xdr:cNvSpPr txBox="1"/>
      </xdr:nvSpPr>
      <xdr:spPr>
        <a:xfrm>
          <a:off x="17001567" y="1714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15891</xdr:rowOff>
    </xdr:from>
    <xdr:ext cx="469744" cy="259045"/>
    <xdr:sp macro="" textlink="">
      <xdr:nvSpPr>
        <xdr:cNvPr id="960" name="n_4mainValue【庁舎】&#10;一人当たり面積"/>
        <xdr:cNvSpPr txBox="1"/>
      </xdr:nvSpPr>
      <xdr:spPr>
        <a:xfrm>
          <a:off x="16226867" y="171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・類似団体と比較して特に有形固定資産減価償却率が高くなっている施設は、福祉施設であり、特に低くなっている施設は、消防施設である。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・福祉施設については、昭和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年に建設した郡上偕楽園の老朽化が進んでおり、有形固定資産減価償却率が高くなっているなどの理由から、施設の移転計画事業を開始している。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については、防災対策の推進による防火水槽の新設・更新がされてきており、有形固定資産減価償却率も低くなっている。単独で存在する消防詰所及び消防ポンプ庫が多くあり、公共施設等総合管理計画に沿って、消防団を取り巻く環境の変化を考慮し適正配置を行う必要が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日時点</a:t>
          </a:r>
          <a:r>
            <a:rPr kumimoji="1" lang="en-US" altLang="ja-JP" sz="1100">
              <a:solidFill>
                <a:schemeClr val="dk1"/>
              </a:solidFill>
              <a:effectLst/>
              <a:latin typeface="+mn-lt"/>
              <a:ea typeface="+mn-ea"/>
              <a:cs typeface="+mn-cs"/>
            </a:rPr>
            <a:t>37.26</a:t>
          </a:r>
          <a:r>
            <a:rPr kumimoji="1" lang="ja-JP" altLang="ja-JP" sz="1100">
              <a:solidFill>
                <a:schemeClr val="dk1"/>
              </a:solidFill>
              <a:effectLst/>
              <a:latin typeface="+mn-lt"/>
              <a:ea typeface="+mn-ea"/>
              <a:cs typeface="+mn-cs"/>
            </a:rPr>
            <a:t>％）であり、農業と観光を重点とする産業振興施策を進めているが財政基盤が弱い状況となっているため類似団体を下回っている。</a:t>
          </a:r>
          <a:endParaRPr lang="ja-JP" altLang="ja-JP" sz="1400">
            <a:effectLst/>
          </a:endParaRPr>
        </a:p>
        <a:p>
          <a:r>
            <a:rPr kumimoji="1" lang="ja-JP" altLang="ja-JP" sz="1100">
              <a:solidFill>
                <a:schemeClr val="dk1"/>
              </a:solidFill>
              <a:effectLst/>
              <a:latin typeface="+mn-lt"/>
              <a:ea typeface="+mn-ea"/>
              <a:cs typeface="+mn-cs"/>
            </a:rPr>
            <a:t>　地域資源の活用と産業における技術、ネットワーク等様々な蓄積の活用と連携により、交流人口を消費人口へと転換する仕組みづくりなど第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次総合計画の重点課題である「地域資源を活かして産業を育てるまち」づくりを引き続き推進することで財政基盤の強化を図る。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が追加交付も含め</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千万円増額したことなどにより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した。経常経費については、財政中期試算に基づく地方債発行額の抑制により公債費が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百万円減少したことなどで、経常収支比率は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人口減少の影響等により、今後はさらに経常一般財源が減少することが想定されるが、引き続き定員管理の適正化や公共施設適正配置計画に基づいた施設の見直しなど行財政改革の取組により、財政の健全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62</xdr:row>
      <xdr:rowOff>149013</xdr:rowOff>
    </xdr:to>
    <xdr:cxnSp macro="">
      <xdr:nvCxnSpPr>
        <xdr:cNvPr id="132" name="直線コネクタ 131"/>
        <xdr:cNvCxnSpPr/>
      </xdr:nvCxnSpPr>
      <xdr:spPr>
        <a:xfrm flipV="1">
          <a:off x="4114800" y="10465223"/>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47413</xdr:rowOff>
    </xdr:to>
    <xdr:cxnSp macro="">
      <xdr:nvCxnSpPr>
        <xdr:cNvPr id="135" name="直線コネクタ 134"/>
        <xdr:cNvCxnSpPr/>
      </xdr:nvCxnSpPr>
      <xdr:spPr>
        <a:xfrm flipV="1">
          <a:off x="3225800" y="107789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143933</xdr:rowOff>
    </xdr:to>
    <xdr:cxnSp macro="">
      <xdr:nvCxnSpPr>
        <xdr:cNvPr id="138" name="直線コネクタ 137"/>
        <xdr:cNvCxnSpPr/>
      </xdr:nvCxnSpPr>
      <xdr:spPr>
        <a:xfrm flipV="1">
          <a:off x="2336800" y="110202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143933</xdr:rowOff>
    </xdr:to>
    <xdr:cxnSp macro="">
      <xdr:nvCxnSpPr>
        <xdr:cNvPr id="141" name="直線コネクタ 140"/>
        <xdr:cNvCxnSpPr/>
      </xdr:nvCxnSpPr>
      <xdr:spPr>
        <a:xfrm>
          <a:off x="1447800" y="1101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4" name="テキスト ボックス 153"/>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56" name="テキスト ボックス 155"/>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33460</xdr:rowOff>
    </xdr:from>
    <xdr:ext cx="762000" cy="259045"/>
    <xdr:sp macro="" textlink="">
      <xdr:nvSpPr>
        <xdr:cNvPr id="158" name="テキスト ボックス 157"/>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0" name="テキスト ボックス 159"/>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類似団体平均より人件費・物件費等が上回っているのは、広大な面積を有することによる類似施設の経費の増加が主な要因である。</a:t>
          </a:r>
          <a:endParaRPr lang="ja-JP" altLang="ja-JP" sz="1400">
            <a:effectLst/>
          </a:endParaRPr>
        </a:p>
        <a:p>
          <a:r>
            <a:rPr kumimoji="1" lang="ja-JP" altLang="ja-JP" sz="1100">
              <a:solidFill>
                <a:schemeClr val="dk1"/>
              </a:solidFill>
              <a:effectLst/>
              <a:latin typeface="+mn-lt"/>
              <a:ea typeface="+mn-ea"/>
              <a:cs typeface="+mn-cs"/>
            </a:rPr>
            <a:t>　なお、職員数については定員管理適正化計画に基づき採用抑制や事業見直しを進め、平成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年度までに大幅な削減を行っている。</a:t>
          </a:r>
          <a:endParaRPr lang="ja-JP" altLang="ja-JP" sz="1400">
            <a:effectLst/>
          </a:endParaRPr>
        </a:p>
        <a:p>
          <a:r>
            <a:rPr kumimoji="1" lang="ja-JP" altLang="ja-JP" sz="1100">
              <a:solidFill>
                <a:schemeClr val="dk1"/>
              </a:solidFill>
              <a:effectLst/>
              <a:latin typeface="+mn-lt"/>
              <a:ea typeface="+mn-ea"/>
              <a:cs typeface="+mn-cs"/>
            </a:rPr>
            <a:t>　今後は現在の適正な職員数を維持しつつ、経常的な事務経費や公共施設適正配置計画に基づいた施設管理経費などの見直しと削減を進める必要がある。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34100</xdr:rowOff>
    </xdr:from>
    <xdr:to>
      <xdr:col>23</xdr:col>
      <xdr:colOff>133350</xdr:colOff>
      <xdr:row>87</xdr:row>
      <xdr:rowOff>15579</xdr:rowOff>
    </xdr:to>
    <xdr:cxnSp macro="">
      <xdr:nvCxnSpPr>
        <xdr:cNvPr id="195" name="直線コネクタ 194"/>
        <xdr:cNvCxnSpPr/>
      </xdr:nvCxnSpPr>
      <xdr:spPr>
        <a:xfrm>
          <a:off x="4114800" y="14778800"/>
          <a:ext cx="838200" cy="15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168461</xdr:rowOff>
    </xdr:from>
    <xdr:to>
      <xdr:col>19</xdr:col>
      <xdr:colOff>133350</xdr:colOff>
      <xdr:row>86</xdr:row>
      <xdr:rowOff>34100</xdr:rowOff>
    </xdr:to>
    <xdr:cxnSp macro="">
      <xdr:nvCxnSpPr>
        <xdr:cNvPr id="198" name="直線コネクタ 197"/>
        <xdr:cNvCxnSpPr/>
      </xdr:nvCxnSpPr>
      <xdr:spPr>
        <a:xfrm>
          <a:off x="3225800" y="14570261"/>
          <a:ext cx="889000" cy="2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138717</xdr:rowOff>
    </xdr:from>
    <xdr:to>
      <xdr:col>15</xdr:col>
      <xdr:colOff>82550</xdr:colOff>
      <xdr:row>84</xdr:row>
      <xdr:rowOff>168461</xdr:rowOff>
    </xdr:to>
    <xdr:cxnSp macro="">
      <xdr:nvCxnSpPr>
        <xdr:cNvPr id="201" name="直線コネクタ 200"/>
        <xdr:cNvCxnSpPr/>
      </xdr:nvCxnSpPr>
      <xdr:spPr>
        <a:xfrm>
          <a:off x="2336800" y="14540517"/>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138717</xdr:rowOff>
    </xdr:from>
    <xdr:to>
      <xdr:col>11</xdr:col>
      <xdr:colOff>31750</xdr:colOff>
      <xdr:row>85</xdr:row>
      <xdr:rowOff>63529</xdr:rowOff>
    </xdr:to>
    <xdr:cxnSp macro="">
      <xdr:nvCxnSpPr>
        <xdr:cNvPr id="204" name="直線コネクタ 203"/>
        <xdr:cNvCxnSpPr/>
      </xdr:nvCxnSpPr>
      <xdr:spPr>
        <a:xfrm flipV="1">
          <a:off x="1447800" y="14540517"/>
          <a:ext cx="889000" cy="9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136229</xdr:rowOff>
    </xdr:from>
    <xdr:to>
      <xdr:col>23</xdr:col>
      <xdr:colOff>184150</xdr:colOff>
      <xdr:row>87</xdr:row>
      <xdr:rowOff>66379</xdr:rowOff>
    </xdr:to>
    <xdr:sp macro="" textlink="">
      <xdr:nvSpPr>
        <xdr:cNvPr id="214" name="楕円 213"/>
        <xdr:cNvSpPr/>
      </xdr:nvSpPr>
      <xdr:spPr>
        <a:xfrm>
          <a:off x="4902200" y="14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108306</xdr:rowOff>
    </xdr:from>
    <xdr:ext cx="762000" cy="259045"/>
    <xdr:sp macro="" textlink="">
      <xdr:nvSpPr>
        <xdr:cNvPr id="215" name="人件費・物件費等の状況該当値テキスト"/>
        <xdr:cNvSpPr txBox="1"/>
      </xdr:nvSpPr>
      <xdr:spPr>
        <a:xfrm>
          <a:off x="5041900" y="1485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154750</xdr:rowOff>
    </xdr:from>
    <xdr:to>
      <xdr:col>19</xdr:col>
      <xdr:colOff>184150</xdr:colOff>
      <xdr:row>86</xdr:row>
      <xdr:rowOff>84900</xdr:rowOff>
    </xdr:to>
    <xdr:sp macro="" textlink="">
      <xdr:nvSpPr>
        <xdr:cNvPr id="216" name="楕円 215"/>
        <xdr:cNvSpPr/>
      </xdr:nvSpPr>
      <xdr:spPr>
        <a:xfrm>
          <a:off x="4064000" y="147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69677</xdr:rowOff>
    </xdr:from>
    <xdr:ext cx="736600" cy="259045"/>
    <xdr:sp macro="" textlink="">
      <xdr:nvSpPr>
        <xdr:cNvPr id="217" name="テキスト ボックス 216"/>
        <xdr:cNvSpPr txBox="1"/>
      </xdr:nvSpPr>
      <xdr:spPr>
        <a:xfrm>
          <a:off x="3733800" y="1481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117661</xdr:rowOff>
    </xdr:from>
    <xdr:to>
      <xdr:col>15</xdr:col>
      <xdr:colOff>133350</xdr:colOff>
      <xdr:row>85</xdr:row>
      <xdr:rowOff>47811</xdr:rowOff>
    </xdr:to>
    <xdr:sp macro="" textlink="">
      <xdr:nvSpPr>
        <xdr:cNvPr id="218" name="楕円 217"/>
        <xdr:cNvSpPr/>
      </xdr:nvSpPr>
      <xdr:spPr>
        <a:xfrm>
          <a:off x="3175000" y="145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32588</xdr:rowOff>
    </xdr:from>
    <xdr:ext cx="762000" cy="259045"/>
    <xdr:sp macro="" textlink="">
      <xdr:nvSpPr>
        <xdr:cNvPr id="219" name="テキスト ボックス 218"/>
        <xdr:cNvSpPr txBox="1"/>
      </xdr:nvSpPr>
      <xdr:spPr>
        <a:xfrm>
          <a:off x="2844800" y="1460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87917</xdr:rowOff>
    </xdr:from>
    <xdr:to>
      <xdr:col>11</xdr:col>
      <xdr:colOff>82550</xdr:colOff>
      <xdr:row>85</xdr:row>
      <xdr:rowOff>18067</xdr:rowOff>
    </xdr:to>
    <xdr:sp macro="" textlink="">
      <xdr:nvSpPr>
        <xdr:cNvPr id="220" name="楕円 219"/>
        <xdr:cNvSpPr/>
      </xdr:nvSpPr>
      <xdr:spPr>
        <a:xfrm>
          <a:off x="2286000" y="144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2844</xdr:rowOff>
    </xdr:from>
    <xdr:ext cx="762000" cy="259045"/>
    <xdr:sp macro="" textlink="">
      <xdr:nvSpPr>
        <xdr:cNvPr id="221" name="テキスト ボックス 220"/>
        <xdr:cNvSpPr txBox="1"/>
      </xdr:nvSpPr>
      <xdr:spPr>
        <a:xfrm>
          <a:off x="1955800" y="145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12729</xdr:rowOff>
    </xdr:from>
    <xdr:to>
      <xdr:col>7</xdr:col>
      <xdr:colOff>31750</xdr:colOff>
      <xdr:row>85</xdr:row>
      <xdr:rowOff>114329</xdr:rowOff>
    </xdr:to>
    <xdr:sp macro="" textlink="">
      <xdr:nvSpPr>
        <xdr:cNvPr id="222" name="楕円 221"/>
        <xdr:cNvSpPr/>
      </xdr:nvSpPr>
      <xdr:spPr>
        <a:xfrm>
          <a:off x="1397000" y="145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99106</xdr:rowOff>
    </xdr:from>
    <xdr:ext cx="762000" cy="259045"/>
    <xdr:sp macro="" textlink="">
      <xdr:nvSpPr>
        <xdr:cNvPr id="223" name="テキスト ボックス 222"/>
        <xdr:cNvSpPr txBox="1"/>
      </xdr:nvSpPr>
      <xdr:spPr>
        <a:xfrm>
          <a:off x="1066800" y="1467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ポイント、県内市平均を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ポイント下回っている状況であり、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市中</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番目となっている。</a:t>
          </a:r>
          <a:endParaRPr lang="ja-JP" altLang="ja-JP" sz="1400">
            <a:effectLst/>
          </a:endParaRPr>
        </a:p>
        <a:p>
          <a:r>
            <a:rPr kumimoji="1" lang="ja-JP" altLang="ja-JP" sz="1100">
              <a:solidFill>
                <a:schemeClr val="dk1"/>
              </a:solidFill>
              <a:effectLst/>
              <a:latin typeface="+mn-lt"/>
              <a:ea typeface="+mn-ea"/>
              <a:cs typeface="+mn-cs"/>
            </a:rPr>
            <a:t>　人事評価制度を平成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年度から導入し、試行期間を経て平成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年度から本格施行している。これにより、給与水準の適正化に努めている。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7055</xdr:rowOff>
    </xdr:to>
    <xdr:cxnSp macro="">
      <xdr:nvCxnSpPr>
        <xdr:cNvPr id="257" name="直線コネクタ 256"/>
        <xdr:cNvCxnSpPr/>
      </xdr:nvCxnSpPr>
      <xdr:spPr>
        <a:xfrm>
          <a:off x="16179800" y="13894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7055</xdr:rowOff>
    </xdr:to>
    <xdr:cxnSp macro="">
      <xdr:nvCxnSpPr>
        <xdr:cNvPr id="260" name="直線コネクタ 259"/>
        <xdr:cNvCxnSpPr/>
      </xdr:nvCxnSpPr>
      <xdr:spPr>
        <a:xfrm>
          <a:off x="15290800" y="138811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80</xdr:row>
      <xdr:rowOff>165100</xdr:rowOff>
    </xdr:to>
    <xdr:cxnSp macro="">
      <xdr:nvCxnSpPr>
        <xdr:cNvPr id="263" name="直線コネクタ 262"/>
        <xdr:cNvCxnSpPr/>
      </xdr:nvCxnSpPr>
      <xdr:spPr>
        <a:xfrm>
          <a:off x="14401800" y="138408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60678</xdr:rowOff>
    </xdr:to>
    <xdr:cxnSp macro="">
      <xdr:nvCxnSpPr>
        <xdr:cNvPr id="266" name="直線コネクタ 265"/>
        <xdr:cNvCxnSpPr/>
      </xdr:nvCxnSpPr>
      <xdr:spPr>
        <a:xfrm flipV="1">
          <a:off x="13512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127705</xdr:rowOff>
    </xdr:from>
    <xdr:to>
      <xdr:col>81</xdr:col>
      <xdr:colOff>95250</xdr:colOff>
      <xdr:row>81</xdr:row>
      <xdr:rowOff>57855</xdr:rowOff>
    </xdr:to>
    <xdr:sp macro="" textlink="">
      <xdr:nvSpPr>
        <xdr:cNvPr id="276" name="楕円 275"/>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144232</xdr:rowOff>
    </xdr:from>
    <xdr:ext cx="762000" cy="259045"/>
    <xdr:sp macro="" textlink="">
      <xdr:nvSpPr>
        <xdr:cNvPr id="277"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127705</xdr:rowOff>
    </xdr:from>
    <xdr:to>
      <xdr:col>77</xdr:col>
      <xdr:colOff>95250</xdr:colOff>
      <xdr:row>81</xdr:row>
      <xdr:rowOff>57855</xdr:rowOff>
    </xdr:to>
    <xdr:sp macro="" textlink="">
      <xdr:nvSpPr>
        <xdr:cNvPr id="278" name="楕円 277"/>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68032</xdr:rowOff>
    </xdr:from>
    <xdr:ext cx="736600" cy="259045"/>
    <xdr:sp macro="" textlink="">
      <xdr:nvSpPr>
        <xdr:cNvPr id="279" name="テキスト ボックス 278"/>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0" name="楕円 279"/>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1" name="テキスト ボックス 280"/>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82" name="楕円 281"/>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83" name="テキスト ボックス 282"/>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4" name="楕円 283"/>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5" name="テキスト ボックス 284"/>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の差は、依然として大きくなっている。広大な面積による行政運営など地理的要因もあり大幅な削減は困難であるが、今後も定員管理の適正化を図り、組織の見直しを進め指標改善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153988</xdr:rowOff>
    </xdr:from>
    <xdr:to>
      <xdr:col>81</xdr:col>
      <xdr:colOff>44450</xdr:colOff>
      <xdr:row>65</xdr:row>
      <xdr:rowOff>20241</xdr:rowOff>
    </xdr:to>
    <xdr:cxnSp macro="">
      <xdr:nvCxnSpPr>
        <xdr:cNvPr id="324" name="直線コネクタ 323"/>
        <xdr:cNvCxnSpPr/>
      </xdr:nvCxnSpPr>
      <xdr:spPr>
        <a:xfrm>
          <a:off x="16179800" y="11126788"/>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108744</xdr:rowOff>
    </xdr:from>
    <xdr:to>
      <xdr:col>77</xdr:col>
      <xdr:colOff>44450</xdr:colOff>
      <xdr:row>64</xdr:row>
      <xdr:rowOff>153988</xdr:rowOff>
    </xdr:to>
    <xdr:cxnSp macro="">
      <xdr:nvCxnSpPr>
        <xdr:cNvPr id="327" name="直線コネクタ 326"/>
        <xdr:cNvCxnSpPr/>
      </xdr:nvCxnSpPr>
      <xdr:spPr>
        <a:xfrm>
          <a:off x="15290800" y="11081544"/>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90646</xdr:rowOff>
    </xdr:from>
    <xdr:to>
      <xdr:col>72</xdr:col>
      <xdr:colOff>203200</xdr:colOff>
      <xdr:row>64</xdr:row>
      <xdr:rowOff>108744</xdr:rowOff>
    </xdr:to>
    <xdr:cxnSp macro="">
      <xdr:nvCxnSpPr>
        <xdr:cNvPr id="330" name="直線コネクタ 329"/>
        <xdr:cNvCxnSpPr/>
      </xdr:nvCxnSpPr>
      <xdr:spPr>
        <a:xfrm>
          <a:off x="14401800" y="1106344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90646</xdr:rowOff>
    </xdr:from>
    <xdr:to>
      <xdr:col>68</xdr:col>
      <xdr:colOff>152400</xdr:colOff>
      <xdr:row>64</xdr:row>
      <xdr:rowOff>99695</xdr:rowOff>
    </xdr:to>
    <xdr:cxnSp macro="">
      <xdr:nvCxnSpPr>
        <xdr:cNvPr id="333" name="直線コネクタ 332"/>
        <xdr:cNvCxnSpPr/>
      </xdr:nvCxnSpPr>
      <xdr:spPr>
        <a:xfrm flipV="1">
          <a:off x="13512800" y="1106344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140891</xdr:rowOff>
    </xdr:from>
    <xdr:to>
      <xdr:col>81</xdr:col>
      <xdr:colOff>95250</xdr:colOff>
      <xdr:row>65</xdr:row>
      <xdr:rowOff>71041</xdr:rowOff>
    </xdr:to>
    <xdr:sp macro="" textlink="">
      <xdr:nvSpPr>
        <xdr:cNvPr id="343" name="楕円 342"/>
        <xdr:cNvSpPr/>
      </xdr:nvSpPr>
      <xdr:spPr>
        <a:xfrm>
          <a:off x="16967200" y="111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112968</xdr:rowOff>
    </xdr:from>
    <xdr:ext cx="762000" cy="259045"/>
    <xdr:sp macro="" textlink="">
      <xdr:nvSpPr>
        <xdr:cNvPr id="344" name="定員管理の状況該当値テキスト"/>
        <xdr:cNvSpPr txBox="1"/>
      </xdr:nvSpPr>
      <xdr:spPr>
        <a:xfrm>
          <a:off x="17106900" y="1108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103188</xdr:rowOff>
    </xdr:from>
    <xdr:to>
      <xdr:col>77</xdr:col>
      <xdr:colOff>95250</xdr:colOff>
      <xdr:row>65</xdr:row>
      <xdr:rowOff>33338</xdr:rowOff>
    </xdr:to>
    <xdr:sp macro="" textlink="">
      <xdr:nvSpPr>
        <xdr:cNvPr id="345" name="楕円 344"/>
        <xdr:cNvSpPr/>
      </xdr:nvSpPr>
      <xdr:spPr>
        <a:xfrm>
          <a:off x="16129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18115</xdr:rowOff>
    </xdr:from>
    <xdr:ext cx="736600" cy="259045"/>
    <xdr:sp macro="" textlink="">
      <xdr:nvSpPr>
        <xdr:cNvPr id="346" name="テキスト ボックス 345"/>
        <xdr:cNvSpPr txBox="1"/>
      </xdr:nvSpPr>
      <xdr:spPr>
        <a:xfrm>
          <a:off x="15798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57944</xdr:rowOff>
    </xdr:from>
    <xdr:to>
      <xdr:col>73</xdr:col>
      <xdr:colOff>44450</xdr:colOff>
      <xdr:row>64</xdr:row>
      <xdr:rowOff>159544</xdr:rowOff>
    </xdr:to>
    <xdr:sp macro="" textlink="">
      <xdr:nvSpPr>
        <xdr:cNvPr id="347" name="楕円 346"/>
        <xdr:cNvSpPr/>
      </xdr:nvSpPr>
      <xdr:spPr>
        <a:xfrm>
          <a:off x="15240000" y="11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144321</xdr:rowOff>
    </xdr:from>
    <xdr:ext cx="762000" cy="259045"/>
    <xdr:sp macro="" textlink="">
      <xdr:nvSpPr>
        <xdr:cNvPr id="348" name="テキスト ボックス 347"/>
        <xdr:cNvSpPr txBox="1"/>
      </xdr:nvSpPr>
      <xdr:spPr>
        <a:xfrm>
          <a:off x="14909800" y="111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39846</xdr:rowOff>
    </xdr:from>
    <xdr:to>
      <xdr:col>68</xdr:col>
      <xdr:colOff>203200</xdr:colOff>
      <xdr:row>64</xdr:row>
      <xdr:rowOff>141446</xdr:rowOff>
    </xdr:to>
    <xdr:sp macro="" textlink="">
      <xdr:nvSpPr>
        <xdr:cNvPr id="349" name="楕円 348"/>
        <xdr:cNvSpPr/>
      </xdr:nvSpPr>
      <xdr:spPr>
        <a:xfrm>
          <a:off x="14351000" y="110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126223</xdr:rowOff>
    </xdr:from>
    <xdr:ext cx="762000" cy="259045"/>
    <xdr:sp macro="" textlink="">
      <xdr:nvSpPr>
        <xdr:cNvPr id="350" name="テキスト ボックス 349"/>
        <xdr:cNvSpPr txBox="1"/>
      </xdr:nvSpPr>
      <xdr:spPr>
        <a:xfrm>
          <a:off x="14020800" y="1109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48895</xdr:rowOff>
    </xdr:from>
    <xdr:to>
      <xdr:col>64</xdr:col>
      <xdr:colOff>152400</xdr:colOff>
      <xdr:row>64</xdr:row>
      <xdr:rowOff>150495</xdr:rowOff>
    </xdr:to>
    <xdr:sp macro="" textlink="">
      <xdr:nvSpPr>
        <xdr:cNvPr id="351" name="楕円 350"/>
        <xdr:cNvSpPr/>
      </xdr:nvSpPr>
      <xdr:spPr>
        <a:xfrm>
          <a:off x="13462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135272</xdr:rowOff>
    </xdr:from>
    <xdr:ext cx="762000" cy="259045"/>
    <xdr:sp macro="" textlink="">
      <xdr:nvSpPr>
        <xdr:cNvPr id="352" name="テキスト ボックス 351"/>
        <xdr:cNvSpPr txBox="1"/>
      </xdr:nvSpPr>
      <xdr:spPr>
        <a:xfrm>
          <a:off x="13131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年度決算から実質公債費比率は起債許可団体となる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を下回り、その後も比率は低下し令和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％となったが、依然として類似団体や岐阜県平均よりも高い水準であるため、今後の財政運営では、財政中期試算に基づいた地方債発行などにより適正な指標維持に努める。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106741</xdr:rowOff>
    </xdr:from>
    <xdr:to>
      <xdr:col>81</xdr:col>
      <xdr:colOff>44450</xdr:colOff>
      <xdr:row>44</xdr:row>
      <xdr:rowOff>4233</xdr:rowOff>
    </xdr:to>
    <xdr:cxnSp macro="">
      <xdr:nvCxnSpPr>
        <xdr:cNvPr id="388" name="直線コネクタ 387"/>
        <xdr:cNvCxnSpPr/>
      </xdr:nvCxnSpPr>
      <xdr:spPr>
        <a:xfrm flipV="1">
          <a:off x="16179800" y="74790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4233</xdr:rowOff>
    </xdr:to>
    <xdr:cxnSp macro="">
      <xdr:nvCxnSpPr>
        <xdr:cNvPr id="391" name="直線コネクタ 390"/>
        <xdr:cNvCxnSpPr/>
      </xdr:nvCxnSpPr>
      <xdr:spPr>
        <a:xfrm>
          <a:off x="15290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38705</xdr:rowOff>
    </xdr:to>
    <xdr:cxnSp macro="">
      <xdr:nvCxnSpPr>
        <xdr:cNvPr id="394" name="直線コネクタ 393"/>
        <xdr:cNvCxnSpPr/>
      </xdr:nvCxnSpPr>
      <xdr:spPr>
        <a:xfrm flipV="1">
          <a:off x="14401800" y="75480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38705</xdr:rowOff>
    </xdr:from>
    <xdr:to>
      <xdr:col>68</xdr:col>
      <xdr:colOff>152400</xdr:colOff>
      <xdr:row>44</xdr:row>
      <xdr:rowOff>38705</xdr:rowOff>
    </xdr:to>
    <xdr:cxnSp macro="">
      <xdr:nvCxnSpPr>
        <xdr:cNvPr id="397" name="直線コネクタ 396"/>
        <xdr:cNvCxnSpPr/>
      </xdr:nvCxnSpPr>
      <xdr:spPr>
        <a:xfrm>
          <a:off x="13512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55941</xdr:rowOff>
    </xdr:from>
    <xdr:to>
      <xdr:col>81</xdr:col>
      <xdr:colOff>95250</xdr:colOff>
      <xdr:row>43</xdr:row>
      <xdr:rowOff>157541</xdr:rowOff>
    </xdr:to>
    <xdr:sp macro="" textlink="">
      <xdr:nvSpPr>
        <xdr:cNvPr id="407" name="楕円 406"/>
        <xdr:cNvSpPr/>
      </xdr:nvSpPr>
      <xdr:spPr>
        <a:xfrm>
          <a:off x="16967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28018</xdr:rowOff>
    </xdr:from>
    <xdr:ext cx="762000" cy="259045"/>
    <xdr:sp macro="" textlink="">
      <xdr:nvSpPr>
        <xdr:cNvPr id="408" name="公債費負担の状況該当値テキスト"/>
        <xdr:cNvSpPr txBox="1"/>
      </xdr:nvSpPr>
      <xdr:spPr>
        <a:xfrm>
          <a:off x="17106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9" name="楕円 408"/>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10" name="テキスト ボックス 409"/>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11" name="楕円 410"/>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12" name="テキスト ボックス 411"/>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159355</xdr:rowOff>
    </xdr:from>
    <xdr:to>
      <xdr:col>68</xdr:col>
      <xdr:colOff>203200</xdr:colOff>
      <xdr:row>44</xdr:row>
      <xdr:rowOff>89505</xdr:rowOff>
    </xdr:to>
    <xdr:sp macro="" textlink="">
      <xdr:nvSpPr>
        <xdr:cNvPr id="413" name="楕円 412"/>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74282</xdr:rowOff>
    </xdr:from>
    <xdr:ext cx="762000" cy="259045"/>
    <xdr:sp macro="" textlink="">
      <xdr:nvSpPr>
        <xdr:cNvPr id="414" name="テキスト ボックス 413"/>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159355</xdr:rowOff>
    </xdr:from>
    <xdr:to>
      <xdr:col>64</xdr:col>
      <xdr:colOff>152400</xdr:colOff>
      <xdr:row>44</xdr:row>
      <xdr:rowOff>89505</xdr:rowOff>
    </xdr:to>
    <xdr:sp macro="" textlink="">
      <xdr:nvSpPr>
        <xdr:cNvPr id="415" name="楕円 414"/>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74282</xdr:rowOff>
    </xdr:from>
    <xdr:ext cx="762000" cy="259045"/>
    <xdr:sp macro="" textlink="">
      <xdr:nvSpPr>
        <xdr:cNvPr id="416" name="テキスト ボックス 415"/>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職員数の減少による退職手当負担見込額や繰上償還に伴う地方債現在高の減少などにより平成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年度までは類似団体を下回っていたが、基金繰入金の増加に伴う充当可能基金の減少などにより平成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年度以降は類似団体を上回っている。令和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10.2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減少したが、類似団体内平均を</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今後も引き続き、計画的に地方債現在高の削減や基準財政需要額に有利に算入される地方債の選択に努めながら健全な財政運営に努める。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92043</xdr:rowOff>
    </xdr:from>
    <xdr:to>
      <xdr:col>81</xdr:col>
      <xdr:colOff>44450</xdr:colOff>
      <xdr:row>17</xdr:row>
      <xdr:rowOff>159607</xdr:rowOff>
    </xdr:to>
    <xdr:cxnSp macro="">
      <xdr:nvCxnSpPr>
        <xdr:cNvPr id="446" name="直線コネクタ 445"/>
        <xdr:cNvCxnSpPr/>
      </xdr:nvCxnSpPr>
      <xdr:spPr>
        <a:xfrm flipV="1">
          <a:off x="16179800" y="3006693"/>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159607</xdr:rowOff>
    </xdr:from>
    <xdr:to>
      <xdr:col>77</xdr:col>
      <xdr:colOff>44450</xdr:colOff>
      <xdr:row>18</xdr:row>
      <xdr:rowOff>222</xdr:rowOff>
    </xdr:to>
    <xdr:cxnSp macro="">
      <xdr:nvCxnSpPr>
        <xdr:cNvPr id="449" name="直線コネクタ 448"/>
        <xdr:cNvCxnSpPr/>
      </xdr:nvCxnSpPr>
      <xdr:spPr>
        <a:xfrm flipV="1">
          <a:off x="15290800" y="30742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76359</xdr:rowOff>
    </xdr:from>
    <xdr:to>
      <xdr:col>72</xdr:col>
      <xdr:colOff>203200</xdr:colOff>
      <xdr:row>18</xdr:row>
      <xdr:rowOff>222</xdr:rowOff>
    </xdr:to>
    <xdr:cxnSp macro="">
      <xdr:nvCxnSpPr>
        <xdr:cNvPr id="452" name="直線コネクタ 451"/>
        <xdr:cNvCxnSpPr/>
      </xdr:nvCxnSpPr>
      <xdr:spPr>
        <a:xfrm>
          <a:off x="14401800" y="2991009"/>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63690</xdr:rowOff>
    </xdr:from>
    <xdr:to>
      <xdr:col>68</xdr:col>
      <xdr:colOff>152400</xdr:colOff>
      <xdr:row>17</xdr:row>
      <xdr:rowOff>76359</xdr:rowOff>
    </xdr:to>
    <xdr:cxnSp macro="">
      <xdr:nvCxnSpPr>
        <xdr:cNvPr id="455" name="直線コネクタ 454"/>
        <xdr:cNvCxnSpPr/>
      </xdr:nvCxnSpPr>
      <xdr:spPr>
        <a:xfrm>
          <a:off x="13512800" y="2978340"/>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41243</xdr:rowOff>
    </xdr:from>
    <xdr:to>
      <xdr:col>81</xdr:col>
      <xdr:colOff>95250</xdr:colOff>
      <xdr:row>17</xdr:row>
      <xdr:rowOff>142843</xdr:rowOff>
    </xdr:to>
    <xdr:sp macro="" textlink="">
      <xdr:nvSpPr>
        <xdr:cNvPr id="465" name="楕円 464"/>
        <xdr:cNvSpPr/>
      </xdr:nvSpPr>
      <xdr:spPr>
        <a:xfrm>
          <a:off x="16967200" y="29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13320</xdr:rowOff>
    </xdr:from>
    <xdr:ext cx="762000" cy="259045"/>
    <xdr:sp macro="" textlink="">
      <xdr:nvSpPr>
        <xdr:cNvPr id="466" name="将来負担の状況該当値テキスト"/>
        <xdr:cNvSpPr txBox="1"/>
      </xdr:nvSpPr>
      <xdr:spPr>
        <a:xfrm>
          <a:off x="17106900" y="29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108807</xdr:rowOff>
    </xdr:from>
    <xdr:to>
      <xdr:col>77</xdr:col>
      <xdr:colOff>95250</xdr:colOff>
      <xdr:row>18</xdr:row>
      <xdr:rowOff>38957</xdr:rowOff>
    </xdr:to>
    <xdr:sp macro="" textlink="">
      <xdr:nvSpPr>
        <xdr:cNvPr id="467" name="楕円 466"/>
        <xdr:cNvSpPr/>
      </xdr:nvSpPr>
      <xdr:spPr>
        <a:xfrm>
          <a:off x="16129000" y="30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23734</xdr:rowOff>
    </xdr:from>
    <xdr:ext cx="736600" cy="259045"/>
    <xdr:sp macro="" textlink="">
      <xdr:nvSpPr>
        <xdr:cNvPr id="468" name="テキスト ボックス 467"/>
        <xdr:cNvSpPr txBox="1"/>
      </xdr:nvSpPr>
      <xdr:spPr>
        <a:xfrm>
          <a:off x="15798800" y="310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120872</xdr:rowOff>
    </xdr:from>
    <xdr:to>
      <xdr:col>73</xdr:col>
      <xdr:colOff>44450</xdr:colOff>
      <xdr:row>18</xdr:row>
      <xdr:rowOff>51022</xdr:rowOff>
    </xdr:to>
    <xdr:sp macro="" textlink="">
      <xdr:nvSpPr>
        <xdr:cNvPr id="469" name="楕円 468"/>
        <xdr:cNvSpPr/>
      </xdr:nvSpPr>
      <xdr:spPr>
        <a:xfrm>
          <a:off x="15240000" y="30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35799</xdr:rowOff>
    </xdr:from>
    <xdr:ext cx="762000" cy="259045"/>
    <xdr:sp macro="" textlink="">
      <xdr:nvSpPr>
        <xdr:cNvPr id="470" name="テキスト ボックス 469"/>
        <xdr:cNvSpPr txBox="1"/>
      </xdr:nvSpPr>
      <xdr:spPr>
        <a:xfrm>
          <a:off x="14909800" y="312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25559</xdr:rowOff>
    </xdr:from>
    <xdr:to>
      <xdr:col>68</xdr:col>
      <xdr:colOff>203200</xdr:colOff>
      <xdr:row>17</xdr:row>
      <xdr:rowOff>127159</xdr:rowOff>
    </xdr:to>
    <xdr:sp macro="" textlink="">
      <xdr:nvSpPr>
        <xdr:cNvPr id="471" name="楕円 470"/>
        <xdr:cNvSpPr/>
      </xdr:nvSpPr>
      <xdr:spPr>
        <a:xfrm>
          <a:off x="14351000" y="29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111936</xdr:rowOff>
    </xdr:from>
    <xdr:ext cx="762000" cy="259045"/>
    <xdr:sp macro="" textlink="">
      <xdr:nvSpPr>
        <xdr:cNvPr id="472" name="テキスト ボックス 471"/>
        <xdr:cNvSpPr txBox="1"/>
      </xdr:nvSpPr>
      <xdr:spPr>
        <a:xfrm>
          <a:off x="14020800" y="30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12890</xdr:rowOff>
    </xdr:from>
    <xdr:to>
      <xdr:col>64</xdr:col>
      <xdr:colOff>152400</xdr:colOff>
      <xdr:row>17</xdr:row>
      <xdr:rowOff>114490</xdr:rowOff>
    </xdr:to>
    <xdr:sp macro="" textlink="">
      <xdr:nvSpPr>
        <xdr:cNvPr id="473" name="楕円 472"/>
        <xdr:cNvSpPr/>
      </xdr:nvSpPr>
      <xdr:spPr>
        <a:xfrm>
          <a:off x="13462000" y="29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99267</xdr:rowOff>
    </xdr:from>
    <xdr:ext cx="762000" cy="259045"/>
    <xdr:sp macro="" textlink="">
      <xdr:nvSpPr>
        <xdr:cNvPr id="474" name="テキスト ボックス 473"/>
        <xdr:cNvSpPr txBox="1"/>
      </xdr:nvSpPr>
      <xdr:spPr>
        <a:xfrm>
          <a:off x="13131800" y="30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地理的な要因等により大幅な削減は困難な状況であるが、平成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年度から進めている定員管理適正化計画に沿った職員数管理により適正な指標維持に努める。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29028</xdr:rowOff>
    </xdr:to>
    <xdr:cxnSp macro="">
      <xdr:nvCxnSpPr>
        <xdr:cNvPr id="68" name="直線コネクタ 67"/>
        <xdr:cNvCxnSpPr/>
      </xdr:nvCxnSpPr>
      <xdr:spPr>
        <a:xfrm flipV="1">
          <a:off x="3987800" y="64135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38</xdr:row>
      <xdr:rowOff>29028</xdr:rowOff>
    </xdr:to>
    <xdr:cxnSp macro="">
      <xdr:nvCxnSpPr>
        <xdr:cNvPr id="71" name="直線コネクタ 70"/>
        <xdr:cNvCxnSpPr/>
      </xdr:nvCxnSpPr>
      <xdr:spPr>
        <a:xfrm>
          <a:off x="3098800" y="62611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143328</xdr:rowOff>
    </xdr:to>
    <xdr:cxnSp macro="">
      <xdr:nvCxnSpPr>
        <xdr:cNvPr id="74" name="直線コネクタ 73"/>
        <xdr:cNvCxnSpPr/>
      </xdr:nvCxnSpPr>
      <xdr:spPr>
        <a:xfrm flipV="1">
          <a:off x="2209800" y="626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99786</xdr:rowOff>
    </xdr:from>
    <xdr:to>
      <xdr:col>11</xdr:col>
      <xdr:colOff>9525</xdr:colOff>
      <xdr:row>36</xdr:row>
      <xdr:rowOff>143328</xdr:rowOff>
    </xdr:to>
    <xdr:cxnSp macro="">
      <xdr:nvCxnSpPr>
        <xdr:cNvPr id="77" name="直線コネクタ 76"/>
        <xdr:cNvCxnSpPr/>
      </xdr:nvCxnSpPr>
      <xdr:spPr>
        <a:xfrm>
          <a:off x="1320800" y="62719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8"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149678</xdr:rowOff>
    </xdr:from>
    <xdr:to>
      <xdr:col>20</xdr:col>
      <xdr:colOff>38100</xdr:colOff>
      <xdr:row>38</xdr:row>
      <xdr:rowOff>79828</xdr:rowOff>
    </xdr:to>
    <xdr:sp macro="" textlink="">
      <xdr:nvSpPr>
        <xdr:cNvPr id="89" name="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90005</xdr:rowOff>
    </xdr:from>
    <xdr:ext cx="736600" cy="259045"/>
    <xdr:sp macro="" textlink="">
      <xdr:nvSpPr>
        <xdr:cNvPr id="90" name="テキスト ボックス 89"/>
        <xdr:cNvSpPr txBox="1"/>
      </xdr:nvSpPr>
      <xdr:spPr>
        <a:xfrm>
          <a:off x="3606800" y="62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91" name="楕円 90"/>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2" name="テキスト ボックス 9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160763</xdr:rowOff>
    </xdr:from>
    <xdr:ext cx="762000" cy="259045"/>
    <xdr:sp macro="" textlink="">
      <xdr:nvSpPr>
        <xdr:cNvPr id="96" name="テキスト ボックス 95"/>
        <xdr:cNvSpPr txBox="1"/>
      </xdr:nvSpPr>
      <xdr:spPr>
        <a:xfrm>
          <a:off x="939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概ね同様の数値</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。また、類似団体平均を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合併による類似施設経費の影響で高い水準であるが、今後も引き続き公共施設の見直しを実施していくとともに、経常事務経費の削減を継続的に進めることで経費削減を図る。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73660</xdr:rowOff>
    </xdr:to>
    <xdr:cxnSp macro="">
      <xdr:nvCxnSpPr>
        <xdr:cNvPr id="129" name="直線コネクタ 128"/>
        <xdr:cNvCxnSpPr/>
      </xdr:nvCxnSpPr>
      <xdr:spPr>
        <a:xfrm flipV="1">
          <a:off x="15671800" y="2809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17</xdr:row>
      <xdr:rowOff>54610</xdr:rowOff>
    </xdr:to>
    <xdr:cxnSp macro="">
      <xdr:nvCxnSpPr>
        <xdr:cNvPr id="132" name="直線コネクタ 131"/>
        <xdr:cNvCxnSpPr/>
      </xdr:nvCxnSpPr>
      <xdr:spPr>
        <a:xfrm flipV="1">
          <a:off x="14782800" y="2816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54610</xdr:rowOff>
    </xdr:to>
    <xdr:cxnSp macro="">
      <xdr:nvCxnSpPr>
        <xdr:cNvPr id="135" name="直線コネクタ 134"/>
        <xdr:cNvCxnSpPr/>
      </xdr:nvCxnSpPr>
      <xdr:spPr>
        <a:xfrm>
          <a:off x="13893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39370</xdr:rowOff>
    </xdr:to>
    <xdr:cxnSp macro="">
      <xdr:nvCxnSpPr>
        <xdr:cNvPr id="138" name="直線コネクタ 137"/>
        <xdr:cNvCxnSpPr/>
      </xdr:nvCxnSpPr>
      <xdr:spPr>
        <a:xfrm>
          <a:off x="13004800" y="289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8" name="楕円 147"/>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9"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50" name="楕円 149"/>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51" name="テキスト ボックス 150"/>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2" name="楕円 151"/>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3" name="テキスト ボックス 15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4" name="楕円 153"/>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5" name="テキスト ボックス 154"/>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6" name="楕円 155"/>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7" name="テキスト ボックス 156"/>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扶助費についても</a:t>
          </a:r>
          <a:r>
            <a:rPr kumimoji="1" lang="ja-JP" altLang="ja-JP" sz="1100">
              <a:solidFill>
                <a:schemeClr val="dk1"/>
              </a:solidFill>
              <a:effectLst/>
              <a:latin typeface="+mn-lt"/>
              <a:ea typeface="+mn-ea"/>
              <a:cs typeface="+mn-cs"/>
            </a:rPr>
            <a:t>単独事業の見直しや事業</a:t>
          </a:r>
          <a:r>
            <a:rPr kumimoji="1" lang="ja-JP" altLang="en-US" sz="1100">
              <a:solidFill>
                <a:schemeClr val="dk1"/>
              </a:solidFill>
              <a:effectLst/>
              <a:latin typeface="+mn-lt"/>
              <a:ea typeface="+mn-ea"/>
              <a:cs typeface="+mn-cs"/>
            </a:rPr>
            <a:t>費の</a:t>
          </a:r>
          <a:r>
            <a:rPr kumimoji="1" lang="ja-JP" altLang="ja-JP" sz="1100">
              <a:solidFill>
                <a:schemeClr val="dk1"/>
              </a:solidFill>
              <a:effectLst/>
              <a:latin typeface="+mn-lt"/>
              <a:ea typeface="+mn-ea"/>
              <a:cs typeface="+mn-cs"/>
            </a:rPr>
            <a:t>精査を行っているため、類似団体内平均値を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今後も引続き、必要最小限の経費を原則とした事業点検評価を行っていくことで、財政を圧迫することのないよう努める。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139700</xdr:rowOff>
    </xdr:to>
    <xdr:cxnSp macro="">
      <xdr:nvCxnSpPr>
        <xdr:cNvPr id="190" name="直線コネクタ 189"/>
        <xdr:cNvCxnSpPr/>
      </xdr:nvCxnSpPr>
      <xdr:spPr>
        <a:xfrm flipV="1">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82550</xdr:rowOff>
    </xdr:to>
    <xdr:cxnSp macro="">
      <xdr:nvCxnSpPr>
        <xdr:cNvPr id="193" name="直線コネクタ 192"/>
        <xdr:cNvCxnSpPr/>
      </xdr:nvCxnSpPr>
      <xdr:spPr>
        <a:xfrm flipV="1">
          <a:off x="3098800" y="939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82550</xdr:rowOff>
    </xdr:to>
    <xdr:cxnSp macro="">
      <xdr:nvCxnSpPr>
        <xdr:cNvPr id="196" name="直線コネクタ 195"/>
        <xdr:cNvCxnSpPr/>
      </xdr:nvCxnSpPr>
      <xdr:spPr>
        <a:xfrm>
          <a:off x="2209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9" name="直線コネクタ 198"/>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9" name="楕円 208"/>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11" name="楕円 210"/>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2" name="テキスト ボックス 211"/>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ポイントの減少となり、類似団体平均を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ポイント下回っている。なお、令和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年度より下水道事業の企業会計移行により繰出金が補助費等となったことでポイントは大</a:t>
          </a:r>
          <a:r>
            <a:rPr kumimoji="1" lang="ja-JP" altLang="en-US" sz="1100">
              <a:solidFill>
                <a:schemeClr val="dk1"/>
              </a:solidFill>
              <a:effectLst/>
              <a:latin typeface="+mn-lt"/>
              <a:ea typeface="+mn-ea"/>
              <a:cs typeface="+mn-cs"/>
            </a:rPr>
            <a:t>きく減少</a:t>
          </a:r>
          <a:r>
            <a:rPr kumimoji="1" lang="ja-JP" altLang="ja-JP" sz="1100">
              <a:solidFill>
                <a:schemeClr val="dk1"/>
              </a:solidFill>
              <a:effectLst/>
              <a:latin typeface="+mn-lt"/>
              <a:ea typeface="+mn-ea"/>
              <a:cs typeface="+mn-cs"/>
            </a:rPr>
            <a:t>している。</a:t>
          </a:r>
          <a:endParaRPr lang="ja-JP" altLang="ja-JP">
            <a:effectLst/>
          </a:endParaRPr>
        </a:p>
        <a:p>
          <a:r>
            <a:rPr kumimoji="1" lang="ja-JP" altLang="ja-JP" sz="1100">
              <a:solidFill>
                <a:schemeClr val="dk1"/>
              </a:solidFill>
              <a:effectLst/>
              <a:latin typeface="+mn-lt"/>
              <a:ea typeface="+mn-ea"/>
              <a:cs typeface="+mn-cs"/>
            </a:rPr>
            <a:t>　今後も、施設経費や事務事業の効率化など収支の改善により更なる繰出金の削減に努める。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92710</xdr:rowOff>
    </xdr:to>
    <xdr:cxnSp macro="">
      <xdr:nvCxnSpPr>
        <xdr:cNvPr id="251" name="直線コネクタ 250"/>
        <xdr:cNvCxnSpPr/>
      </xdr:nvCxnSpPr>
      <xdr:spPr>
        <a:xfrm flipV="1">
          <a:off x="15671800" y="949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58</xdr:row>
      <xdr:rowOff>50800</xdr:rowOff>
    </xdr:to>
    <xdr:cxnSp macro="">
      <xdr:nvCxnSpPr>
        <xdr:cNvPr id="254" name="直線コネクタ 253"/>
        <xdr:cNvCxnSpPr/>
      </xdr:nvCxnSpPr>
      <xdr:spPr>
        <a:xfrm flipV="1">
          <a:off x="14782800" y="95224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50800</xdr:rowOff>
    </xdr:to>
    <xdr:cxnSp macro="">
      <xdr:nvCxnSpPr>
        <xdr:cNvPr id="257" name="直線コネクタ 256"/>
        <xdr:cNvCxnSpPr/>
      </xdr:nvCxnSpPr>
      <xdr:spPr>
        <a:xfrm>
          <a:off x="13893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43180</xdr:rowOff>
    </xdr:to>
    <xdr:cxnSp macro="">
      <xdr:nvCxnSpPr>
        <xdr:cNvPr id="260" name="直線コネクタ 259"/>
        <xdr:cNvCxnSpPr/>
      </xdr:nvCxnSpPr>
      <xdr:spPr>
        <a:xfrm>
          <a:off x="13004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の減少となり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なお、令和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企業会計移行</a:t>
          </a:r>
          <a:r>
            <a:rPr kumimoji="1" lang="ja-JP" altLang="en-US" sz="1100">
              <a:solidFill>
                <a:schemeClr val="dk1"/>
              </a:solidFill>
              <a:effectLst/>
              <a:latin typeface="+mn-lt"/>
              <a:ea typeface="+mn-ea"/>
              <a:cs typeface="+mn-cs"/>
            </a:rPr>
            <a:t>により繰出金が補助費等となったことでポイントは大きく増加している。</a:t>
          </a:r>
          <a:endParaRPr lang="ja-JP" altLang="ja-JP" sz="1400">
            <a:effectLst/>
          </a:endParaRPr>
        </a:p>
        <a:p>
          <a:r>
            <a:rPr kumimoji="1" lang="ja-JP" altLang="ja-JP" sz="1100">
              <a:solidFill>
                <a:schemeClr val="dk1"/>
              </a:solidFill>
              <a:effectLst/>
              <a:latin typeface="+mn-lt"/>
              <a:ea typeface="+mn-ea"/>
              <a:cs typeface="+mn-cs"/>
            </a:rPr>
            <a:t>　今後も、各事業における負担金及び補助金の必要性を検証しながら経費削減に努める。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62992</xdr:rowOff>
    </xdr:to>
    <xdr:cxnSp macro="">
      <xdr:nvCxnSpPr>
        <xdr:cNvPr id="309" name="直線コネクタ 308"/>
        <xdr:cNvCxnSpPr/>
      </xdr:nvCxnSpPr>
      <xdr:spPr>
        <a:xfrm flipV="1">
          <a:off x="15671800" y="6212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36</xdr:row>
      <xdr:rowOff>62992</xdr:rowOff>
    </xdr:to>
    <xdr:cxnSp macro="">
      <xdr:nvCxnSpPr>
        <xdr:cNvPr id="312" name="直線コネクタ 311"/>
        <xdr:cNvCxnSpPr/>
      </xdr:nvCxnSpPr>
      <xdr:spPr>
        <a:xfrm>
          <a:off x="14782800" y="601116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10414</xdr:rowOff>
    </xdr:to>
    <xdr:cxnSp macro="">
      <xdr:nvCxnSpPr>
        <xdr:cNvPr id="315" name="直線コネクタ 314"/>
        <xdr:cNvCxnSpPr/>
      </xdr:nvCxnSpPr>
      <xdr:spPr>
        <a:xfrm>
          <a:off x="13893800" y="6011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10414</xdr:rowOff>
    </xdr:to>
    <xdr:cxnSp macro="">
      <xdr:nvCxnSpPr>
        <xdr:cNvPr id="318" name="直線コネクタ 317"/>
        <xdr:cNvCxnSpPr/>
      </xdr:nvCxnSpPr>
      <xdr:spPr>
        <a:xfrm>
          <a:off x="13004800" y="59974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8" name="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2" name="楕円 331"/>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3" name="テキスト ボックス 332"/>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4" name="楕円 333"/>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5" name="テキスト ボックス 334"/>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6" name="楕円 335"/>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7" name="テキスト ボックス 336"/>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年度までは「公債費負担適正化計画」により計画的な削減を図ってきた。合併時の投資財源として発行した合併特例債の償還などにより類似団体平均値を依然として大きく上回っているが、平成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年度以降は財政中期試算により公債費の適正化を進めており指標は年々減少してきた。今後も財政状況を見極めながら、計画的な地方債の発行と償還により指標の改善に努める。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110998</xdr:rowOff>
    </xdr:to>
    <xdr:cxnSp macro="">
      <xdr:nvCxnSpPr>
        <xdr:cNvPr id="362" name="直線コネクタ 361"/>
        <xdr:cNvCxnSpPr/>
      </xdr:nvCxnSpPr>
      <xdr:spPr>
        <a:xfrm flipV="1">
          <a:off x="4826000" y="1274572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3"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4" name="直線コネクタ 363"/>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5" name="公債費最大値テキスト"/>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168148</xdr:rowOff>
    </xdr:to>
    <xdr:cxnSp macro="">
      <xdr:nvCxnSpPr>
        <xdr:cNvPr id="367" name="直線コネクタ 366"/>
        <xdr:cNvCxnSpPr/>
      </xdr:nvCxnSpPr>
      <xdr:spPr>
        <a:xfrm flipV="1">
          <a:off x="3987800" y="134680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9" name="フローチャート: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60706</xdr:rowOff>
    </xdr:to>
    <xdr:cxnSp macro="">
      <xdr:nvCxnSpPr>
        <xdr:cNvPr id="370" name="直線コネクタ 369"/>
        <xdr:cNvCxnSpPr/>
      </xdr:nvCxnSpPr>
      <xdr:spPr>
        <a:xfrm flipV="1">
          <a:off x="3098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2" name="テキスト ボックス 371"/>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60706</xdr:rowOff>
    </xdr:from>
    <xdr:to>
      <xdr:col>15</xdr:col>
      <xdr:colOff>98425</xdr:colOff>
      <xdr:row>79</xdr:row>
      <xdr:rowOff>110998</xdr:rowOff>
    </xdr:to>
    <xdr:cxnSp macro="">
      <xdr:nvCxnSpPr>
        <xdr:cNvPr id="373" name="直線コネクタ 372"/>
        <xdr:cNvCxnSpPr/>
      </xdr:nvCxnSpPr>
      <xdr:spPr>
        <a:xfrm flipV="1">
          <a:off x="2209800" y="13605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110998</xdr:rowOff>
    </xdr:from>
    <xdr:to>
      <xdr:col>11</xdr:col>
      <xdr:colOff>9525</xdr:colOff>
      <xdr:row>79</xdr:row>
      <xdr:rowOff>152146</xdr:rowOff>
    </xdr:to>
    <xdr:cxnSp macro="">
      <xdr:nvCxnSpPr>
        <xdr:cNvPr id="376" name="直線コネクタ 375"/>
        <xdr:cNvCxnSpPr/>
      </xdr:nvCxnSpPr>
      <xdr:spPr>
        <a:xfrm flipV="1">
          <a:off x="1320800" y="136555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9" name="フローチャート: 判断 378"/>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0" name="テキスト ボックス 379"/>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6" name="楕円 385"/>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7"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88" name="楕円 387"/>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9" name="テキスト ボックス 388"/>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90" name="楕円 389"/>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91" name="テキスト ボックス 390"/>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60198</xdr:rowOff>
    </xdr:from>
    <xdr:to>
      <xdr:col>11</xdr:col>
      <xdr:colOff>60325</xdr:colOff>
      <xdr:row>79</xdr:row>
      <xdr:rowOff>161798</xdr:rowOff>
    </xdr:to>
    <xdr:sp macro="" textlink="">
      <xdr:nvSpPr>
        <xdr:cNvPr id="392" name="楕円 391"/>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146575</xdr:rowOff>
    </xdr:from>
    <xdr:ext cx="762000" cy="259045"/>
    <xdr:sp macro="" textlink="">
      <xdr:nvSpPr>
        <xdr:cNvPr id="393" name="テキスト ボックス 392"/>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94" name="楕円 393"/>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395" name="テキスト ボックス 394"/>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扶助費、補助費等が類似団体内平均値を大きく下回っているため、公債費以外の合計でも類似団体内平均値を大きく下回っている状況である。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1" name="直線コネクタ 420"/>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2"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3" name="直線コネクタ 422"/>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4"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5" name="直線コネクタ 424"/>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143002</xdr:rowOff>
    </xdr:from>
    <xdr:to>
      <xdr:col>82</xdr:col>
      <xdr:colOff>107950</xdr:colOff>
      <xdr:row>74</xdr:row>
      <xdr:rowOff>76708</xdr:rowOff>
    </xdr:to>
    <xdr:cxnSp macro="">
      <xdr:nvCxnSpPr>
        <xdr:cNvPr id="426" name="直線コネクタ 425"/>
        <xdr:cNvCxnSpPr/>
      </xdr:nvCxnSpPr>
      <xdr:spPr>
        <a:xfrm flipV="1">
          <a:off x="15671800" y="126588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7"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8" name="フローチャート: 判断 427"/>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76708</xdr:rowOff>
    </xdr:from>
    <xdr:to>
      <xdr:col>78</xdr:col>
      <xdr:colOff>69850</xdr:colOff>
      <xdr:row>74</xdr:row>
      <xdr:rowOff>149860</xdr:rowOff>
    </xdr:to>
    <xdr:cxnSp macro="">
      <xdr:nvCxnSpPr>
        <xdr:cNvPr id="429" name="直線コネクタ 428"/>
        <xdr:cNvCxnSpPr/>
      </xdr:nvCxnSpPr>
      <xdr:spPr>
        <a:xfrm flipV="1">
          <a:off x="14782800" y="127640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0" name="フローチャート: 判断 429"/>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1" name="テキスト ボックス 430"/>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74</xdr:row>
      <xdr:rowOff>154432</xdr:rowOff>
    </xdr:to>
    <xdr:cxnSp macro="">
      <xdr:nvCxnSpPr>
        <xdr:cNvPr id="432" name="直線コネクタ 431"/>
        <xdr:cNvCxnSpPr/>
      </xdr:nvCxnSpPr>
      <xdr:spPr>
        <a:xfrm flipV="1">
          <a:off x="13893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3" name="フローチャート: 判断 432"/>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4" name="テキスト ボックス 43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154432</xdr:rowOff>
    </xdr:to>
    <xdr:cxnSp macro="">
      <xdr:nvCxnSpPr>
        <xdr:cNvPr id="435" name="直線コネクタ 434"/>
        <xdr:cNvCxnSpPr/>
      </xdr:nvCxnSpPr>
      <xdr:spPr>
        <a:xfrm>
          <a:off x="13004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7" name="テキスト ボックス 436"/>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39" name="テキスト ボックス 43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92202</xdr:rowOff>
    </xdr:from>
    <xdr:to>
      <xdr:col>82</xdr:col>
      <xdr:colOff>158750</xdr:colOff>
      <xdr:row>74</xdr:row>
      <xdr:rowOff>22352</xdr:rowOff>
    </xdr:to>
    <xdr:sp macro="" textlink="">
      <xdr:nvSpPr>
        <xdr:cNvPr id="445" name="楕円 444"/>
        <xdr:cNvSpPr/>
      </xdr:nvSpPr>
      <xdr:spPr>
        <a:xfrm>
          <a:off x="164592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779</xdr:rowOff>
    </xdr:from>
    <xdr:ext cx="762000" cy="259045"/>
    <xdr:sp macro="" textlink="">
      <xdr:nvSpPr>
        <xdr:cNvPr id="446" name="公債費以外該当値テキスト"/>
        <xdr:cNvSpPr txBox="1"/>
      </xdr:nvSpPr>
      <xdr:spPr>
        <a:xfrm>
          <a:off x="16598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25908</xdr:rowOff>
    </xdr:from>
    <xdr:to>
      <xdr:col>78</xdr:col>
      <xdr:colOff>120650</xdr:colOff>
      <xdr:row>74</xdr:row>
      <xdr:rowOff>127508</xdr:rowOff>
    </xdr:to>
    <xdr:sp macro="" textlink="">
      <xdr:nvSpPr>
        <xdr:cNvPr id="447" name="楕円 446"/>
        <xdr:cNvSpPr/>
      </xdr:nvSpPr>
      <xdr:spPr>
        <a:xfrm>
          <a:off x="15621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137685</xdr:rowOff>
    </xdr:from>
    <xdr:ext cx="736600" cy="259045"/>
    <xdr:sp macro="" textlink="">
      <xdr:nvSpPr>
        <xdr:cNvPr id="448" name="テキスト ボックス 447"/>
        <xdr:cNvSpPr txBox="1"/>
      </xdr:nvSpPr>
      <xdr:spPr>
        <a:xfrm>
          <a:off x="15290800" y="124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49" name="楕円 448"/>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0" name="テキスト ボックス 449"/>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51" name="楕円 450"/>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52" name="テキスト ボックス 451"/>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3" name="楕円 452"/>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4" name="テキスト ボックス 453"/>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1103</xdr:rowOff>
    </xdr:from>
    <xdr:to>
      <xdr:col>29</xdr:col>
      <xdr:colOff>127000</xdr:colOff>
      <xdr:row>14</xdr:row>
      <xdr:rowOff>50981</xdr:rowOff>
    </xdr:to>
    <xdr:cxnSp macro="">
      <xdr:nvCxnSpPr>
        <xdr:cNvPr id="54" name="直線コネクタ 53"/>
        <xdr:cNvCxnSpPr/>
      </xdr:nvCxnSpPr>
      <xdr:spPr bwMode="auto">
        <a:xfrm flipV="1">
          <a:off x="5003800" y="2449028"/>
          <a:ext cx="647700" cy="4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50981</xdr:rowOff>
    </xdr:from>
    <xdr:to>
      <xdr:col>26</xdr:col>
      <xdr:colOff>50800</xdr:colOff>
      <xdr:row>14</xdr:row>
      <xdr:rowOff>145764</xdr:rowOff>
    </xdr:to>
    <xdr:cxnSp macro="">
      <xdr:nvCxnSpPr>
        <xdr:cNvPr id="57" name="直線コネクタ 56"/>
        <xdr:cNvCxnSpPr/>
      </xdr:nvCxnSpPr>
      <xdr:spPr bwMode="auto">
        <a:xfrm flipV="1">
          <a:off x="4305300" y="2498906"/>
          <a:ext cx="698500" cy="9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145764</xdr:rowOff>
    </xdr:from>
    <xdr:to>
      <xdr:col>22</xdr:col>
      <xdr:colOff>114300</xdr:colOff>
      <xdr:row>15</xdr:row>
      <xdr:rowOff>5718</xdr:rowOff>
    </xdr:to>
    <xdr:cxnSp macro="">
      <xdr:nvCxnSpPr>
        <xdr:cNvPr id="60" name="直線コネクタ 59"/>
        <xdr:cNvCxnSpPr/>
      </xdr:nvCxnSpPr>
      <xdr:spPr bwMode="auto">
        <a:xfrm flipV="1">
          <a:off x="3606800" y="2593689"/>
          <a:ext cx="698500" cy="3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5718</xdr:rowOff>
    </xdr:from>
    <xdr:to>
      <xdr:col>18</xdr:col>
      <xdr:colOff>177800</xdr:colOff>
      <xdr:row>15</xdr:row>
      <xdr:rowOff>61425</xdr:rowOff>
    </xdr:to>
    <xdr:cxnSp macro="">
      <xdr:nvCxnSpPr>
        <xdr:cNvPr id="63" name="直線コネクタ 62"/>
        <xdr:cNvCxnSpPr/>
      </xdr:nvCxnSpPr>
      <xdr:spPr bwMode="auto">
        <a:xfrm flipV="1">
          <a:off x="2908300" y="2625093"/>
          <a:ext cx="698500" cy="5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121753</xdr:rowOff>
    </xdr:from>
    <xdr:to>
      <xdr:col>29</xdr:col>
      <xdr:colOff>177800</xdr:colOff>
      <xdr:row>14</xdr:row>
      <xdr:rowOff>51903</xdr:rowOff>
    </xdr:to>
    <xdr:sp macro="" textlink="">
      <xdr:nvSpPr>
        <xdr:cNvPr id="73" name="楕円 72"/>
        <xdr:cNvSpPr/>
      </xdr:nvSpPr>
      <xdr:spPr bwMode="auto">
        <a:xfrm>
          <a:off x="5600700" y="239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138280</xdr:rowOff>
    </xdr:from>
    <xdr:ext cx="762000" cy="259045"/>
    <xdr:sp macro="" textlink="">
      <xdr:nvSpPr>
        <xdr:cNvPr id="74" name="人口1人当たり決算額の推移該当値テキスト130"/>
        <xdr:cNvSpPr txBox="1"/>
      </xdr:nvSpPr>
      <xdr:spPr>
        <a:xfrm>
          <a:off x="5740400" y="22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181</xdr:rowOff>
    </xdr:from>
    <xdr:to>
      <xdr:col>26</xdr:col>
      <xdr:colOff>101600</xdr:colOff>
      <xdr:row>14</xdr:row>
      <xdr:rowOff>101781</xdr:rowOff>
    </xdr:to>
    <xdr:sp macro="" textlink="">
      <xdr:nvSpPr>
        <xdr:cNvPr id="75" name="楕円 74"/>
        <xdr:cNvSpPr/>
      </xdr:nvSpPr>
      <xdr:spPr bwMode="auto">
        <a:xfrm>
          <a:off x="4953000" y="2448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111958</xdr:rowOff>
    </xdr:from>
    <xdr:ext cx="736600" cy="259045"/>
    <xdr:sp macro="" textlink="">
      <xdr:nvSpPr>
        <xdr:cNvPr id="76" name="テキスト ボックス 75"/>
        <xdr:cNvSpPr txBox="1"/>
      </xdr:nvSpPr>
      <xdr:spPr>
        <a:xfrm>
          <a:off x="4622800" y="221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94964</xdr:rowOff>
    </xdr:from>
    <xdr:to>
      <xdr:col>22</xdr:col>
      <xdr:colOff>165100</xdr:colOff>
      <xdr:row>15</xdr:row>
      <xdr:rowOff>25114</xdr:rowOff>
    </xdr:to>
    <xdr:sp macro="" textlink="">
      <xdr:nvSpPr>
        <xdr:cNvPr id="77" name="楕円 76"/>
        <xdr:cNvSpPr/>
      </xdr:nvSpPr>
      <xdr:spPr bwMode="auto">
        <a:xfrm>
          <a:off x="4254500" y="254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35291</xdr:rowOff>
    </xdr:from>
    <xdr:ext cx="762000" cy="259045"/>
    <xdr:sp macro="" textlink="">
      <xdr:nvSpPr>
        <xdr:cNvPr id="78" name="テキスト ボックス 77"/>
        <xdr:cNvSpPr txBox="1"/>
      </xdr:nvSpPr>
      <xdr:spPr>
        <a:xfrm>
          <a:off x="3924300" y="231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126368</xdr:rowOff>
    </xdr:from>
    <xdr:to>
      <xdr:col>19</xdr:col>
      <xdr:colOff>38100</xdr:colOff>
      <xdr:row>15</xdr:row>
      <xdr:rowOff>56518</xdr:rowOff>
    </xdr:to>
    <xdr:sp macro="" textlink="">
      <xdr:nvSpPr>
        <xdr:cNvPr id="79" name="楕円 78"/>
        <xdr:cNvSpPr/>
      </xdr:nvSpPr>
      <xdr:spPr bwMode="auto">
        <a:xfrm>
          <a:off x="3556000" y="257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66695</xdr:rowOff>
    </xdr:from>
    <xdr:ext cx="762000" cy="259045"/>
    <xdr:sp macro="" textlink="">
      <xdr:nvSpPr>
        <xdr:cNvPr id="80" name="テキスト ボックス 79"/>
        <xdr:cNvSpPr txBox="1"/>
      </xdr:nvSpPr>
      <xdr:spPr>
        <a:xfrm>
          <a:off x="3225800" y="23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10625</xdr:rowOff>
    </xdr:from>
    <xdr:to>
      <xdr:col>15</xdr:col>
      <xdr:colOff>101600</xdr:colOff>
      <xdr:row>15</xdr:row>
      <xdr:rowOff>112225</xdr:rowOff>
    </xdr:to>
    <xdr:sp macro="" textlink="">
      <xdr:nvSpPr>
        <xdr:cNvPr id="81" name="楕円 80"/>
        <xdr:cNvSpPr/>
      </xdr:nvSpPr>
      <xdr:spPr bwMode="auto">
        <a:xfrm>
          <a:off x="2857500" y="263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122402</xdr:rowOff>
    </xdr:from>
    <xdr:ext cx="762000" cy="259045"/>
    <xdr:sp macro="" textlink="">
      <xdr:nvSpPr>
        <xdr:cNvPr id="82" name="テキスト ボックス 81"/>
        <xdr:cNvSpPr txBox="1"/>
      </xdr:nvSpPr>
      <xdr:spPr>
        <a:xfrm>
          <a:off x="2527300" y="23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305831</xdr:rowOff>
    </xdr:from>
    <xdr:to>
      <xdr:col>29</xdr:col>
      <xdr:colOff>127000</xdr:colOff>
      <xdr:row>34</xdr:row>
      <xdr:rowOff>52966</xdr:rowOff>
    </xdr:to>
    <xdr:cxnSp macro="">
      <xdr:nvCxnSpPr>
        <xdr:cNvPr id="118" name="直線コネクタ 117"/>
        <xdr:cNvCxnSpPr/>
      </xdr:nvCxnSpPr>
      <xdr:spPr bwMode="auto">
        <a:xfrm>
          <a:off x="5003800" y="6230381"/>
          <a:ext cx="647700" cy="9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305831</xdr:rowOff>
    </xdr:from>
    <xdr:to>
      <xdr:col>26</xdr:col>
      <xdr:colOff>50800</xdr:colOff>
      <xdr:row>34</xdr:row>
      <xdr:rowOff>41569</xdr:rowOff>
    </xdr:to>
    <xdr:cxnSp macro="">
      <xdr:nvCxnSpPr>
        <xdr:cNvPr id="121" name="直線コネクタ 120"/>
        <xdr:cNvCxnSpPr/>
      </xdr:nvCxnSpPr>
      <xdr:spPr bwMode="auto">
        <a:xfrm flipV="1">
          <a:off x="4305300" y="6230381"/>
          <a:ext cx="698500" cy="7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32915</xdr:rowOff>
    </xdr:from>
    <xdr:to>
      <xdr:col>22</xdr:col>
      <xdr:colOff>114300</xdr:colOff>
      <xdr:row>34</xdr:row>
      <xdr:rowOff>41569</xdr:rowOff>
    </xdr:to>
    <xdr:cxnSp macro="">
      <xdr:nvCxnSpPr>
        <xdr:cNvPr id="124" name="直線コネクタ 123"/>
        <xdr:cNvCxnSpPr/>
      </xdr:nvCxnSpPr>
      <xdr:spPr bwMode="auto">
        <a:xfrm>
          <a:off x="3606800" y="6300365"/>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32915</xdr:rowOff>
    </xdr:from>
    <xdr:to>
      <xdr:col>18</xdr:col>
      <xdr:colOff>177800</xdr:colOff>
      <xdr:row>34</xdr:row>
      <xdr:rowOff>50615</xdr:rowOff>
    </xdr:to>
    <xdr:cxnSp macro="">
      <xdr:nvCxnSpPr>
        <xdr:cNvPr id="127" name="直線コネクタ 126"/>
        <xdr:cNvCxnSpPr/>
      </xdr:nvCxnSpPr>
      <xdr:spPr bwMode="auto">
        <a:xfrm flipV="1">
          <a:off x="2908300" y="6300365"/>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2166</xdr:rowOff>
    </xdr:from>
    <xdr:to>
      <xdr:col>29</xdr:col>
      <xdr:colOff>177800</xdr:colOff>
      <xdr:row>34</xdr:row>
      <xdr:rowOff>103766</xdr:rowOff>
    </xdr:to>
    <xdr:sp macro="" textlink="">
      <xdr:nvSpPr>
        <xdr:cNvPr id="137" name="楕円 136"/>
        <xdr:cNvSpPr/>
      </xdr:nvSpPr>
      <xdr:spPr bwMode="auto">
        <a:xfrm>
          <a:off x="5600700" y="626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190143</xdr:rowOff>
    </xdr:from>
    <xdr:ext cx="762000" cy="259045"/>
    <xdr:sp macro="" textlink="">
      <xdr:nvSpPr>
        <xdr:cNvPr id="138" name="人口1人当たり決算額の推移該当値テキスト445"/>
        <xdr:cNvSpPr txBox="1"/>
      </xdr:nvSpPr>
      <xdr:spPr>
        <a:xfrm>
          <a:off x="5740400" y="61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255031</xdr:rowOff>
    </xdr:from>
    <xdr:to>
      <xdr:col>26</xdr:col>
      <xdr:colOff>101600</xdr:colOff>
      <xdr:row>34</xdr:row>
      <xdr:rowOff>13731</xdr:rowOff>
    </xdr:to>
    <xdr:sp macro="" textlink="">
      <xdr:nvSpPr>
        <xdr:cNvPr id="139" name="楕円 138"/>
        <xdr:cNvSpPr/>
      </xdr:nvSpPr>
      <xdr:spPr bwMode="auto">
        <a:xfrm>
          <a:off x="4953000" y="617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23908</xdr:rowOff>
    </xdr:from>
    <xdr:ext cx="736600" cy="259045"/>
    <xdr:sp macro="" textlink="">
      <xdr:nvSpPr>
        <xdr:cNvPr id="140" name="テキスト ボックス 139"/>
        <xdr:cNvSpPr txBox="1"/>
      </xdr:nvSpPr>
      <xdr:spPr>
        <a:xfrm>
          <a:off x="4622800" y="594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333669</xdr:rowOff>
    </xdr:from>
    <xdr:to>
      <xdr:col>22</xdr:col>
      <xdr:colOff>165100</xdr:colOff>
      <xdr:row>34</xdr:row>
      <xdr:rowOff>92369</xdr:rowOff>
    </xdr:to>
    <xdr:sp macro="" textlink="">
      <xdr:nvSpPr>
        <xdr:cNvPr id="141" name="楕円 140"/>
        <xdr:cNvSpPr/>
      </xdr:nvSpPr>
      <xdr:spPr bwMode="auto">
        <a:xfrm>
          <a:off x="4254500" y="625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102546</xdr:rowOff>
    </xdr:from>
    <xdr:ext cx="762000" cy="259045"/>
    <xdr:sp macro="" textlink="">
      <xdr:nvSpPr>
        <xdr:cNvPr id="142" name="テキスト ボックス 141"/>
        <xdr:cNvSpPr txBox="1"/>
      </xdr:nvSpPr>
      <xdr:spPr>
        <a:xfrm>
          <a:off x="3924300" y="60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325015</xdr:rowOff>
    </xdr:from>
    <xdr:to>
      <xdr:col>19</xdr:col>
      <xdr:colOff>38100</xdr:colOff>
      <xdr:row>34</xdr:row>
      <xdr:rowOff>83715</xdr:rowOff>
    </xdr:to>
    <xdr:sp macro="" textlink="">
      <xdr:nvSpPr>
        <xdr:cNvPr id="143" name="楕円 142"/>
        <xdr:cNvSpPr/>
      </xdr:nvSpPr>
      <xdr:spPr bwMode="auto">
        <a:xfrm>
          <a:off x="3556000" y="624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93892</xdr:rowOff>
    </xdr:from>
    <xdr:ext cx="762000" cy="259045"/>
    <xdr:sp macro="" textlink="">
      <xdr:nvSpPr>
        <xdr:cNvPr id="144" name="テキスト ボックス 143"/>
        <xdr:cNvSpPr txBox="1"/>
      </xdr:nvSpPr>
      <xdr:spPr>
        <a:xfrm>
          <a:off x="3225800" y="60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342715</xdr:rowOff>
    </xdr:from>
    <xdr:to>
      <xdr:col>15</xdr:col>
      <xdr:colOff>101600</xdr:colOff>
      <xdr:row>34</xdr:row>
      <xdr:rowOff>101415</xdr:rowOff>
    </xdr:to>
    <xdr:sp macro="" textlink="">
      <xdr:nvSpPr>
        <xdr:cNvPr id="145" name="楕円 144"/>
        <xdr:cNvSpPr/>
      </xdr:nvSpPr>
      <xdr:spPr bwMode="auto">
        <a:xfrm>
          <a:off x="2857500" y="626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111592</xdr:rowOff>
    </xdr:from>
    <xdr:ext cx="762000" cy="259045"/>
    <xdr:sp macro="" textlink="">
      <xdr:nvSpPr>
        <xdr:cNvPr id="146" name="テキスト ボックス 145"/>
        <xdr:cNvSpPr txBox="1"/>
      </xdr:nvSpPr>
      <xdr:spPr>
        <a:xfrm>
          <a:off x="2527300" y="603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96625</xdr:rowOff>
    </xdr:from>
    <xdr:to>
      <xdr:col>24</xdr:col>
      <xdr:colOff>63500</xdr:colOff>
      <xdr:row>32</xdr:row>
      <xdr:rowOff>147701</xdr:rowOff>
    </xdr:to>
    <xdr:cxnSp macro="">
      <xdr:nvCxnSpPr>
        <xdr:cNvPr id="63" name="直線コネクタ 62"/>
        <xdr:cNvCxnSpPr/>
      </xdr:nvCxnSpPr>
      <xdr:spPr>
        <a:xfrm flipV="1">
          <a:off x="3797300" y="5583025"/>
          <a:ext cx="8382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147701</xdr:rowOff>
    </xdr:from>
    <xdr:to>
      <xdr:col>19</xdr:col>
      <xdr:colOff>177800</xdr:colOff>
      <xdr:row>34</xdr:row>
      <xdr:rowOff>41418</xdr:rowOff>
    </xdr:to>
    <xdr:cxnSp macro="">
      <xdr:nvCxnSpPr>
        <xdr:cNvPr id="66" name="直線コネクタ 65"/>
        <xdr:cNvCxnSpPr/>
      </xdr:nvCxnSpPr>
      <xdr:spPr>
        <a:xfrm flipV="1">
          <a:off x="2908300" y="5634101"/>
          <a:ext cx="889000" cy="2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36650</xdr:rowOff>
    </xdr:from>
    <xdr:to>
      <xdr:col>15</xdr:col>
      <xdr:colOff>50800</xdr:colOff>
      <xdr:row>34</xdr:row>
      <xdr:rowOff>41418</xdr:rowOff>
    </xdr:to>
    <xdr:cxnSp macro="">
      <xdr:nvCxnSpPr>
        <xdr:cNvPr id="69" name="直線コネクタ 68"/>
        <xdr:cNvCxnSpPr/>
      </xdr:nvCxnSpPr>
      <xdr:spPr>
        <a:xfrm>
          <a:off x="2019300" y="5865950"/>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36650</xdr:rowOff>
    </xdr:from>
    <xdr:to>
      <xdr:col>10</xdr:col>
      <xdr:colOff>114300</xdr:colOff>
      <xdr:row>34</xdr:row>
      <xdr:rowOff>57682</xdr:rowOff>
    </xdr:to>
    <xdr:cxnSp macro="">
      <xdr:nvCxnSpPr>
        <xdr:cNvPr id="72" name="直線コネクタ 71"/>
        <xdr:cNvCxnSpPr/>
      </xdr:nvCxnSpPr>
      <xdr:spPr>
        <a:xfrm flipV="1">
          <a:off x="1130300" y="586595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45825</xdr:rowOff>
    </xdr:from>
    <xdr:to>
      <xdr:col>24</xdr:col>
      <xdr:colOff>114300</xdr:colOff>
      <xdr:row>32</xdr:row>
      <xdr:rowOff>147425</xdr:rowOff>
    </xdr:to>
    <xdr:sp macro="" textlink="">
      <xdr:nvSpPr>
        <xdr:cNvPr id="82" name="楕円 81"/>
        <xdr:cNvSpPr/>
      </xdr:nvSpPr>
      <xdr:spPr>
        <a:xfrm>
          <a:off x="4584700" y="5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68702</xdr:rowOff>
    </xdr:from>
    <xdr:ext cx="599010" cy="259045"/>
    <xdr:sp macro="" textlink="">
      <xdr:nvSpPr>
        <xdr:cNvPr id="83" name="人件費該当値テキスト"/>
        <xdr:cNvSpPr txBox="1"/>
      </xdr:nvSpPr>
      <xdr:spPr>
        <a:xfrm>
          <a:off x="4686300" y="538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96901</xdr:rowOff>
    </xdr:from>
    <xdr:to>
      <xdr:col>20</xdr:col>
      <xdr:colOff>38100</xdr:colOff>
      <xdr:row>33</xdr:row>
      <xdr:rowOff>27051</xdr:rowOff>
    </xdr:to>
    <xdr:sp macro="" textlink="">
      <xdr:nvSpPr>
        <xdr:cNvPr id="84" name="楕円 83"/>
        <xdr:cNvSpPr/>
      </xdr:nvSpPr>
      <xdr:spPr>
        <a:xfrm>
          <a:off x="3746500" y="55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43578</xdr:rowOff>
    </xdr:from>
    <xdr:ext cx="599010" cy="259045"/>
    <xdr:sp macro="" textlink="">
      <xdr:nvSpPr>
        <xdr:cNvPr id="85" name="テキスト ボックス 84"/>
        <xdr:cNvSpPr txBox="1"/>
      </xdr:nvSpPr>
      <xdr:spPr>
        <a:xfrm>
          <a:off x="3497795" y="53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162068</xdr:rowOff>
    </xdr:from>
    <xdr:to>
      <xdr:col>15</xdr:col>
      <xdr:colOff>101600</xdr:colOff>
      <xdr:row>34</xdr:row>
      <xdr:rowOff>92218</xdr:rowOff>
    </xdr:to>
    <xdr:sp macro="" textlink="">
      <xdr:nvSpPr>
        <xdr:cNvPr id="86" name="楕円 85"/>
        <xdr:cNvSpPr/>
      </xdr:nvSpPr>
      <xdr:spPr>
        <a:xfrm>
          <a:off x="2857500" y="58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108745</xdr:rowOff>
    </xdr:from>
    <xdr:ext cx="534377" cy="259045"/>
    <xdr:sp macro="" textlink="">
      <xdr:nvSpPr>
        <xdr:cNvPr id="87" name="テキスト ボックス 86"/>
        <xdr:cNvSpPr txBox="1"/>
      </xdr:nvSpPr>
      <xdr:spPr>
        <a:xfrm>
          <a:off x="2641111" y="5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157300</xdr:rowOff>
    </xdr:from>
    <xdr:to>
      <xdr:col>10</xdr:col>
      <xdr:colOff>165100</xdr:colOff>
      <xdr:row>34</xdr:row>
      <xdr:rowOff>87450</xdr:rowOff>
    </xdr:to>
    <xdr:sp macro="" textlink="">
      <xdr:nvSpPr>
        <xdr:cNvPr id="88" name="楕円 87"/>
        <xdr:cNvSpPr/>
      </xdr:nvSpPr>
      <xdr:spPr>
        <a:xfrm>
          <a:off x="1968500" y="5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103977</xdr:rowOff>
    </xdr:from>
    <xdr:ext cx="534377" cy="259045"/>
    <xdr:sp macro="" textlink="">
      <xdr:nvSpPr>
        <xdr:cNvPr id="89" name="テキスト ボックス 88"/>
        <xdr:cNvSpPr txBox="1"/>
      </xdr:nvSpPr>
      <xdr:spPr>
        <a:xfrm>
          <a:off x="1752111" y="55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6882</xdr:rowOff>
    </xdr:from>
    <xdr:to>
      <xdr:col>6</xdr:col>
      <xdr:colOff>38100</xdr:colOff>
      <xdr:row>34</xdr:row>
      <xdr:rowOff>108482</xdr:rowOff>
    </xdr:to>
    <xdr:sp macro="" textlink="">
      <xdr:nvSpPr>
        <xdr:cNvPr id="90" name="楕円 89"/>
        <xdr:cNvSpPr/>
      </xdr:nvSpPr>
      <xdr:spPr>
        <a:xfrm>
          <a:off x="1079500" y="58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125009</xdr:rowOff>
    </xdr:from>
    <xdr:ext cx="534377" cy="259045"/>
    <xdr:sp macro="" textlink="">
      <xdr:nvSpPr>
        <xdr:cNvPr id="91" name="テキスト ボックス 90"/>
        <xdr:cNvSpPr txBox="1"/>
      </xdr:nvSpPr>
      <xdr:spPr>
        <a:xfrm>
          <a:off x="863111" y="56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32607</xdr:rowOff>
    </xdr:from>
    <xdr:to>
      <xdr:col>24</xdr:col>
      <xdr:colOff>63500</xdr:colOff>
      <xdr:row>55</xdr:row>
      <xdr:rowOff>141148</xdr:rowOff>
    </xdr:to>
    <xdr:cxnSp macro="">
      <xdr:nvCxnSpPr>
        <xdr:cNvPr id="123" name="直線コネクタ 122"/>
        <xdr:cNvCxnSpPr/>
      </xdr:nvCxnSpPr>
      <xdr:spPr>
        <a:xfrm flipV="1">
          <a:off x="3797300" y="9462357"/>
          <a:ext cx="838200" cy="10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77825</xdr:rowOff>
    </xdr:from>
    <xdr:to>
      <xdr:col>19</xdr:col>
      <xdr:colOff>177800</xdr:colOff>
      <xdr:row>55</xdr:row>
      <xdr:rowOff>141148</xdr:rowOff>
    </xdr:to>
    <xdr:cxnSp macro="">
      <xdr:nvCxnSpPr>
        <xdr:cNvPr id="126" name="直線コネクタ 125"/>
        <xdr:cNvCxnSpPr/>
      </xdr:nvCxnSpPr>
      <xdr:spPr>
        <a:xfrm>
          <a:off x="2908300" y="9507575"/>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77825</xdr:rowOff>
    </xdr:from>
    <xdr:to>
      <xdr:col>15</xdr:col>
      <xdr:colOff>50800</xdr:colOff>
      <xdr:row>55</xdr:row>
      <xdr:rowOff>126550</xdr:rowOff>
    </xdr:to>
    <xdr:cxnSp macro="">
      <xdr:nvCxnSpPr>
        <xdr:cNvPr id="129" name="直線コネクタ 128"/>
        <xdr:cNvCxnSpPr/>
      </xdr:nvCxnSpPr>
      <xdr:spPr>
        <a:xfrm flipV="1">
          <a:off x="2019300" y="9507575"/>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126550</xdr:rowOff>
    </xdr:from>
    <xdr:to>
      <xdr:col>10</xdr:col>
      <xdr:colOff>114300</xdr:colOff>
      <xdr:row>56</xdr:row>
      <xdr:rowOff>2420</xdr:rowOff>
    </xdr:to>
    <xdr:cxnSp macro="">
      <xdr:nvCxnSpPr>
        <xdr:cNvPr id="132" name="直線コネクタ 131"/>
        <xdr:cNvCxnSpPr/>
      </xdr:nvCxnSpPr>
      <xdr:spPr>
        <a:xfrm flipV="1">
          <a:off x="1130300" y="955630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153257</xdr:rowOff>
    </xdr:from>
    <xdr:to>
      <xdr:col>24</xdr:col>
      <xdr:colOff>114300</xdr:colOff>
      <xdr:row>55</xdr:row>
      <xdr:rowOff>83407</xdr:rowOff>
    </xdr:to>
    <xdr:sp macro="" textlink="">
      <xdr:nvSpPr>
        <xdr:cNvPr id="142" name="楕円 141"/>
        <xdr:cNvSpPr/>
      </xdr:nvSpPr>
      <xdr:spPr>
        <a:xfrm>
          <a:off x="4584700" y="94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4684</xdr:rowOff>
    </xdr:from>
    <xdr:ext cx="534377" cy="259045"/>
    <xdr:sp macro="" textlink="">
      <xdr:nvSpPr>
        <xdr:cNvPr id="143" name="物件費該当値テキスト"/>
        <xdr:cNvSpPr txBox="1"/>
      </xdr:nvSpPr>
      <xdr:spPr>
        <a:xfrm>
          <a:off x="4686300" y="92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90348</xdr:rowOff>
    </xdr:from>
    <xdr:to>
      <xdr:col>20</xdr:col>
      <xdr:colOff>38100</xdr:colOff>
      <xdr:row>56</xdr:row>
      <xdr:rowOff>20498</xdr:rowOff>
    </xdr:to>
    <xdr:sp macro="" textlink="">
      <xdr:nvSpPr>
        <xdr:cNvPr id="144" name="楕円 143"/>
        <xdr:cNvSpPr/>
      </xdr:nvSpPr>
      <xdr:spPr>
        <a:xfrm>
          <a:off x="3746500" y="95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37025</xdr:rowOff>
    </xdr:from>
    <xdr:ext cx="534377" cy="259045"/>
    <xdr:sp macro="" textlink="">
      <xdr:nvSpPr>
        <xdr:cNvPr id="145" name="テキスト ボックス 144"/>
        <xdr:cNvSpPr txBox="1"/>
      </xdr:nvSpPr>
      <xdr:spPr>
        <a:xfrm>
          <a:off x="3530111" y="92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27025</xdr:rowOff>
    </xdr:from>
    <xdr:to>
      <xdr:col>15</xdr:col>
      <xdr:colOff>101600</xdr:colOff>
      <xdr:row>55</xdr:row>
      <xdr:rowOff>128625</xdr:rowOff>
    </xdr:to>
    <xdr:sp macro="" textlink="">
      <xdr:nvSpPr>
        <xdr:cNvPr id="146" name="楕円 145"/>
        <xdr:cNvSpPr/>
      </xdr:nvSpPr>
      <xdr:spPr>
        <a:xfrm>
          <a:off x="2857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145152</xdr:rowOff>
    </xdr:from>
    <xdr:ext cx="534377" cy="259045"/>
    <xdr:sp macro="" textlink="">
      <xdr:nvSpPr>
        <xdr:cNvPr id="147" name="テキスト ボックス 146"/>
        <xdr:cNvSpPr txBox="1"/>
      </xdr:nvSpPr>
      <xdr:spPr>
        <a:xfrm>
          <a:off x="2641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75750</xdr:rowOff>
    </xdr:from>
    <xdr:to>
      <xdr:col>10</xdr:col>
      <xdr:colOff>165100</xdr:colOff>
      <xdr:row>56</xdr:row>
      <xdr:rowOff>5900</xdr:rowOff>
    </xdr:to>
    <xdr:sp macro="" textlink="">
      <xdr:nvSpPr>
        <xdr:cNvPr id="148" name="楕円 147"/>
        <xdr:cNvSpPr/>
      </xdr:nvSpPr>
      <xdr:spPr>
        <a:xfrm>
          <a:off x="1968500" y="95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22427</xdr:rowOff>
    </xdr:from>
    <xdr:ext cx="534377" cy="259045"/>
    <xdr:sp macro="" textlink="">
      <xdr:nvSpPr>
        <xdr:cNvPr id="149" name="テキスト ボックス 148"/>
        <xdr:cNvSpPr txBox="1"/>
      </xdr:nvSpPr>
      <xdr:spPr>
        <a:xfrm>
          <a:off x="1752111" y="9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123070</xdr:rowOff>
    </xdr:from>
    <xdr:to>
      <xdr:col>6</xdr:col>
      <xdr:colOff>38100</xdr:colOff>
      <xdr:row>56</xdr:row>
      <xdr:rowOff>53220</xdr:rowOff>
    </xdr:to>
    <xdr:sp macro="" textlink="">
      <xdr:nvSpPr>
        <xdr:cNvPr id="150" name="楕円 149"/>
        <xdr:cNvSpPr/>
      </xdr:nvSpPr>
      <xdr:spPr>
        <a:xfrm>
          <a:off x="1079500" y="95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69747</xdr:rowOff>
    </xdr:from>
    <xdr:ext cx="534377" cy="259045"/>
    <xdr:sp macro="" textlink="">
      <xdr:nvSpPr>
        <xdr:cNvPr id="151" name="テキスト ボックス 150"/>
        <xdr:cNvSpPr txBox="1"/>
      </xdr:nvSpPr>
      <xdr:spPr>
        <a:xfrm>
          <a:off x="863111" y="93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108324</xdr:rowOff>
    </xdr:from>
    <xdr:to>
      <xdr:col>24</xdr:col>
      <xdr:colOff>63500</xdr:colOff>
      <xdr:row>76</xdr:row>
      <xdr:rowOff>61080</xdr:rowOff>
    </xdr:to>
    <xdr:cxnSp macro="">
      <xdr:nvCxnSpPr>
        <xdr:cNvPr id="180" name="直線コネクタ 179"/>
        <xdr:cNvCxnSpPr/>
      </xdr:nvCxnSpPr>
      <xdr:spPr>
        <a:xfrm flipV="1">
          <a:off x="3797300" y="12967074"/>
          <a:ext cx="8382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61080</xdr:rowOff>
    </xdr:from>
    <xdr:to>
      <xdr:col>19</xdr:col>
      <xdr:colOff>177800</xdr:colOff>
      <xdr:row>78</xdr:row>
      <xdr:rowOff>54414</xdr:rowOff>
    </xdr:to>
    <xdr:cxnSp macro="">
      <xdr:nvCxnSpPr>
        <xdr:cNvPr id="183" name="直線コネクタ 182"/>
        <xdr:cNvCxnSpPr/>
      </xdr:nvCxnSpPr>
      <xdr:spPr>
        <a:xfrm flipV="1">
          <a:off x="2908300" y="13091280"/>
          <a:ext cx="889000" cy="3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28715</xdr:rowOff>
    </xdr:from>
    <xdr:to>
      <xdr:col>15</xdr:col>
      <xdr:colOff>50800</xdr:colOff>
      <xdr:row>78</xdr:row>
      <xdr:rowOff>54414</xdr:rowOff>
    </xdr:to>
    <xdr:cxnSp macro="">
      <xdr:nvCxnSpPr>
        <xdr:cNvPr id="186" name="直線コネクタ 185"/>
        <xdr:cNvCxnSpPr/>
      </xdr:nvCxnSpPr>
      <xdr:spPr>
        <a:xfrm>
          <a:off x="2019300" y="13401815"/>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39573</xdr:rowOff>
    </xdr:from>
    <xdr:to>
      <xdr:col>10</xdr:col>
      <xdr:colOff>114300</xdr:colOff>
      <xdr:row>78</xdr:row>
      <xdr:rowOff>28715</xdr:rowOff>
    </xdr:to>
    <xdr:cxnSp macro="">
      <xdr:nvCxnSpPr>
        <xdr:cNvPr id="189" name="直線コネクタ 188"/>
        <xdr:cNvCxnSpPr/>
      </xdr:nvCxnSpPr>
      <xdr:spPr>
        <a:xfrm>
          <a:off x="1130300" y="13069773"/>
          <a:ext cx="889000" cy="3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57524</xdr:rowOff>
    </xdr:from>
    <xdr:to>
      <xdr:col>24</xdr:col>
      <xdr:colOff>114300</xdr:colOff>
      <xdr:row>75</xdr:row>
      <xdr:rowOff>159125</xdr:rowOff>
    </xdr:to>
    <xdr:sp macro="" textlink="">
      <xdr:nvSpPr>
        <xdr:cNvPr id="199" name="楕円 198"/>
        <xdr:cNvSpPr/>
      </xdr:nvSpPr>
      <xdr:spPr>
        <a:xfrm>
          <a:off x="4584700" y="12916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80401</xdr:rowOff>
    </xdr:from>
    <xdr:ext cx="534377" cy="259045"/>
    <xdr:sp macro="" textlink="">
      <xdr:nvSpPr>
        <xdr:cNvPr id="200" name="維持補修費該当値テキスト"/>
        <xdr:cNvSpPr txBox="1"/>
      </xdr:nvSpPr>
      <xdr:spPr>
        <a:xfrm>
          <a:off x="4686300" y="127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10280</xdr:rowOff>
    </xdr:from>
    <xdr:to>
      <xdr:col>20</xdr:col>
      <xdr:colOff>38100</xdr:colOff>
      <xdr:row>76</xdr:row>
      <xdr:rowOff>111880</xdr:rowOff>
    </xdr:to>
    <xdr:sp macro="" textlink="">
      <xdr:nvSpPr>
        <xdr:cNvPr id="201" name="楕円 200"/>
        <xdr:cNvSpPr/>
      </xdr:nvSpPr>
      <xdr:spPr>
        <a:xfrm>
          <a:off x="3746500" y="130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128408</xdr:rowOff>
    </xdr:from>
    <xdr:ext cx="534377" cy="259045"/>
    <xdr:sp macro="" textlink="">
      <xdr:nvSpPr>
        <xdr:cNvPr id="202" name="テキスト ボックス 201"/>
        <xdr:cNvSpPr txBox="1"/>
      </xdr:nvSpPr>
      <xdr:spPr>
        <a:xfrm>
          <a:off x="3530111" y="128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3614</xdr:rowOff>
    </xdr:from>
    <xdr:to>
      <xdr:col>15</xdr:col>
      <xdr:colOff>101600</xdr:colOff>
      <xdr:row>78</xdr:row>
      <xdr:rowOff>105214</xdr:rowOff>
    </xdr:to>
    <xdr:sp macro="" textlink="">
      <xdr:nvSpPr>
        <xdr:cNvPr id="203" name="楕円 202"/>
        <xdr:cNvSpPr/>
      </xdr:nvSpPr>
      <xdr:spPr>
        <a:xfrm>
          <a:off x="2857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121741</xdr:rowOff>
    </xdr:from>
    <xdr:ext cx="469744" cy="259045"/>
    <xdr:sp macro="" textlink="">
      <xdr:nvSpPr>
        <xdr:cNvPr id="204" name="テキスト ボックス 203"/>
        <xdr:cNvSpPr txBox="1"/>
      </xdr:nvSpPr>
      <xdr:spPr>
        <a:xfrm>
          <a:off x="2673428" y="131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149365</xdr:rowOff>
    </xdr:from>
    <xdr:to>
      <xdr:col>10</xdr:col>
      <xdr:colOff>165100</xdr:colOff>
      <xdr:row>78</xdr:row>
      <xdr:rowOff>79515</xdr:rowOff>
    </xdr:to>
    <xdr:sp macro="" textlink="">
      <xdr:nvSpPr>
        <xdr:cNvPr id="205" name="楕円 204"/>
        <xdr:cNvSpPr/>
      </xdr:nvSpPr>
      <xdr:spPr>
        <a:xfrm>
          <a:off x="1968500" y="133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96042</xdr:rowOff>
    </xdr:from>
    <xdr:ext cx="469744" cy="259045"/>
    <xdr:sp macro="" textlink="">
      <xdr:nvSpPr>
        <xdr:cNvPr id="206" name="テキスト ボックス 205"/>
        <xdr:cNvSpPr txBox="1"/>
      </xdr:nvSpPr>
      <xdr:spPr>
        <a:xfrm>
          <a:off x="1784428" y="131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160223</xdr:rowOff>
    </xdr:from>
    <xdr:to>
      <xdr:col>6</xdr:col>
      <xdr:colOff>38100</xdr:colOff>
      <xdr:row>76</xdr:row>
      <xdr:rowOff>90373</xdr:rowOff>
    </xdr:to>
    <xdr:sp macro="" textlink="">
      <xdr:nvSpPr>
        <xdr:cNvPr id="207" name="楕円 206"/>
        <xdr:cNvSpPr/>
      </xdr:nvSpPr>
      <xdr:spPr>
        <a:xfrm>
          <a:off x="1079500" y="130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106901</xdr:rowOff>
    </xdr:from>
    <xdr:ext cx="534377" cy="259045"/>
    <xdr:sp macro="" textlink="">
      <xdr:nvSpPr>
        <xdr:cNvPr id="208" name="テキスト ボックス 207"/>
        <xdr:cNvSpPr txBox="1"/>
      </xdr:nvSpPr>
      <xdr:spPr>
        <a:xfrm>
          <a:off x="863111" y="127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94551</xdr:rowOff>
    </xdr:from>
    <xdr:to>
      <xdr:col>24</xdr:col>
      <xdr:colOff>63500</xdr:colOff>
      <xdr:row>98</xdr:row>
      <xdr:rowOff>50115</xdr:rowOff>
    </xdr:to>
    <xdr:cxnSp macro="">
      <xdr:nvCxnSpPr>
        <xdr:cNvPr id="238" name="直線コネクタ 237"/>
        <xdr:cNvCxnSpPr/>
      </xdr:nvCxnSpPr>
      <xdr:spPr>
        <a:xfrm flipV="1">
          <a:off x="3797300" y="16553751"/>
          <a:ext cx="838200" cy="29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25794</xdr:rowOff>
    </xdr:from>
    <xdr:to>
      <xdr:col>19</xdr:col>
      <xdr:colOff>177800</xdr:colOff>
      <xdr:row>98</xdr:row>
      <xdr:rowOff>50115</xdr:rowOff>
    </xdr:to>
    <xdr:cxnSp macro="">
      <xdr:nvCxnSpPr>
        <xdr:cNvPr id="241" name="直線コネクタ 240"/>
        <xdr:cNvCxnSpPr/>
      </xdr:nvCxnSpPr>
      <xdr:spPr>
        <a:xfrm>
          <a:off x="2908300" y="16827894"/>
          <a:ext cx="889000" cy="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25794</xdr:rowOff>
    </xdr:from>
    <xdr:to>
      <xdr:col>15</xdr:col>
      <xdr:colOff>50800</xdr:colOff>
      <xdr:row>98</xdr:row>
      <xdr:rowOff>41503</xdr:rowOff>
    </xdr:to>
    <xdr:cxnSp macro="">
      <xdr:nvCxnSpPr>
        <xdr:cNvPr id="244" name="直線コネクタ 243"/>
        <xdr:cNvCxnSpPr/>
      </xdr:nvCxnSpPr>
      <xdr:spPr>
        <a:xfrm flipV="1">
          <a:off x="2019300" y="16827894"/>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28206</xdr:rowOff>
    </xdr:from>
    <xdr:to>
      <xdr:col>10</xdr:col>
      <xdr:colOff>114300</xdr:colOff>
      <xdr:row>98</xdr:row>
      <xdr:rowOff>41503</xdr:rowOff>
    </xdr:to>
    <xdr:cxnSp macro="">
      <xdr:nvCxnSpPr>
        <xdr:cNvPr id="247" name="直線コネクタ 246"/>
        <xdr:cNvCxnSpPr/>
      </xdr:nvCxnSpPr>
      <xdr:spPr>
        <a:xfrm>
          <a:off x="1130300" y="1683030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43751</xdr:rowOff>
    </xdr:from>
    <xdr:to>
      <xdr:col>24</xdr:col>
      <xdr:colOff>114300</xdr:colOff>
      <xdr:row>96</xdr:row>
      <xdr:rowOff>145351</xdr:rowOff>
    </xdr:to>
    <xdr:sp macro="" textlink="">
      <xdr:nvSpPr>
        <xdr:cNvPr id="257" name="楕円 256"/>
        <xdr:cNvSpPr/>
      </xdr:nvSpPr>
      <xdr:spPr>
        <a:xfrm>
          <a:off x="4584700" y="165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22178</xdr:rowOff>
    </xdr:from>
    <xdr:ext cx="534377" cy="259045"/>
    <xdr:sp macro="" textlink="">
      <xdr:nvSpPr>
        <xdr:cNvPr id="258" name="扶助費該当値テキスト"/>
        <xdr:cNvSpPr txBox="1"/>
      </xdr:nvSpPr>
      <xdr:spPr>
        <a:xfrm>
          <a:off x="4686300" y="164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170765</xdr:rowOff>
    </xdr:from>
    <xdr:to>
      <xdr:col>20</xdr:col>
      <xdr:colOff>38100</xdr:colOff>
      <xdr:row>98</xdr:row>
      <xdr:rowOff>100915</xdr:rowOff>
    </xdr:to>
    <xdr:sp macro="" textlink="">
      <xdr:nvSpPr>
        <xdr:cNvPr id="259" name="楕円 258"/>
        <xdr:cNvSpPr/>
      </xdr:nvSpPr>
      <xdr:spPr>
        <a:xfrm>
          <a:off x="3746500" y="168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92042</xdr:rowOff>
    </xdr:from>
    <xdr:ext cx="534377" cy="259045"/>
    <xdr:sp macro="" textlink="">
      <xdr:nvSpPr>
        <xdr:cNvPr id="260" name="テキスト ボックス 259"/>
        <xdr:cNvSpPr txBox="1"/>
      </xdr:nvSpPr>
      <xdr:spPr>
        <a:xfrm>
          <a:off x="3530111" y="168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146444</xdr:rowOff>
    </xdr:from>
    <xdr:to>
      <xdr:col>15</xdr:col>
      <xdr:colOff>101600</xdr:colOff>
      <xdr:row>98</xdr:row>
      <xdr:rowOff>76594</xdr:rowOff>
    </xdr:to>
    <xdr:sp macro="" textlink="">
      <xdr:nvSpPr>
        <xdr:cNvPr id="261" name="楕円 260"/>
        <xdr:cNvSpPr/>
      </xdr:nvSpPr>
      <xdr:spPr>
        <a:xfrm>
          <a:off x="2857500" y="167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67721</xdr:rowOff>
    </xdr:from>
    <xdr:ext cx="534377" cy="259045"/>
    <xdr:sp macro="" textlink="">
      <xdr:nvSpPr>
        <xdr:cNvPr id="262" name="テキスト ボックス 261"/>
        <xdr:cNvSpPr txBox="1"/>
      </xdr:nvSpPr>
      <xdr:spPr>
        <a:xfrm>
          <a:off x="2641111" y="168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162153</xdr:rowOff>
    </xdr:from>
    <xdr:to>
      <xdr:col>10</xdr:col>
      <xdr:colOff>165100</xdr:colOff>
      <xdr:row>98</xdr:row>
      <xdr:rowOff>92303</xdr:rowOff>
    </xdr:to>
    <xdr:sp macro="" textlink="">
      <xdr:nvSpPr>
        <xdr:cNvPr id="263" name="楕円 262"/>
        <xdr:cNvSpPr/>
      </xdr:nvSpPr>
      <xdr:spPr>
        <a:xfrm>
          <a:off x="1968500" y="167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83430</xdr:rowOff>
    </xdr:from>
    <xdr:ext cx="534377" cy="259045"/>
    <xdr:sp macro="" textlink="">
      <xdr:nvSpPr>
        <xdr:cNvPr id="264" name="テキスト ボックス 263"/>
        <xdr:cNvSpPr txBox="1"/>
      </xdr:nvSpPr>
      <xdr:spPr>
        <a:xfrm>
          <a:off x="1752111" y="168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148856</xdr:rowOff>
    </xdr:from>
    <xdr:to>
      <xdr:col>6</xdr:col>
      <xdr:colOff>38100</xdr:colOff>
      <xdr:row>98</xdr:row>
      <xdr:rowOff>79006</xdr:rowOff>
    </xdr:to>
    <xdr:sp macro="" textlink="">
      <xdr:nvSpPr>
        <xdr:cNvPr id="265" name="楕円 264"/>
        <xdr:cNvSpPr/>
      </xdr:nvSpPr>
      <xdr:spPr>
        <a:xfrm>
          <a:off x="1079500" y="16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70133</xdr:rowOff>
    </xdr:from>
    <xdr:ext cx="534377" cy="259045"/>
    <xdr:sp macro="" textlink="">
      <xdr:nvSpPr>
        <xdr:cNvPr id="266" name="テキスト ボックス 265"/>
        <xdr:cNvSpPr txBox="1"/>
      </xdr:nvSpPr>
      <xdr:spPr>
        <a:xfrm>
          <a:off x="863111" y="168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140142</xdr:rowOff>
    </xdr:from>
    <xdr:to>
      <xdr:col>55</xdr:col>
      <xdr:colOff>0</xdr:colOff>
      <xdr:row>34</xdr:row>
      <xdr:rowOff>93835</xdr:rowOff>
    </xdr:to>
    <xdr:cxnSp macro="">
      <xdr:nvCxnSpPr>
        <xdr:cNvPr id="295" name="直線コネクタ 294"/>
        <xdr:cNvCxnSpPr/>
      </xdr:nvCxnSpPr>
      <xdr:spPr>
        <a:xfrm>
          <a:off x="9639300" y="5112192"/>
          <a:ext cx="838200" cy="8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140142</xdr:rowOff>
    </xdr:from>
    <xdr:to>
      <xdr:col>50</xdr:col>
      <xdr:colOff>114300</xdr:colOff>
      <xdr:row>36</xdr:row>
      <xdr:rowOff>110790</xdr:rowOff>
    </xdr:to>
    <xdr:cxnSp macro="">
      <xdr:nvCxnSpPr>
        <xdr:cNvPr id="298" name="直線コネクタ 297"/>
        <xdr:cNvCxnSpPr/>
      </xdr:nvCxnSpPr>
      <xdr:spPr>
        <a:xfrm flipV="1">
          <a:off x="8750300" y="5112192"/>
          <a:ext cx="889000" cy="117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110790</xdr:rowOff>
    </xdr:from>
    <xdr:to>
      <xdr:col>45</xdr:col>
      <xdr:colOff>177800</xdr:colOff>
      <xdr:row>36</xdr:row>
      <xdr:rowOff>131021</xdr:rowOff>
    </xdr:to>
    <xdr:cxnSp macro="">
      <xdr:nvCxnSpPr>
        <xdr:cNvPr id="301" name="直線コネクタ 300"/>
        <xdr:cNvCxnSpPr/>
      </xdr:nvCxnSpPr>
      <xdr:spPr>
        <a:xfrm flipV="1">
          <a:off x="7861300" y="6282990"/>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131021</xdr:rowOff>
    </xdr:from>
    <xdr:to>
      <xdr:col>41</xdr:col>
      <xdr:colOff>50800</xdr:colOff>
      <xdr:row>37</xdr:row>
      <xdr:rowOff>2875</xdr:rowOff>
    </xdr:to>
    <xdr:cxnSp macro="">
      <xdr:nvCxnSpPr>
        <xdr:cNvPr id="304" name="直線コネクタ 303"/>
        <xdr:cNvCxnSpPr/>
      </xdr:nvCxnSpPr>
      <xdr:spPr>
        <a:xfrm flipV="1">
          <a:off x="6972300" y="6303221"/>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43035</xdr:rowOff>
    </xdr:from>
    <xdr:to>
      <xdr:col>55</xdr:col>
      <xdr:colOff>50800</xdr:colOff>
      <xdr:row>34</xdr:row>
      <xdr:rowOff>144635</xdr:rowOff>
    </xdr:to>
    <xdr:sp macro="" textlink="">
      <xdr:nvSpPr>
        <xdr:cNvPr id="314" name="楕円 313"/>
        <xdr:cNvSpPr/>
      </xdr:nvSpPr>
      <xdr:spPr>
        <a:xfrm>
          <a:off x="10426700" y="58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65912</xdr:rowOff>
    </xdr:from>
    <xdr:ext cx="599010" cy="259045"/>
    <xdr:sp macro="" textlink="">
      <xdr:nvSpPr>
        <xdr:cNvPr id="315" name="補助費等該当値テキスト"/>
        <xdr:cNvSpPr txBox="1"/>
      </xdr:nvSpPr>
      <xdr:spPr>
        <a:xfrm>
          <a:off x="10528300" y="572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89342</xdr:rowOff>
    </xdr:from>
    <xdr:to>
      <xdr:col>50</xdr:col>
      <xdr:colOff>165100</xdr:colOff>
      <xdr:row>30</xdr:row>
      <xdr:rowOff>19492</xdr:rowOff>
    </xdr:to>
    <xdr:sp macro="" textlink="">
      <xdr:nvSpPr>
        <xdr:cNvPr id="316" name="楕円 315"/>
        <xdr:cNvSpPr/>
      </xdr:nvSpPr>
      <xdr:spPr>
        <a:xfrm>
          <a:off x="9588500" y="50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36019</xdr:rowOff>
    </xdr:from>
    <xdr:ext cx="599010" cy="259045"/>
    <xdr:sp macro="" textlink="">
      <xdr:nvSpPr>
        <xdr:cNvPr id="317" name="テキスト ボックス 316"/>
        <xdr:cNvSpPr txBox="1"/>
      </xdr:nvSpPr>
      <xdr:spPr>
        <a:xfrm>
          <a:off x="9339795" y="483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59990</xdr:rowOff>
    </xdr:from>
    <xdr:to>
      <xdr:col>46</xdr:col>
      <xdr:colOff>38100</xdr:colOff>
      <xdr:row>36</xdr:row>
      <xdr:rowOff>161590</xdr:rowOff>
    </xdr:to>
    <xdr:sp macro="" textlink="">
      <xdr:nvSpPr>
        <xdr:cNvPr id="318" name="楕円 317"/>
        <xdr:cNvSpPr/>
      </xdr:nvSpPr>
      <xdr:spPr>
        <a:xfrm>
          <a:off x="8699500" y="62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152717</xdr:rowOff>
    </xdr:from>
    <xdr:ext cx="534377" cy="259045"/>
    <xdr:sp macro="" textlink="">
      <xdr:nvSpPr>
        <xdr:cNvPr id="319" name="テキスト ボックス 318"/>
        <xdr:cNvSpPr txBox="1"/>
      </xdr:nvSpPr>
      <xdr:spPr>
        <a:xfrm>
          <a:off x="8483111" y="63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80221</xdr:rowOff>
    </xdr:from>
    <xdr:to>
      <xdr:col>41</xdr:col>
      <xdr:colOff>101600</xdr:colOff>
      <xdr:row>37</xdr:row>
      <xdr:rowOff>10371</xdr:rowOff>
    </xdr:to>
    <xdr:sp macro="" textlink="">
      <xdr:nvSpPr>
        <xdr:cNvPr id="320" name="楕円 319"/>
        <xdr:cNvSpPr/>
      </xdr:nvSpPr>
      <xdr:spPr>
        <a:xfrm>
          <a:off x="7810500" y="62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1498</xdr:rowOff>
    </xdr:from>
    <xdr:ext cx="534377" cy="259045"/>
    <xdr:sp macro="" textlink="">
      <xdr:nvSpPr>
        <xdr:cNvPr id="321" name="テキスト ボックス 320"/>
        <xdr:cNvSpPr txBox="1"/>
      </xdr:nvSpPr>
      <xdr:spPr>
        <a:xfrm>
          <a:off x="7594111" y="63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123525</xdr:rowOff>
    </xdr:from>
    <xdr:to>
      <xdr:col>36</xdr:col>
      <xdr:colOff>165100</xdr:colOff>
      <xdr:row>37</xdr:row>
      <xdr:rowOff>53675</xdr:rowOff>
    </xdr:to>
    <xdr:sp macro="" textlink="">
      <xdr:nvSpPr>
        <xdr:cNvPr id="322" name="楕円 321"/>
        <xdr:cNvSpPr/>
      </xdr:nvSpPr>
      <xdr:spPr>
        <a:xfrm>
          <a:off x="6921500" y="62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44802</xdr:rowOff>
    </xdr:from>
    <xdr:ext cx="534377" cy="259045"/>
    <xdr:sp macro="" textlink="">
      <xdr:nvSpPr>
        <xdr:cNvPr id="323" name="テキスト ボックス 322"/>
        <xdr:cNvSpPr txBox="1"/>
      </xdr:nvSpPr>
      <xdr:spPr>
        <a:xfrm>
          <a:off x="6705111" y="63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28143</xdr:rowOff>
    </xdr:from>
    <xdr:to>
      <xdr:col>55</xdr:col>
      <xdr:colOff>0</xdr:colOff>
      <xdr:row>55</xdr:row>
      <xdr:rowOff>26261</xdr:rowOff>
    </xdr:to>
    <xdr:cxnSp macro="">
      <xdr:nvCxnSpPr>
        <xdr:cNvPr id="352" name="直線コネクタ 351"/>
        <xdr:cNvCxnSpPr/>
      </xdr:nvCxnSpPr>
      <xdr:spPr>
        <a:xfrm>
          <a:off x="9639300" y="9286443"/>
          <a:ext cx="838200" cy="16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53495</xdr:rowOff>
    </xdr:from>
    <xdr:to>
      <xdr:col>50</xdr:col>
      <xdr:colOff>114300</xdr:colOff>
      <xdr:row>54</xdr:row>
      <xdr:rowOff>28143</xdr:rowOff>
    </xdr:to>
    <xdr:cxnSp macro="">
      <xdr:nvCxnSpPr>
        <xdr:cNvPr id="355" name="直線コネクタ 354"/>
        <xdr:cNvCxnSpPr/>
      </xdr:nvCxnSpPr>
      <xdr:spPr>
        <a:xfrm>
          <a:off x="8750300" y="8968895"/>
          <a:ext cx="889000" cy="3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53495</xdr:rowOff>
    </xdr:from>
    <xdr:to>
      <xdr:col>45</xdr:col>
      <xdr:colOff>177800</xdr:colOff>
      <xdr:row>53</xdr:row>
      <xdr:rowOff>108176</xdr:rowOff>
    </xdr:to>
    <xdr:cxnSp macro="">
      <xdr:nvCxnSpPr>
        <xdr:cNvPr id="358" name="直線コネクタ 357"/>
        <xdr:cNvCxnSpPr/>
      </xdr:nvCxnSpPr>
      <xdr:spPr>
        <a:xfrm flipV="1">
          <a:off x="7861300" y="8968895"/>
          <a:ext cx="889000" cy="22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165822</xdr:rowOff>
    </xdr:from>
    <xdr:to>
      <xdr:col>41</xdr:col>
      <xdr:colOff>50800</xdr:colOff>
      <xdr:row>53</xdr:row>
      <xdr:rowOff>108176</xdr:rowOff>
    </xdr:to>
    <xdr:cxnSp macro="">
      <xdr:nvCxnSpPr>
        <xdr:cNvPr id="361" name="直線コネクタ 360"/>
        <xdr:cNvCxnSpPr/>
      </xdr:nvCxnSpPr>
      <xdr:spPr>
        <a:xfrm>
          <a:off x="6972300" y="8738322"/>
          <a:ext cx="889000" cy="45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146911</xdr:rowOff>
    </xdr:from>
    <xdr:to>
      <xdr:col>55</xdr:col>
      <xdr:colOff>50800</xdr:colOff>
      <xdr:row>55</xdr:row>
      <xdr:rowOff>77061</xdr:rowOff>
    </xdr:to>
    <xdr:sp macro="" textlink="">
      <xdr:nvSpPr>
        <xdr:cNvPr id="371" name="楕円 370"/>
        <xdr:cNvSpPr/>
      </xdr:nvSpPr>
      <xdr:spPr>
        <a:xfrm>
          <a:off x="10426700" y="94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169788</xdr:rowOff>
    </xdr:from>
    <xdr:ext cx="534377" cy="259045"/>
    <xdr:sp macro="" textlink="">
      <xdr:nvSpPr>
        <xdr:cNvPr id="372" name="普通建設事業費該当値テキスト"/>
        <xdr:cNvSpPr txBox="1"/>
      </xdr:nvSpPr>
      <xdr:spPr>
        <a:xfrm>
          <a:off x="10528300" y="92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148793</xdr:rowOff>
    </xdr:from>
    <xdr:to>
      <xdr:col>50</xdr:col>
      <xdr:colOff>165100</xdr:colOff>
      <xdr:row>54</xdr:row>
      <xdr:rowOff>78943</xdr:rowOff>
    </xdr:to>
    <xdr:sp macro="" textlink="">
      <xdr:nvSpPr>
        <xdr:cNvPr id="373" name="楕円 372"/>
        <xdr:cNvSpPr/>
      </xdr:nvSpPr>
      <xdr:spPr>
        <a:xfrm>
          <a:off x="9588500" y="92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95470</xdr:rowOff>
    </xdr:from>
    <xdr:ext cx="599010" cy="259045"/>
    <xdr:sp macro="" textlink="">
      <xdr:nvSpPr>
        <xdr:cNvPr id="374" name="テキスト ボックス 373"/>
        <xdr:cNvSpPr txBox="1"/>
      </xdr:nvSpPr>
      <xdr:spPr>
        <a:xfrm>
          <a:off x="9339795" y="901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2695</xdr:rowOff>
    </xdr:from>
    <xdr:to>
      <xdr:col>46</xdr:col>
      <xdr:colOff>38100</xdr:colOff>
      <xdr:row>52</xdr:row>
      <xdr:rowOff>104295</xdr:rowOff>
    </xdr:to>
    <xdr:sp macro="" textlink="">
      <xdr:nvSpPr>
        <xdr:cNvPr id="375" name="楕円 374"/>
        <xdr:cNvSpPr/>
      </xdr:nvSpPr>
      <xdr:spPr>
        <a:xfrm>
          <a:off x="8699500" y="8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120822</xdr:rowOff>
    </xdr:from>
    <xdr:ext cx="599010" cy="259045"/>
    <xdr:sp macro="" textlink="">
      <xdr:nvSpPr>
        <xdr:cNvPr id="376" name="テキスト ボックス 375"/>
        <xdr:cNvSpPr txBox="1"/>
      </xdr:nvSpPr>
      <xdr:spPr>
        <a:xfrm>
          <a:off x="8450795" y="869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57376</xdr:rowOff>
    </xdr:from>
    <xdr:to>
      <xdr:col>41</xdr:col>
      <xdr:colOff>101600</xdr:colOff>
      <xdr:row>53</xdr:row>
      <xdr:rowOff>158976</xdr:rowOff>
    </xdr:to>
    <xdr:sp macro="" textlink="">
      <xdr:nvSpPr>
        <xdr:cNvPr id="377" name="楕円 376"/>
        <xdr:cNvSpPr/>
      </xdr:nvSpPr>
      <xdr:spPr>
        <a:xfrm>
          <a:off x="7810500" y="91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4053</xdr:rowOff>
    </xdr:from>
    <xdr:ext cx="599010" cy="259045"/>
    <xdr:sp macro="" textlink="">
      <xdr:nvSpPr>
        <xdr:cNvPr id="378" name="テキスト ボックス 377"/>
        <xdr:cNvSpPr txBox="1"/>
      </xdr:nvSpPr>
      <xdr:spPr>
        <a:xfrm>
          <a:off x="7561795" y="891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115022</xdr:rowOff>
    </xdr:from>
    <xdr:to>
      <xdr:col>36</xdr:col>
      <xdr:colOff>165100</xdr:colOff>
      <xdr:row>51</xdr:row>
      <xdr:rowOff>45172</xdr:rowOff>
    </xdr:to>
    <xdr:sp macro="" textlink="">
      <xdr:nvSpPr>
        <xdr:cNvPr id="379" name="楕円 378"/>
        <xdr:cNvSpPr/>
      </xdr:nvSpPr>
      <xdr:spPr>
        <a:xfrm>
          <a:off x="6921500" y="86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61699</xdr:rowOff>
    </xdr:from>
    <xdr:ext cx="599010" cy="259045"/>
    <xdr:sp macro="" textlink="">
      <xdr:nvSpPr>
        <xdr:cNvPr id="380" name="テキスト ボックス 379"/>
        <xdr:cNvSpPr txBox="1"/>
      </xdr:nvSpPr>
      <xdr:spPr>
        <a:xfrm>
          <a:off x="6672795" y="846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12446</xdr:rowOff>
    </xdr:from>
    <xdr:to>
      <xdr:col>55</xdr:col>
      <xdr:colOff>0</xdr:colOff>
      <xdr:row>78</xdr:row>
      <xdr:rowOff>79172</xdr:rowOff>
    </xdr:to>
    <xdr:cxnSp macro="">
      <xdr:nvCxnSpPr>
        <xdr:cNvPr id="409" name="直線コネクタ 408"/>
        <xdr:cNvCxnSpPr/>
      </xdr:nvCxnSpPr>
      <xdr:spPr>
        <a:xfrm>
          <a:off x="9639300" y="13214096"/>
          <a:ext cx="838200" cy="2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129946</xdr:rowOff>
    </xdr:from>
    <xdr:to>
      <xdr:col>50</xdr:col>
      <xdr:colOff>114300</xdr:colOff>
      <xdr:row>77</xdr:row>
      <xdr:rowOff>12446</xdr:rowOff>
    </xdr:to>
    <xdr:cxnSp macro="">
      <xdr:nvCxnSpPr>
        <xdr:cNvPr id="412" name="直線コネクタ 411"/>
        <xdr:cNvCxnSpPr/>
      </xdr:nvCxnSpPr>
      <xdr:spPr>
        <a:xfrm>
          <a:off x="8750300" y="12988696"/>
          <a:ext cx="8890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129946</xdr:rowOff>
    </xdr:from>
    <xdr:to>
      <xdr:col>45</xdr:col>
      <xdr:colOff>177800</xdr:colOff>
      <xdr:row>77</xdr:row>
      <xdr:rowOff>166408</xdr:rowOff>
    </xdr:to>
    <xdr:cxnSp macro="">
      <xdr:nvCxnSpPr>
        <xdr:cNvPr id="415" name="直線コネクタ 414"/>
        <xdr:cNvCxnSpPr/>
      </xdr:nvCxnSpPr>
      <xdr:spPr>
        <a:xfrm flipV="1">
          <a:off x="7861300" y="12988696"/>
          <a:ext cx="889000" cy="3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47866</xdr:rowOff>
    </xdr:from>
    <xdr:to>
      <xdr:col>41</xdr:col>
      <xdr:colOff>50800</xdr:colOff>
      <xdr:row>77</xdr:row>
      <xdr:rowOff>166408</xdr:rowOff>
    </xdr:to>
    <xdr:cxnSp macro="">
      <xdr:nvCxnSpPr>
        <xdr:cNvPr id="418" name="直線コネクタ 417"/>
        <xdr:cNvCxnSpPr/>
      </xdr:nvCxnSpPr>
      <xdr:spPr>
        <a:xfrm>
          <a:off x="6972300" y="12906616"/>
          <a:ext cx="889000" cy="4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28372</xdr:rowOff>
    </xdr:from>
    <xdr:to>
      <xdr:col>55</xdr:col>
      <xdr:colOff>50800</xdr:colOff>
      <xdr:row>78</xdr:row>
      <xdr:rowOff>129972</xdr:rowOff>
    </xdr:to>
    <xdr:sp macro="" textlink="">
      <xdr:nvSpPr>
        <xdr:cNvPr id="428" name="楕円 427"/>
        <xdr:cNvSpPr/>
      </xdr:nvSpPr>
      <xdr:spPr>
        <a:xfrm>
          <a:off x="10426700" y="134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6799</xdr:rowOff>
    </xdr:from>
    <xdr:ext cx="534377" cy="259045"/>
    <xdr:sp macro="" textlink="">
      <xdr:nvSpPr>
        <xdr:cNvPr id="429" name="普通建設事業費 （ うち新規整備　）該当値テキスト"/>
        <xdr:cNvSpPr txBox="1"/>
      </xdr:nvSpPr>
      <xdr:spPr>
        <a:xfrm>
          <a:off x="10528300" y="133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133096</xdr:rowOff>
    </xdr:from>
    <xdr:to>
      <xdr:col>50</xdr:col>
      <xdr:colOff>165100</xdr:colOff>
      <xdr:row>77</xdr:row>
      <xdr:rowOff>63246</xdr:rowOff>
    </xdr:to>
    <xdr:sp macro="" textlink="">
      <xdr:nvSpPr>
        <xdr:cNvPr id="430" name="楕円 429"/>
        <xdr:cNvSpPr/>
      </xdr:nvSpPr>
      <xdr:spPr>
        <a:xfrm>
          <a:off x="9588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79773</xdr:rowOff>
    </xdr:from>
    <xdr:ext cx="534377" cy="259045"/>
    <xdr:sp macro="" textlink="">
      <xdr:nvSpPr>
        <xdr:cNvPr id="431" name="テキスト ボックス 430"/>
        <xdr:cNvSpPr txBox="1"/>
      </xdr:nvSpPr>
      <xdr:spPr>
        <a:xfrm>
          <a:off x="9372111" y="129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79146</xdr:rowOff>
    </xdr:from>
    <xdr:to>
      <xdr:col>46</xdr:col>
      <xdr:colOff>38100</xdr:colOff>
      <xdr:row>76</xdr:row>
      <xdr:rowOff>9296</xdr:rowOff>
    </xdr:to>
    <xdr:sp macro="" textlink="">
      <xdr:nvSpPr>
        <xdr:cNvPr id="432" name="楕円 431"/>
        <xdr:cNvSpPr/>
      </xdr:nvSpPr>
      <xdr:spPr>
        <a:xfrm>
          <a:off x="8699500" y="129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25823</xdr:rowOff>
    </xdr:from>
    <xdr:ext cx="534377" cy="259045"/>
    <xdr:sp macro="" textlink="">
      <xdr:nvSpPr>
        <xdr:cNvPr id="433" name="テキスト ボックス 432"/>
        <xdr:cNvSpPr txBox="1"/>
      </xdr:nvSpPr>
      <xdr:spPr>
        <a:xfrm>
          <a:off x="8483111" y="127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115608</xdr:rowOff>
    </xdr:from>
    <xdr:to>
      <xdr:col>41</xdr:col>
      <xdr:colOff>101600</xdr:colOff>
      <xdr:row>78</xdr:row>
      <xdr:rowOff>45758</xdr:rowOff>
    </xdr:to>
    <xdr:sp macro="" textlink="">
      <xdr:nvSpPr>
        <xdr:cNvPr id="434" name="楕円 433"/>
        <xdr:cNvSpPr/>
      </xdr:nvSpPr>
      <xdr:spPr>
        <a:xfrm>
          <a:off x="7810500" y="133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36885</xdr:rowOff>
    </xdr:from>
    <xdr:ext cx="534377" cy="259045"/>
    <xdr:sp macro="" textlink="">
      <xdr:nvSpPr>
        <xdr:cNvPr id="435" name="テキスト ボックス 434"/>
        <xdr:cNvSpPr txBox="1"/>
      </xdr:nvSpPr>
      <xdr:spPr>
        <a:xfrm>
          <a:off x="7594111" y="134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168516</xdr:rowOff>
    </xdr:from>
    <xdr:to>
      <xdr:col>36</xdr:col>
      <xdr:colOff>165100</xdr:colOff>
      <xdr:row>75</xdr:row>
      <xdr:rowOff>98666</xdr:rowOff>
    </xdr:to>
    <xdr:sp macro="" textlink="">
      <xdr:nvSpPr>
        <xdr:cNvPr id="436" name="楕円 435"/>
        <xdr:cNvSpPr/>
      </xdr:nvSpPr>
      <xdr:spPr>
        <a:xfrm>
          <a:off x="6921500" y="128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115193</xdr:rowOff>
    </xdr:from>
    <xdr:ext cx="534377" cy="259045"/>
    <xdr:sp macro="" textlink="">
      <xdr:nvSpPr>
        <xdr:cNvPr id="437" name="テキスト ボックス 436"/>
        <xdr:cNvSpPr txBox="1"/>
      </xdr:nvSpPr>
      <xdr:spPr>
        <a:xfrm>
          <a:off x="6705111" y="12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4635</xdr:rowOff>
    </xdr:from>
    <xdr:to>
      <xdr:col>55</xdr:col>
      <xdr:colOff>0</xdr:colOff>
      <xdr:row>96</xdr:row>
      <xdr:rowOff>55789</xdr:rowOff>
    </xdr:to>
    <xdr:cxnSp macro="">
      <xdr:nvCxnSpPr>
        <xdr:cNvPr id="466" name="直線コネクタ 465"/>
        <xdr:cNvCxnSpPr/>
      </xdr:nvCxnSpPr>
      <xdr:spPr>
        <a:xfrm>
          <a:off x="9639300" y="16463835"/>
          <a:ext cx="838200" cy="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35153</xdr:rowOff>
    </xdr:from>
    <xdr:to>
      <xdr:col>50</xdr:col>
      <xdr:colOff>114300</xdr:colOff>
      <xdr:row>96</xdr:row>
      <xdr:rowOff>4635</xdr:rowOff>
    </xdr:to>
    <xdr:cxnSp macro="">
      <xdr:nvCxnSpPr>
        <xdr:cNvPr id="469" name="直線コネクタ 468"/>
        <xdr:cNvCxnSpPr/>
      </xdr:nvCxnSpPr>
      <xdr:spPr>
        <a:xfrm>
          <a:off x="8750300" y="16322903"/>
          <a:ext cx="8890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15204</xdr:rowOff>
    </xdr:from>
    <xdr:to>
      <xdr:col>45</xdr:col>
      <xdr:colOff>177800</xdr:colOff>
      <xdr:row>95</xdr:row>
      <xdr:rowOff>35153</xdr:rowOff>
    </xdr:to>
    <xdr:cxnSp macro="">
      <xdr:nvCxnSpPr>
        <xdr:cNvPr id="472" name="直線コネクタ 471"/>
        <xdr:cNvCxnSpPr/>
      </xdr:nvCxnSpPr>
      <xdr:spPr>
        <a:xfrm>
          <a:off x="7861300" y="1630295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32105</xdr:rowOff>
    </xdr:from>
    <xdr:to>
      <xdr:col>41</xdr:col>
      <xdr:colOff>50800</xdr:colOff>
      <xdr:row>95</xdr:row>
      <xdr:rowOff>15204</xdr:rowOff>
    </xdr:to>
    <xdr:cxnSp macro="">
      <xdr:nvCxnSpPr>
        <xdr:cNvPr id="475" name="直線コネクタ 474"/>
        <xdr:cNvCxnSpPr/>
      </xdr:nvCxnSpPr>
      <xdr:spPr>
        <a:xfrm>
          <a:off x="6972300" y="16148405"/>
          <a:ext cx="889000" cy="1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4989</xdr:rowOff>
    </xdr:from>
    <xdr:to>
      <xdr:col>55</xdr:col>
      <xdr:colOff>50800</xdr:colOff>
      <xdr:row>96</xdr:row>
      <xdr:rowOff>106589</xdr:rowOff>
    </xdr:to>
    <xdr:sp macro="" textlink="">
      <xdr:nvSpPr>
        <xdr:cNvPr id="485" name="楕円 484"/>
        <xdr:cNvSpPr/>
      </xdr:nvSpPr>
      <xdr:spPr>
        <a:xfrm>
          <a:off x="10426700" y="164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27866</xdr:rowOff>
    </xdr:from>
    <xdr:ext cx="534377" cy="259045"/>
    <xdr:sp macro="" textlink="">
      <xdr:nvSpPr>
        <xdr:cNvPr id="486" name="普通建設事業費 （ うち更新整備　）該当値テキスト"/>
        <xdr:cNvSpPr txBox="1"/>
      </xdr:nvSpPr>
      <xdr:spPr>
        <a:xfrm>
          <a:off x="10528300" y="163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125285</xdr:rowOff>
    </xdr:from>
    <xdr:to>
      <xdr:col>50</xdr:col>
      <xdr:colOff>165100</xdr:colOff>
      <xdr:row>96</xdr:row>
      <xdr:rowOff>55435</xdr:rowOff>
    </xdr:to>
    <xdr:sp macro="" textlink="">
      <xdr:nvSpPr>
        <xdr:cNvPr id="487" name="楕円 486"/>
        <xdr:cNvSpPr/>
      </xdr:nvSpPr>
      <xdr:spPr>
        <a:xfrm>
          <a:off x="9588500" y="164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71962</xdr:rowOff>
    </xdr:from>
    <xdr:ext cx="534377" cy="259045"/>
    <xdr:sp macro="" textlink="">
      <xdr:nvSpPr>
        <xdr:cNvPr id="488" name="テキスト ボックス 487"/>
        <xdr:cNvSpPr txBox="1"/>
      </xdr:nvSpPr>
      <xdr:spPr>
        <a:xfrm>
          <a:off x="9372111" y="161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155803</xdr:rowOff>
    </xdr:from>
    <xdr:to>
      <xdr:col>46</xdr:col>
      <xdr:colOff>38100</xdr:colOff>
      <xdr:row>95</xdr:row>
      <xdr:rowOff>85953</xdr:rowOff>
    </xdr:to>
    <xdr:sp macro="" textlink="">
      <xdr:nvSpPr>
        <xdr:cNvPr id="489" name="楕円 488"/>
        <xdr:cNvSpPr/>
      </xdr:nvSpPr>
      <xdr:spPr>
        <a:xfrm>
          <a:off x="8699500" y="162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102480</xdr:rowOff>
    </xdr:from>
    <xdr:ext cx="534377" cy="259045"/>
    <xdr:sp macro="" textlink="">
      <xdr:nvSpPr>
        <xdr:cNvPr id="490" name="テキスト ボックス 489"/>
        <xdr:cNvSpPr txBox="1"/>
      </xdr:nvSpPr>
      <xdr:spPr>
        <a:xfrm>
          <a:off x="8483111" y="1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135854</xdr:rowOff>
    </xdr:from>
    <xdr:to>
      <xdr:col>41</xdr:col>
      <xdr:colOff>101600</xdr:colOff>
      <xdr:row>95</xdr:row>
      <xdr:rowOff>66004</xdr:rowOff>
    </xdr:to>
    <xdr:sp macro="" textlink="">
      <xdr:nvSpPr>
        <xdr:cNvPr id="491" name="楕円 490"/>
        <xdr:cNvSpPr/>
      </xdr:nvSpPr>
      <xdr:spPr>
        <a:xfrm>
          <a:off x="7810500" y="162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82531</xdr:rowOff>
    </xdr:from>
    <xdr:ext cx="534377" cy="259045"/>
    <xdr:sp macro="" textlink="">
      <xdr:nvSpPr>
        <xdr:cNvPr id="492" name="テキスト ボックス 491"/>
        <xdr:cNvSpPr txBox="1"/>
      </xdr:nvSpPr>
      <xdr:spPr>
        <a:xfrm>
          <a:off x="7594111" y="160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152755</xdr:rowOff>
    </xdr:from>
    <xdr:to>
      <xdr:col>36</xdr:col>
      <xdr:colOff>165100</xdr:colOff>
      <xdr:row>94</xdr:row>
      <xdr:rowOff>82905</xdr:rowOff>
    </xdr:to>
    <xdr:sp macro="" textlink="">
      <xdr:nvSpPr>
        <xdr:cNvPr id="493" name="楕円 492"/>
        <xdr:cNvSpPr/>
      </xdr:nvSpPr>
      <xdr:spPr>
        <a:xfrm>
          <a:off x="6921500" y="160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99432</xdr:rowOff>
    </xdr:from>
    <xdr:ext cx="599010" cy="259045"/>
    <xdr:sp macro="" textlink="">
      <xdr:nvSpPr>
        <xdr:cNvPr id="494" name="テキスト ボックス 493"/>
        <xdr:cNvSpPr txBox="1"/>
      </xdr:nvSpPr>
      <xdr:spPr>
        <a:xfrm>
          <a:off x="6672795" y="1587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78468</xdr:rowOff>
    </xdr:from>
    <xdr:to>
      <xdr:col>85</xdr:col>
      <xdr:colOff>127000</xdr:colOff>
      <xdr:row>38</xdr:row>
      <xdr:rowOff>115958</xdr:rowOff>
    </xdr:to>
    <xdr:cxnSp macro="">
      <xdr:nvCxnSpPr>
        <xdr:cNvPr id="525" name="直線コネクタ 524"/>
        <xdr:cNvCxnSpPr/>
      </xdr:nvCxnSpPr>
      <xdr:spPr>
        <a:xfrm>
          <a:off x="15481300" y="6593568"/>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21122</xdr:rowOff>
    </xdr:from>
    <xdr:to>
      <xdr:col>81</xdr:col>
      <xdr:colOff>50800</xdr:colOff>
      <xdr:row>38</xdr:row>
      <xdr:rowOff>78468</xdr:rowOff>
    </xdr:to>
    <xdr:cxnSp macro="">
      <xdr:nvCxnSpPr>
        <xdr:cNvPr id="528" name="直線コネクタ 527"/>
        <xdr:cNvCxnSpPr/>
      </xdr:nvCxnSpPr>
      <xdr:spPr>
        <a:xfrm>
          <a:off x="14592300" y="6193322"/>
          <a:ext cx="889000" cy="40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26706</xdr:rowOff>
    </xdr:from>
    <xdr:to>
      <xdr:col>76</xdr:col>
      <xdr:colOff>114300</xdr:colOff>
      <xdr:row>36</xdr:row>
      <xdr:rowOff>21122</xdr:rowOff>
    </xdr:to>
    <xdr:cxnSp macro="">
      <xdr:nvCxnSpPr>
        <xdr:cNvPr id="531" name="直線コネクタ 530"/>
        <xdr:cNvCxnSpPr/>
      </xdr:nvCxnSpPr>
      <xdr:spPr>
        <a:xfrm>
          <a:off x="13703300" y="6027456"/>
          <a:ext cx="889000" cy="16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26706</xdr:rowOff>
    </xdr:from>
    <xdr:to>
      <xdr:col>71</xdr:col>
      <xdr:colOff>177800</xdr:colOff>
      <xdr:row>39</xdr:row>
      <xdr:rowOff>32780</xdr:rowOff>
    </xdr:to>
    <xdr:cxnSp macro="">
      <xdr:nvCxnSpPr>
        <xdr:cNvPr id="534" name="直線コネクタ 533"/>
        <xdr:cNvCxnSpPr/>
      </xdr:nvCxnSpPr>
      <xdr:spPr>
        <a:xfrm flipV="1">
          <a:off x="12814300" y="6027456"/>
          <a:ext cx="889000" cy="69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65158</xdr:rowOff>
    </xdr:from>
    <xdr:to>
      <xdr:col>85</xdr:col>
      <xdr:colOff>177800</xdr:colOff>
      <xdr:row>38</xdr:row>
      <xdr:rowOff>166758</xdr:rowOff>
    </xdr:to>
    <xdr:sp macro="" textlink="">
      <xdr:nvSpPr>
        <xdr:cNvPr id="544" name="楕円 543"/>
        <xdr:cNvSpPr/>
      </xdr:nvSpPr>
      <xdr:spPr>
        <a:xfrm>
          <a:off x="16268700" y="6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88035</xdr:rowOff>
    </xdr:from>
    <xdr:ext cx="469744" cy="259045"/>
    <xdr:sp macro="" textlink="">
      <xdr:nvSpPr>
        <xdr:cNvPr id="545" name="災害復旧事業費該当値テキスト"/>
        <xdr:cNvSpPr txBox="1"/>
      </xdr:nvSpPr>
      <xdr:spPr>
        <a:xfrm>
          <a:off x="16370300" y="643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27668</xdr:rowOff>
    </xdr:from>
    <xdr:to>
      <xdr:col>81</xdr:col>
      <xdr:colOff>101600</xdr:colOff>
      <xdr:row>38</xdr:row>
      <xdr:rowOff>129268</xdr:rowOff>
    </xdr:to>
    <xdr:sp macro="" textlink="">
      <xdr:nvSpPr>
        <xdr:cNvPr id="546" name="楕円 545"/>
        <xdr:cNvSpPr/>
      </xdr:nvSpPr>
      <xdr:spPr>
        <a:xfrm>
          <a:off x="15430500" y="65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120395</xdr:rowOff>
    </xdr:from>
    <xdr:ext cx="469744" cy="259045"/>
    <xdr:sp macro="" textlink="">
      <xdr:nvSpPr>
        <xdr:cNvPr id="547" name="テキスト ボックス 546"/>
        <xdr:cNvSpPr txBox="1"/>
      </xdr:nvSpPr>
      <xdr:spPr>
        <a:xfrm>
          <a:off x="15246428" y="663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141772</xdr:rowOff>
    </xdr:from>
    <xdr:to>
      <xdr:col>76</xdr:col>
      <xdr:colOff>165100</xdr:colOff>
      <xdr:row>36</xdr:row>
      <xdr:rowOff>71922</xdr:rowOff>
    </xdr:to>
    <xdr:sp macro="" textlink="">
      <xdr:nvSpPr>
        <xdr:cNvPr id="548" name="楕円 547"/>
        <xdr:cNvSpPr/>
      </xdr:nvSpPr>
      <xdr:spPr>
        <a:xfrm>
          <a:off x="14541500" y="61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88449</xdr:rowOff>
    </xdr:from>
    <xdr:ext cx="534377" cy="259045"/>
    <xdr:sp macro="" textlink="">
      <xdr:nvSpPr>
        <xdr:cNvPr id="549" name="テキスト ボックス 548"/>
        <xdr:cNvSpPr txBox="1"/>
      </xdr:nvSpPr>
      <xdr:spPr>
        <a:xfrm>
          <a:off x="14325111" y="59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147356</xdr:rowOff>
    </xdr:from>
    <xdr:to>
      <xdr:col>72</xdr:col>
      <xdr:colOff>38100</xdr:colOff>
      <xdr:row>35</xdr:row>
      <xdr:rowOff>77506</xdr:rowOff>
    </xdr:to>
    <xdr:sp macro="" textlink="">
      <xdr:nvSpPr>
        <xdr:cNvPr id="550" name="楕円 549"/>
        <xdr:cNvSpPr/>
      </xdr:nvSpPr>
      <xdr:spPr>
        <a:xfrm>
          <a:off x="136525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94033</xdr:rowOff>
    </xdr:from>
    <xdr:ext cx="534377" cy="259045"/>
    <xdr:sp macro="" textlink="">
      <xdr:nvSpPr>
        <xdr:cNvPr id="551" name="テキスト ボックス 550"/>
        <xdr:cNvSpPr txBox="1"/>
      </xdr:nvSpPr>
      <xdr:spPr>
        <a:xfrm>
          <a:off x="13436111" y="57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153430</xdr:rowOff>
    </xdr:from>
    <xdr:to>
      <xdr:col>67</xdr:col>
      <xdr:colOff>101600</xdr:colOff>
      <xdr:row>39</xdr:row>
      <xdr:rowOff>83580</xdr:rowOff>
    </xdr:to>
    <xdr:sp macro="" textlink="">
      <xdr:nvSpPr>
        <xdr:cNvPr id="552" name="楕円 551"/>
        <xdr:cNvSpPr/>
      </xdr:nvSpPr>
      <xdr:spPr>
        <a:xfrm>
          <a:off x="12763500" y="66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74707</xdr:rowOff>
    </xdr:from>
    <xdr:ext cx="469744" cy="259045"/>
    <xdr:sp macro="" textlink="">
      <xdr:nvSpPr>
        <xdr:cNvPr id="553" name="テキスト ボックス 552"/>
        <xdr:cNvSpPr txBox="1"/>
      </xdr:nvSpPr>
      <xdr:spPr>
        <a:xfrm>
          <a:off x="12579428" y="676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51524</xdr:rowOff>
    </xdr:from>
    <xdr:to>
      <xdr:col>85</xdr:col>
      <xdr:colOff>127000</xdr:colOff>
      <xdr:row>72</xdr:row>
      <xdr:rowOff>66167</xdr:rowOff>
    </xdr:to>
    <xdr:cxnSp macro="">
      <xdr:nvCxnSpPr>
        <xdr:cNvPr id="631" name="直線コネクタ 630"/>
        <xdr:cNvCxnSpPr/>
      </xdr:nvCxnSpPr>
      <xdr:spPr>
        <a:xfrm>
          <a:off x="15481300" y="12395924"/>
          <a:ext cx="8382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168567</xdr:rowOff>
    </xdr:from>
    <xdr:to>
      <xdr:col>81</xdr:col>
      <xdr:colOff>50800</xdr:colOff>
      <xdr:row>72</xdr:row>
      <xdr:rowOff>51524</xdr:rowOff>
    </xdr:to>
    <xdr:cxnSp macro="">
      <xdr:nvCxnSpPr>
        <xdr:cNvPr id="634" name="直線コネクタ 633"/>
        <xdr:cNvCxnSpPr/>
      </xdr:nvCxnSpPr>
      <xdr:spPr>
        <a:xfrm>
          <a:off x="14592300" y="12341517"/>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125184</xdr:rowOff>
    </xdr:from>
    <xdr:to>
      <xdr:col>76</xdr:col>
      <xdr:colOff>114300</xdr:colOff>
      <xdr:row>71</xdr:row>
      <xdr:rowOff>168567</xdr:rowOff>
    </xdr:to>
    <xdr:cxnSp macro="">
      <xdr:nvCxnSpPr>
        <xdr:cNvPr id="637" name="直線コネクタ 636"/>
        <xdr:cNvCxnSpPr/>
      </xdr:nvCxnSpPr>
      <xdr:spPr>
        <a:xfrm>
          <a:off x="13703300" y="12298134"/>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76340</xdr:rowOff>
    </xdr:from>
    <xdr:to>
      <xdr:col>71</xdr:col>
      <xdr:colOff>177800</xdr:colOff>
      <xdr:row>71</xdr:row>
      <xdr:rowOff>125184</xdr:rowOff>
    </xdr:to>
    <xdr:cxnSp macro="">
      <xdr:nvCxnSpPr>
        <xdr:cNvPr id="640" name="直線コネクタ 639"/>
        <xdr:cNvCxnSpPr/>
      </xdr:nvCxnSpPr>
      <xdr:spPr>
        <a:xfrm>
          <a:off x="12814300" y="12249290"/>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15367</xdr:rowOff>
    </xdr:from>
    <xdr:to>
      <xdr:col>85</xdr:col>
      <xdr:colOff>177800</xdr:colOff>
      <xdr:row>72</xdr:row>
      <xdr:rowOff>116967</xdr:rowOff>
    </xdr:to>
    <xdr:sp macro="" textlink="">
      <xdr:nvSpPr>
        <xdr:cNvPr id="650" name="楕円 649"/>
        <xdr:cNvSpPr/>
      </xdr:nvSpPr>
      <xdr:spPr>
        <a:xfrm>
          <a:off x="16268700" y="123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38244</xdr:rowOff>
    </xdr:from>
    <xdr:ext cx="534377" cy="259045"/>
    <xdr:sp macro="" textlink="">
      <xdr:nvSpPr>
        <xdr:cNvPr id="651" name="公債費該当値テキスト"/>
        <xdr:cNvSpPr txBox="1"/>
      </xdr:nvSpPr>
      <xdr:spPr>
        <a:xfrm>
          <a:off x="16370300" y="122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724</xdr:rowOff>
    </xdr:from>
    <xdr:to>
      <xdr:col>81</xdr:col>
      <xdr:colOff>101600</xdr:colOff>
      <xdr:row>72</xdr:row>
      <xdr:rowOff>102324</xdr:rowOff>
    </xdr:to>
    <xdr:sp macro="" textlink="">
      <xdr:nvSpPr>
        <xdr:cNvPr id="652" name="楕円 651"/>
        <xdr:cNvSpPr/>
      </xdr:nvSpPr>
      <xdr:spPr>
        <a:xfrm>
          <a:off x="15430500" y="123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118851</xdr:rowOff>
    </xdr:from>
    <xdr:ext cx="534377" cy="259045"/>
    <xdr:sp macro="" textlink="">
      <xdr:nvSpPr>
        <xdr:cNvPr id="653" name="テキスト ボックス 652"/>
        <xdr:cNvSpPr txBox="1"/>
      </xdr:nvSpPr>
      <xdr:spPr>
        <a:xfrm>
          <a:off x="15214111" y="121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117767</xdr:rowOff>
    </xdr:from>
    <xdr:to>
      <xdr:col>76</xdr:col>
      <xdr:colOff>165100</xdr:colOff>
      <xdr:row>72</xdr:row>
      <xdr:rowOff>47917</xdr:rowOff>
    </xdr:to>
    <xdr:sp macro="" textlink="">
      <xdr:nvSpPr>
        <xdr:cNvPr id="654" name="楕円 653"/>
        <xdr:cNvSpPr/>
      </xdr:nvSpPr>
      <xdr:spPr>
        <a:xfrm>
          <a:off x="14541500" y="122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64444</xdr:rowOff>
    </xdr:from>
    <xdr:ext cx="534377" cy="259045"/>
    <xdr:sp macro="" textlink="">
      <xdr:nvSpPr>
        <xdr:cNvPr id="655" name="テキスト ボックス 654"/>
        <xdr:cNvSpPr txBox="1"/>
      </xdr:nvSpPr>
      <xdr:spPr>
        <a:xfrm>
          <a:off x="14325111" y="120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74384</xdr:rowOff>
    </xdr:from>
    <xdr:to>
      <xdr:col>72</xdr:col>
      <xdr:colOff>38100</xdr:colOff>
      <xdr:row>72</xdr:row>
      <xdr:rowOff>4534</xdr:rowOff>
    </xdr:to>
    <xdr:sp macro="" textlink="">
      <xdr:nvSpPr>
        <xdr:cNvPr id="656" name="楕円 655"/>
        <xdr:cNvSpPr/>
      </xdr:nvSpPr>
      <xdr:spPr>
        <a:xfrm>
          <a:off x="13652500" y="122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21061</xdr:rowOff>
    </xdr:from>
    <xdr:ext cx="599010" cy="259045"/>
    <xdr:sp macro="" textlink="">
      <xdr:nvSpPr>
        <xdr:cNvPr id="657" name="テキスト ボックス 656"/>
        <xdr:cNvSpPr txBox="1"/>
      </xdr:nvSpPr>
      <xdr:spPr>
        <a:xfrm>
          <a:off x="13403795" y="120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25540</xdr:rowOff>
    </xdr:from>
    <xdr:to>
      <xdr:col>67</xdr:col>
      <xdr:colOff>101600</xdr:colOff>
      <xdr:row>71</xdr:row>
      <xdr:rowOff>127140</xdr:rowOff>
    </xdr:to>
    <xdr:sp macro="" textlink="">
      <xdr:nvSpPr>
        <xdr:cNvPr id="658" name="楕円 657"/>
        <xdr:cNvSpPr/>
      </xdr:nvSpPr>
      <xdr:spPr>
        <a:xfrm>
          <a:off x="12763500" y="121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143667</xdr:rowOff>
    </xdr:from>
    <xdr:ext cx="599010" cy="259045"/>
    <xdr:sp macro="" textlink="">
      <xdr:nvSpPr>
        <xdr:cNvPr id="659" name="テキスト ボックス 658"/>
        <xdr:cNvSpPr txBox="1"/>
      </xdr:nvSpPr>
      <xdr:spPr>
        <a:xfrm>
          <a:off x="12514795" y="1197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103339</xdr:rowOff>
    </xdr:from>
    <xdr:to>
      <xdr:col>85</xdr:col>
      <xdr:colOff>127000</xdr:colOff>
      <xdr:row>98</xdr:row>
      <xdr:rowOff>122986</xdr:rowOff>
    </xdr:to>
    <xdr:cxnSp macro="">
      <xdr:nvCxnSpPr>
        <xdr:cNvPr id="688" name="直線コネクタ 687"/>
        <xdr:cNvCxnSpPr/>
      </xdr:nvCxnSpPr>
      <xdr:spPr>
        <a:xfrm flipV="1">
          <a:off x="15481300" y="16733989"/>
          <a:ext cx="838200" cy="1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122986</xdr:rowOff>
    </xdr:from>
    <xdr:to>
      <xdr:col>81</xdr:col>
      <xdr:colOff>50800</xdr:colOff>
      <xdr:row>98</xdr:row>
      <xdr:rowOff>134175</xdr:rowOff>
    </xdr:to>
    <xdr:cxnSp macro="">
      <xdr:nvCxnSpPr>
        <xdr:cNvPr id="691" name="直線コネクタ 690"/>
        <xdr:cNvCxnSpPr/>
      </xdr:nvCxnSpPr>
      <xdr:spPr>
        <a:xfrm flipV="1">
          <a:off x="14592300" y="16925086"/>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133731</xdr:rowOff>
    </xdr:from>
    <xdr:to>
      <xdr:col>76</xdr:col>
      <xdr:colOff>114300</xdr:colOff>
      <xdr:row>98</xdr:row>
      <xdr:rowOff>134175</xdr:rowOff>
    </xdr:to>
    <xdr:cxnSp macro="">
      <xdr:nvCxnSpPr>
        <xdr:cNvPr id="694" name="直線コネクタ 693"/>
        <xdr:cNvCxnSpPr/>
      </xdr:nvCxnSpPr>
      <xdr:spPr>
        <a:xfrm>
          <a:off x="13703300" y="16935831"/>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165342</xdr:rowOff>
    </xdr:from>
    <xdr:to>
      <xdr:col>71</xdr:col>
      <xdr:colOff>177800</xdr:colOff>
      <xdr:row>98</xdr:row>
      <xdr:rowOff>133731</xdr:rowOff>
    </xdr:to>
    <xdr:cxnSp macro="">
      <xdr:nvCxnSpPr>
        <xdr:cNvPr id="697" name="直線コネクタ 696"/>
        <xdr:cNvCxnSpPr/>
      </xdr:nvCxnSpPr>
      <xdr:spPr>
        <a:xfrm>
          <a:off x="12814300" y="16795992"/>
          <a:ext cx="889000" cy="1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52539</xdr:rowOff>
    </xdr:from>
    <xdr:to>
      <xdr:col>85</xdr:col>
      <xdr:colOff>177800</xdr:colOff>
      <xdr:row>97</xdr:row>
      <xdr:rowOff>154139</xdr:rowOff>
    </xdr:to>
    <xdr:sp macro="" textlink="">
      <xdr:nvSpPr>
        <xdr:cNvPr id="707" name="楕円 706"/>
        <xdr:cNvSpPr/>
      </xdr:nvSpPr>
      <xdr:spPr>
        <a:xfrm>
          <a:off x="16268700" y="166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30966</xdr:rowOff>
    </xdr:from>
    <xdr:ext cx="534377" cy="259045"/>
    <xdr:sp macro="" textlink="">
      <xdr:nvSpPr>
        <xdr:cNvPr id="708" name="積立金該当値テキスト"/>
        <xdr:cNvSpPr txBox="1"/>
      </xdr:nvSpPr>
      <xdr:spPr>
        <a:xfrm>
          <a:off x="16370300" y="166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72186</xdr:rowOff>
    </xdr:from>
    <xdr:to>
      <xdr:col>81</xdr:col>
      <xdr:colOff>101600</xdr:colOff>
      <xdr:row>99</xdr:row>
      <xdr:rowOff>2336</xdr:rowOff>
    </xdr:to>
    <xdr:sp macro="" textlink="">
      <xdr:nvSpPr>
        <xdr:cNvPr id="709" name="楕円 708"/>
        <xdr:cNvSpPr/>
      </xdr:nvSpPr>
      <xdr:spPr>
        <a:xfrm>
          <a:off x="15430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164913</xdr:rowOff>
    </xdr:from>
    <xdr:ext cx="469744" cy="259045"/>
    <xdr:sp macro="" textlink="">
      <xdr:nvSpPr>
        <xdr:cNvPr id="710" name="テキスト ボックス 709"/>
        <xdr:cNvSpPr txBox="1"/>
      </xdr:nvSpPr>
      <xdr:spPr>
        <a:xfrm>
          <a:off x="15246428"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83375</xdr:rowOff>
    </xdr:from>
    <xdr:to>
      <xdr:col>76</xdr:col>
      <xdr:colOff>165100</xdr:colOff>
      <xdr:row>99</xdr:row>
      <xdr:rowOff>13525</xdr:rowOff>
    </xdr:to>
    <xdr:sp macro="" textlink="">
      <xdr:nvSpPr>
        <xdr:cNvPr id="711" name="楕円 710"/>
        <xdr:cNvSpPr/>
      </xdr:nvSpPr>
      <xdr:spPr>
        <a:xfrm>
          <a:off x="14541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4652</xdr:rowOff>
    </xdr:from>
    <xdr:ext cx="469744" cy="259045"/>
    <xdr:sp macro="" textlink="">
      <xdr:nvSpPr>
        <xdr:cNvPr id="712" name="テキスト ボックス 711"/>
        <xdr:cNvSpPr txBox="1"/>
      </xdr:nvSpPr>
      <xdr:spPr>
        <a:xfrm>
          <a:off x="14357428" y="169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82931</xdr:rowOff>
    </xdr:from>
    <xdr:to>
      <xdr:col>72</xdr:col>
      <xdr:colOff>38100</xdr:colOff>
      <xdr:row>99</xdr:row>
      <xdr:rowOff>13081</xdr:rowOff>
    </xdr:to>
    <xdr:sp macro="" textlink="">
      <xdr:nvSpPr>
        <xdr:cNvPr id="713" name="楕円 712"/>
        <xdr:cNvSpPr/>
      </xdr:nvSpPr>
      <xdr:spPr>
        <a:xfrm>
          <a:off x="13652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4208</xdr:rowOff>
    </xdr:from>
    <xdr:ext cx="469744" cy="259045"/>
    <xdr:sp macro="" textlink="">
      <xdr:nvSpPr>
        <xdr:cNvPr id="714" name="テキスト ボックス 713"/>
        <xdr:cNvSpPr txBox="1"/>
      </xdr:nvSpPr>
      <xdr:spPr>
        <a:xfrm>
          <a:off x="13468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114542</xdr:rowOff>
    </xdr:from>
    <xdr:to>
      <xdr:col>67</xdr:col>
      <xdr:colOff>101600</xdr:colOff>
      <xdr:row>98</xdr:row>
      <xdr:rowOff>44692</xdr:rowOff>
    </xdr:to>
    <xdr:sp macro="" textlink="">
      <xdr:nvSpPr>
        <xdr:cNvPr id="715" name="楕円 714"/>
        <xdr:cNvSpPr/>
      </xdr:nvSpPr>
      <xdr:spPr>
        <a:xfrm>
          <a:off x="12763500" y="167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61219</xdr:rowOff>
    </xdr:from>
    <xdr:ext cx="534377" cy="259045"/>
    <xdr:sp macro="" textlink="">
      <xdr:nvSpPr>
        <xdr:cNvPr id="716" name="テキスト ボックス 715"/>
        <xdr:cNvSpPr txBox="1"/>
      </xdr:nvSpPr>
      <xdr:spPr>
        <a:xfrm>
          <a:off x="12547111" y="1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103657</xdr:rowOff>
    </xdr:from>
    <xdr:to>
      <xdr:col>116</xdr:col>
      <xdr:colOff>63500</xdr:colOff>
      <xdr:row>36</xdr:row>
      <xdr:rowOff>44793</xdr:rowOff>
    </xdr:to>
    <xdr:cxnSp macro="">
      <xdr:nvCxnSpPr>
        <xdr:cNvPr id="745" name="直線コネクタ 744"/>
        <xdr:cNvCxnSpPr/>
      </xdr:nvCxnSpPr>
      <xdr:spPr>
        <a:xfrm flipV="1">
          <a:off x="21323300" y="6104407"/>
          <a:ext cx="8382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44793</xdr:rowOff>
    </xdr:from>
    <xdr:to>
      <xdr:col>111</xdr:col>
      <xdr:colOff>177800</xdr:colOff>
      <xdr:row>36</xdr:row>
      <xdr:rowOff>117640</xdr:rowOff>
    </xdr:to>
    <xdr:cxnSp macro="">
      <xdr:nvCxnSpPr>
        <xdr:cNvPr id="748" name="直線コネクタ 747"/>
        <xdr:cNvCxnSpPr/>
      </xdr:nvCxnSpPr>
      <xdr:spPr>
        <a:xfrm flipV="1">
          <a:off x="20434300" y="6216993"/>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92837</xdr:rowOff>
    </xdr:from>
    <xdr:to>
      <xdr:col>107</xdr:col>
      <xdr:colOff>50800</xdr:colOff>
      <xdr:row>36</xdr:row>
      <xdr:rowOff>117640</xdr:rowOff>
    </xdr:to>
    <xdr:cxnSp macro="">
      <xdr:nvCxnSpPr>
        <xdr:cNvPr id="751" name="直線コネクタ 750"/>
        <xdr:cNvCxnSpPr/>
      </xdr:nvCxnSpPr>
      <xdr:spPr>
        <a:xfrm>
          <a:off x="19545300" y="6265037"/>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92837</xdr:rowOff>
    </xdr:from>
    <xdr:to>
      <xdr:col>102</xdr:col>
      <xdr:colOff>114300</xdr:colOff>
      <xdr:row>38</xdr:row>
      <xdr:rowOff>23495</xdr:rowOff>
    </xdr:to>
    <xdr:cxnSp macro="">
      <xdr:nvCxnSpPr>
        <xdr:cNvPr id="754" name="直線コネクタ 753"/>
        <xdr:cNvCxnSpPr/>
      </xdr:nvCxnSpPr>
      <xdr:spPr>
        <a:xfrm flipV="1">
          <a:off x="18656300" y="6265037"/>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52857</xdr:rowOff>
    </xdr:from>
    <xdr:to>
      <xdr:col>116</xdr:col>
      <xdr:colOff>114300</xdr:colOff>
      <xdr:row>35</xdr:row>
      <xdr:rowOff>154457</xdr:rowOff>
    </xdr:to>
    <xdr:sp macro="" textlink="">
      <xdr:nvSpPr>
        <xdr:cNvPr id="764" name="楕円 763"/>
        <xdr:cNvSpPr/>
      </xdr:nvSpPr>
      <xdr:spPr>
        <a:xfrm>
          <a:off x="22110700" y="60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75734</xdr:rowOff>
    </xdr:from>
    <xdr:ext cx="534377" cy="259045"/>
    <xdr:sp macro="" textlink="">
      <xdr:nvSpPr>
        <xdr:cNvPr id="765" name="投資及び出資金該当値テキスト"/>
        <xdr:cNvSpPr txBox="1"/>
      </xdr:nvSpPr>
      <xdr:spPr>
        <a:xfrm>
          <a:off x="22212300" y="59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165443</xdr:rowOff>
    </xdr:from>
    <xdr:to>
      <xdr:col>112</xdr:col>
      <xdr:colOff>38100</xdr:colOff>
      <xdr:row>36</xdr:row>
      <xdr:rowOff>95593</xdr:rowOff>
    </xdr:to>
    <xdr:sp macro="" textlink="">
      <xdr:nvSpPr>
        <xdr:cNvPr id="766" name="楕円 765"/>
        <xdr:cNvSpPr/>
      </xdr:nvSpPr>
      <xdr:spPr>
        <a:xfrm>
          <a:off x="21272500" y="61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112120</xdr:rowOff>
    </xdr:from>
    <xdr:ext cx="534377" cy="259045"/>
    <xdr:sp macro="" textlink="">
      <xdr:nvSpPr>
        <xdr:cNvPr id="767" name="テキスト ボックス 766"/>
        <xdr:cNvSpPr txBox="1"/>
      </xdr:nvSpPr>
      <xdr:spPr>
        <a:xfrm>
          <a:off x="21056111" y="59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66840</xdr:rowOff>
    </xdr:from>
    <xdr:to>
      <xdr:col>107</xdr:col>
      <xdr:colOff>101600</xdr:colOff>
      <xdr:row>36</xdr:row>
      <xdr:rowOff>168440</xdr:rowOff>
    </xdr:to>
    <xdr:sp macro="" textlink="">
      <xdr:nvSpPr>
        <xdr:cNvPr id="768" name="楕円 767"/>
        <xdr:cNvSpPr/>
      </xdr:nvSpPr>
      <xdr:spPr>
        <a:xfrm>
          <a:off x="20383500" y="62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13517</xdr:rowOff>
    </xdr:from>
    <xdr:ext cx="534377" cy="259045"/>
    <xdr:sp macro="" textlink="">
      <xdr:nvSpPr>
        <xdr:cNvPr id="769" name="テキスト ボックス 768"/>
        <xdr:cNvSpPr txBox="1"/>
      </xdr:nvSpPr>
      <xdr:spPr>
        <a:xfrm>
          <a:off x="20167111" y="60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42037</xdr:rowOff>
    </xdr:from>
    <xdr:to>
      <xdr:col>102</xdr:col>
      <xdr:colOff>165100</xdr:colOff>
      <xdr:row>36</xdr:row>
      <xdr:rowOff>143637</xdr:rowOff>
    </xdr:to>
    <xdr:sp macro="" textlink="">
      <xdr:nvSpPr>
        <xdr:cNvPr id="770" name="楕円 769"/>
        <xdr:cNvSpPr/>
      </xdr:nvSpPr>
      <xdr:spPr>
        <a:xfrm>
          <a:off x="19494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160164</xdr:rowOff>
    </xdr:from>
    <xdr:ext cx="534377" cy="259045"/>
    <xdr:sp macro="" textlink="">
      <xdr:nvSpPr>
        <xdr:cNvPr id="771" name="テキスト ボックス 770"/>
        <xdr:cNvSpPr txBox="1"/>
      </xdr:nvSpPr>
      <xdr:spPr>
        <a:xfrm>
          <a:off x="19278111" y="59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144145</xdr:rowOff>
    </xdr:from>
    <xdr:to>
      <xdr:col>98</xdr:col>
      <xdr:colOff>38100</xdr:colOff>
      <xdr:row>38</xdr:row>
      <xdr:rowOff>74295</xdr:rowOff>
    </xdr:to>
    <xdr:sp macro="" textlink="">
      <xdr:nvSpPr>
        <xdr:cNvPr id="772" name="楕円 771"/>
        <xdr:cNvSpPr/>
      </xdr:nvSpPr>
      <xdr:spPr>
        <a:xfrm>
          <a:off x="18605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90822</xdr:rowOff>
    </xdr:from>
    <xdr:ext cx="469744" cy="259045"/>
    <xdr:sp macro="" textlink="">
      <xdr:nvSpPr>
        <xdr:cNvPr id="773" name="テキスト ボックス 772"/>
        <xdr:cNvSpPr txBox="1"/>
      </xdr:nvSpPr>
      <xdr:spPr>
        <a:xfrm>
          <a:off x="18421428" y="62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128651</xdr:rowOff>
    </xdr:from>
    <xdr:to>
      <xdr:col>116</xdr:col>
      <xdr:colOff>63500</xdr:colOff>
      <xdr:row>58</xdr:row>
      <xdr:rowOff>134062</xdr:rowOff>
    </xdr:to>
    <xdr:cxnSp macro="">
      <xdr:nvCxnSpPr>
        <xdr:cNvPr id="802" name="直線コネクタ 801"/>
        <xdr:cNvCxnSpPr/>
      </xdr:nvCxnSpPr>
      <xdr:spPr>
        <a:xfrm flipV="1">
          <a:off x="21323300" y="10072751"/>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129718</xdr:rowOff>
    </xdr:from>
    <xdr:to>
      <xdr:col>111</xdr:col>
      <xdr:colOff>177800</xdr:colOff>
      <xdr:row>58</xdr:row>
      <xdr:rowOff>134062</xdr:rowOff>
    </xdr:to>
    <xdr:cxnSp macro="">
      <xdr:nvCxnSpPr>
        <xdr:cNvPr id="805" name="直線コネクタ 804"/>
        <xdr:cNvCxnSpPr/>
      </xdr:nvCxnSpPr>
      <xdr:spPr>
        <a:xfrm>
          <a:off x="20434300" y="1007381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129718</xdr:rowOff>
    </xdr:from>
    <xdr:to>
      <xdr:col>107</xdr:col>
      <xdr:colOff>50800</xdr:colOff>
      <xdr:row>58</xdr:row>
      <xdr:rowOff>130213</xdr:rowOff>
    </xdr:to>
    <xdr:cxnSp macro="">
      <xdr:nvCxnSpPr>
        <xdr:cNvPr id="808" name="直線コネクタ 807"/>
        <xdr:cNvCxnSpPr/>
      </xdr:nvCxnSpPr>
      <xdr:spPr>
        <a:xfrm flipV="1">
          <a:off x="19545300" y="1007381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125870</xdr:rowOff>
    </xdr:from>
    <xdr:to>
      <xdr:col>102</xdr:col>
      <xdr:colOff>114300</xdr:colOff>
      <xdr:row>58</xdr:row>
      <xdr:rowOff>130213</xdr:rowOff>
    </xdr:to>
    <xdr:cxnSp macro="">
      <xdr:nvCxnSpPr>
        <xdr:cNvPr id="811" name="直線コネクタ 810"/>
        <xdr:cNvCxnSpPr/>
      </xdr:nvCxnSpPr>
      <xdr:spPr>
        <a:xfrm>
          <a:off x="18656300" y="1006997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77851</xdr:rowOff>
    </xdr:from>
    <xdr:to>
      <xdr:col>116</xdr:col>
      <xdr:colOff>114300</xdr:colOff>
      <xdr:row>59</xdr:row>
      <xdr:rowOff>8001</xdr:rowOff>
    </xdr:to>
    <xdr:sp macro="" textlink="">
      <xdr:nvSpPr>
        <xdr:cNvPr id="821" name="楕円 820"/>
        <xdr:cNvSpPr/>
      </xdr:nvSpPr>
      <xdr:spPr>
        <a:xfrm>
          <a:off x="221107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164228</xdr:rowOff>
    </xdr:from>
    <xdr:ext cx="469744" cy="259045"/>
    <xdr:sp macro="" textlink="">
      <xdr:nvSpPr>
        <xdr:cNvPr id="822" name="貸付金該当値テキスト"/>
        <xdr:cNvSpPr txBox="1"/>
      </xdr:nvSpPr>
      <xdr:spPr>
        <a:xfrm>
          <a:off x="22212300" y="99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83262</xdr:rowOff>
    </xdr:from>
    <xdr:to>
      <xdr:col>112</xdr:col>
      <xdr:colOff>38100</xdr:colOff>
      <xdr:row>59</xdr:row>
      <xdr:rowOff>13412</xdr:rowOff>
    </xdr:to>
    <xdr:sp macro="" textlink="">
      <xdr:nvSpPr>
        <xdr:cNvPr id="823" name="楕円 822"/>
        <xdr:cNvSpPr/>
      </xdr:nvSpPr>
      <xdr:spPr>
        <a:xfrm>
          <a:off x="21272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4539</xdr:rowOff>
    </xdr:from>
    <xdr:ext cx="469744" cy="259045"/>
    <xdr:sp macro="" textlink="">
      <xdr:nvSpPr>
        <xdr:cNvPr id="824" name="テキスト ボックス 823"/>
        <xdr:cNvSpPr txBox="1"/>
      </xdr:nvSpPr>
      <xdr:spPr>
        <a:xfrm>
          <a:off x="21088428" y="101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78918</xdr:rowOff>
    </xdr:from>
    <xdr:to>
      <xdr:col>107</xdr:col>
      <xdr:colOff>101600</xdr:colOff>
      <xdr:row>59</xdr:row>
      <xdr:rowOff>9068</xdr:rowOff>
    </xdr:to>
    <xdr:sp macro="" textlink="">
      <xdr:nvSpPr>
        <xdr:cNvPr id="825" name="楕円 824"/>
        <xdr:cNvSpPr/>
      </xdr:nvSpPr>
      <xdr:spPr>
        <a:xfrm>
          <a:off x="20383500" y="10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195</xdr:rowOff>
    </xdr:from>
    <xdr:ext cx="469744" cy="259045"/>
    <xdr:sp macro="" textlink="">
      <xdr:nvSpPr>
        <xdr:cNvPr id="826" name="テキスト ボックス 825"/>
        <xdr:cNvSpPr txBox="1"/>
      </xdr:nvSpPr>
      <xdr:spPr>
        <a:xfrm>
          <a:off x="20199428" y="1011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79413</xdr:rowOff>
    </xdr:from>
    <xdr:to>
      <xdr:col>102</xdr:col>
      <xdr:colOff>165100</xdr:colOff>
      <xdr:row>59</xdr:row>
      <xdr:rowOff>9563</xdr:rowOff>
    </xdr:to>
    <xdr:sp macro="" textlink="">
      <xdr:nvSpPr>
        <xdr:cNvPr id="827" name="楕円 826"/>
        <xdr:cNvSpPr/>
      </xdr:nvSpPr>
      <xdr:spPr>
        <a:xfrm>
          <a:off x="19494500" y="100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690</xdr:rowOff>
    </xdr:from>
    <xdr:ext cx="469744" cy="259045"/>
    <xdr:sp macro="" textlink="">
      <xdr:nvSpPr>
        <xdr:cNvPr id="828" name="テキスト ボックス 827"/>
        <xdr:cNvSpPr txBox="1"/>
      </xdr:nvSpPr>
      <xdr:spPr>
        <a:xfrm>
          <a:off x="19310428" y="1011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75070</xdr:rowOff>
    </xdr:from>
    <xdr:to>
      <xdr:col>98</xdr:col>
      <xdr:colOff>38100</xdr:colOff>
      <xdr:row>59</xdr:row>
      <xdr:rowOff>5220</xdr:rowOff>
    </xdr:to>
    <xdr:sp macro="" textlink="">
      <xdr:nvSpPr>
        <xdr:cNvPr id="829" name="楕円 828"/>
        <xdr:cNvSpPr/>
      </xdr:nvSpPr>
      <xdr:spPr>
        <a:xfrm>
          <a:off x="18605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167797</xdr:rowOff>
    </xdr:from>
    <xdr:ext cx="469744" cy="259045"/>
    <xdr:sp macro="" textlink="">
      <xdr:nvSpPr>
        <xdr:cNvPr id="830" name="テキスト ボックス 829"/>
        <xdr:cNvSpPr txBox="1"/>
      </xdr:nvSpPr>
      <xdr:spPr>
        <a:xfrm>
          <a:off x="18421428" y="101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90818</xdr:rowOff>
    </xdr:from>
    <xdr:to>
      <xdr:col>116</xdr:col>
      <xdr:colOff>63500</xdr:colOff>
      <xdr:row>76</xdr:row>
      <xdr:rowOff>5874</xdr:rowOff>
    </xdr:to>
    <xdr:cxnSp macro="">
      <xdr:nvCxnSpPr>
        <xdr:cNvPr id="860" name="直線コネクタ 859"/>
        <xdr:cNvCxnSpPr/>
      </xdr:nvCxnSpPr>
      <xdr:spPr>
        <a:xfrm>
          <a:off x="21323300" y="12949568"/>
          <a:ext cx="8382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96838</xdr:rowOff>
    </xdr:from>
    <xdr:to>
      <xdr:col>111</xdr:col>
      <xdr:colOff>177800</xdr:colOff>
      <xdr:row>75</xdr:row>
      <xdr:rowOff>90818</xdr:rowOff>
    </xdr:to>
    <xdr:cxnSp macro="">
      <xdr:nvCxnSpPr>
        <xdr:cNvPr id="863" name="直線コネクタ 862"/>
        <xdr:cNvCxnSpPr/>
      </xdr:nvCxnSpPr>
      <xdr:spPr>
        <a:xfrm>
          <a:off x="20434300" y="1244123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96838</xdr:rowOff>
    </xdr:from>
    <xdr:to>
      <xdr:col>107</xdr:col>
      <xdr:colOff>50800</xdr:colOff>
      <xdr:row>72</xdr:row>
      <xdr:rowOff>155797</xdr:rowOff>
    </xdr:to>
    <xdr:cxnSp macro="">
      <xdr:nvCxnSpPr>
        <xdr:cNvPr id="866" name="直線コネクタ 865"/>
        <xdr:cNvCxnSpPr/>
      </xdr:nvCxnSpPr>
      <xdr:spPr>
        <a:xfrm flipV="1">
          <a:off x="19545300" y="12441238"/>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168142</xdr:rowOff>
    </xdr:from>
    <xdr:to>
      <xdr:col>102</xdr:col>
      <xdr:colOff>114300</xdr:colOff>
      <xdr:row>72</xdr:row>
      <xdr:rowOff>155797</xdr:rowOff>
    </xdr:to>
    <xdr:cxnSp macro="">
      <xdr:nvCxnSpPr>
        <xdr:cNvPr id="869" name="直線コネクタ 868"/>
        <xdr:cNvCxnSpPr/>
      </xdr:nvCxnSpPr>
      <xdr:spPr>
        <a:xfrm>
          <a:off x="18656300" y="12341092"/>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126524</xdr:rowOff>
    </xdr:from>
    <xdr:to>
      <xdr:col>116</xdr:col>
      <xdr:colOff>114300</xdr:colOff>
      <xdr:row>76</xdr:row>
      <xdr:rowOff>56674</xdr:rowOff>
    </xdr:to>
    <xdr:sp macro="" textlink="">
      <xdr:nvSpPr>
        <xdr:cNvPr id="879" name="楕円 878"/>
        <xdr:cNvSpPr/>
      </xdr:nvSpPr>
      <xdr:spPr>
        <a:xfrm>
          <a:off x="22110700" y="129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149401</xdr:rowOff>
    </xdr:from>
    <xdr:ext cx="534377" cy="259045"/>
    <xdr:sp macro="" textlink="">
      <xdr:nvSpPr>
        <xdr:cNvPr id="880" name="繰出金該当値テキスト"/>
        <xdr:cNvSpPr txBox="1"/>
      </xdr:nvSpPr>
      <xdr:spPr>
        <a:xfrm>
          <a:off x="22212300" y="128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40018</xdr:rowOff>
    </xdr:from>
    <xdr:to>
      <xdr:col>112</xdr:col>
      <xdr:colOff>38100</xdr:colOff>
      <xdr:row>75</xdr:row>
      <xdr:rowOff>141618</xdr:rowOff>
    </xdr:to>
    <xdr:sp macro="" textlink="">
      <xdr:nvSpPr>
        <xdr:cNvPr id="881" name="楕円 880"/>
        <xdr:cNvSpPr/>
      </xdr:nvSpPr>
      <xdr:spPr>
        <a:xfrm>
          <a:off x="21272500" y="128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158145</xdr:rowOff>
    </xdr:from>
    <xdr:ext cx="534377" cy="259045"/>
    <xdr:sp macro="" textlink="">
      <xdr:nvSpPr>
        <xdr:cNvPr id="882" name="テキスト ボックス 881"/>
        <xdr:cNvSpPr txBox="1"/>
      </xdr:nvSpPr>
      <xdr:spPr>
        <a:xfrm>
          <a:off x="21056111" y="126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46038</xdr:rowOff>
    </xdr:from>
    <xdr:to>
      <xdr:col>107</xdr:col>
      <xdr:colOff>101600</xdr:colOff>
      <xdr:row>72</xdr:row>
      <xdr:rowOff>147638</xdr:rowOff>
    </xdr:to>
    <xdr:sp macro="" textlink="">
      <xdr:nvSpPr>
        <xdr:cNvPr id="883" name="楕円 882"/>
        <xdr:cNvSpPr/>
      </xdr:nvSpPr>
      <xdr:spPr>
        <a:xfrm>
          <a:off x="20383500" y="123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164165</xdr:rowOff>
    </xdr:from>
    <xdr:ext cx="534377" cy="259045"/>
    <xdr:sp macro="" textlink="">
      <xdr:nvSpPr>
        <xdr:cNvPr id="884" name="テキスト ボックス 883"/>
        <xdr:cNvSpPr txBox="1"/>
      </xdr:nvSpPr>
      <xdr:spPr>
        <a:xfrm>
          <a:off x="20167111" y="121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104997</xdr:rowOff>
    </xdr:from>
    <xdr:to>
      <xdr:col>102</xdr:col>
      <xdr:colOff>165100</xdr:colOff>
      <xdr:row>73</xdr:row>
      <xdr:rowOff>35147</xdr:rowOff>
    </xdr:to>
    <xdr:sp macro="" textlink="">
      <xdr:nvSpPr>
        <xdr:cNvPr id="885" name="楕円 884"/>
        <xdr:cNvSpPr/>
      </xdr:nvSpPr>
      <xdr:spPr>
        <a:xfrm>
          <a:off x="19494500" y="124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51674</xdr:rowOff>
    </xdr:from>
    <xdr:ext cx="534377" cy="259045"/>
    <xdr:sp macro="" textlink="">
      <xdr:nvSpPr>
        <xdr:cNvPr id="886" name="テキスト ボックス 885"/>
        <xdr:cNvSpPr txBox="1"/>
      </xdr:nvSpPr>
      <xdr:spPr>
        <a:xfrm>
          <a:off x="19278111" y="122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117342</xdr:rowOff>
    </xdr:from>
    <xdr:to>
      <xdr:col>98</xdr:col>
      <xdr:colOff>38100</xdr:colOff>
      <xdr:row>72</xdr:row>
      <xdr:rowOff>47492</xdr:rowOff>
    </xdr:to>
    <xdr:sp macro="" textlink="">
      <xdr:nvSpPr>
        <xdr:cNvPr id="887" name="楕円 886"/>
        <xdr:cNvSpPr/>
      </xdr:nvSpPr>
      <xdr:spPr>
        <a:xfrm>
          <a:off x="18605500" y="12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64019</xdr:rowOff>
    </xdr:from>
    <xdr:ext cx="534377" cy="259045"/>
    <xdr:sp macro="" textlink="">
      <xdr:nvSpPr>
        <xdr:cNvPr id="888" name="テキスト ボックス 887"/>
        <xdr:cNvSpPr txBox="1"/>
      </xdr:nvSpPr>
      <xdr:spPr>
        <a:xfrm>
          <a:off x="18389111" y="120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に多くの集落が点在しており、機能性の高い地域構造が求められていることから、道路ネットワークの整備や農林業の振興を支える農林基盤整備、林道などの基盤整備を地域整備構想の中で計画的に進めている。こ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人当たりの普通建設事業が</a:t>
          </a:r>
          <a:r>
            <a:rPr kumimoji="1" lang="en-US" altLang="ja-JP" sz="1100">
              <a:solidFill>
                <a:schemeClr val="dk1"/>
              </a:solidFill>
              <a:effectLst/>
              <a:latin typeface="+mn-lt"/>
              <a:ea typeface="+mn-ea"/>
              <a:cs typeface="+mn-cs"/>
            </a:rPr>
            <a:t>92,387</a:t>
          </a:r>
          <a:r>
            <a:rPr kumimoji="1" lang="ja-JP" altLang="ja-JP" sz="1100">
              <a:solidFill>
                <a:schemeClr val="dk1"/>
              </a:solidFill>
              <a:effectLst/>
              <a:latin typeface="+mn-lt"/>
              <a:ea typeface="+mn-ea"/>
              <a:cs typeface="+mn-cs"/>
            </a:rPr>
            <a:t>円となっており、類似団体を大きく上回っている。人件費についても、地理的要因を考慮した職員配置により、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113,638</a:t>
          </a:r>
          <a:r>
            <a:rPr kumimoji="1" lang="ja-JP" altLang="ja-JP" sz="1100">
              <a:solidFill>
                <a:schemeClr val="dk1"/>
              </a:solidFill>
              <a:effectLst/>
              <a:latin typeface="+mn-lt"/>
              <a:ea typeface="+mn-ea"/>
              <a:cs typeface="+mn-cs"/>
            </a:rPr>
            <a:t>円と類似団体を上回っている。公債費は、合併時の投資財源として発行した合併特例債の償還などにより、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92,790</a:t>
          </a:r>
          <a:r>
            <a:rPr kumimoji="1" lang="ja-JP" altLang="ja-JP" sz="1100">
              <a:solidFill>
                <a:schemeClr val="dk1"/>
              </a:solidFill>
              <a:effectLst/>
              <a:latin typeface="+mn-lt"/>
              <a:ea typeface="+mn-ea"/>
              <a:cs typeface="+mn-cs"/>
            </a:rPr>
            <a:t>円と類似団体を上回っている。</a:t>
          </a:r>
          <a:endParaRPr lang="ja-JP" altLang="ja-JP" sz="1400">
            <a:effectLst/>
          </a:endParaRPr>
        </a:p>
        <a:p>
          <a:r>
            <a:rPr kumimoji="1" lang="ja-JP" altLang="ja-JP" sz="1100">
              <a:solidFill>
                <a:schemeClr val="dk1"/>
              </a:solidFill>
              <a:effectLst/>
              <a:latin typeface="+mn-lt"/>
              <a:ea typeface="+mn-ea"/>
              <a:cs typeface="+mn-cs"/>
            </a:rPr>
            <a:t>　今後は普通交付税の合併算定替終了や人口減少による交付額の減少に対応するため、職員定数の適正化や郡上市公共施設等総合管理計画によるインフラ基盤を含めた公共施設等の適正な管理、財政中期試算による公債費の適正化など、身の丈にあった効率的かつ効果的な行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39,761
39,259
1,030.75
30,560,690
28,945,016
1,329,044
18,438,308
29,813,022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37810</xdr:rowOff>
    </xdr:from>
    <xdr:to>
      <xdr:col>24</xdr:col>
      <xdr:colOff>63500</xdr:colOff>
      <xdr:row>37</xdr:row>
      <xdr:rowOff>109982</xdr:rowOff>
    </xdr:to>
    <xdr:cxnSp macro="">
      <xdr:nvCxnSpPr>
        <xdr:cNvPr id="63" name="直線コネクタ 62"/>
        <xdr:cNvCxnSpPr/>
      </xdr:nvCxnSpPr>
      <xdr:spPr>
        <a:xfrm flipV="1">
          <a:off x="3797300" y="6381460"/>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109982</xdr:rowOff>
    </xdr:from>
    <xdr:to>
      <xdr:col>19</xdr:col>
      <xdr:colOff>177800</xdr:colOff>
      <xdr:row>37</xdr:row>
      <xdr:rowOff>130883</xdr:rowOff>
    </xdr:to>
    <xdr:cxnSp macro="">
      <xdr:nvCxnSpPr>
        <xdr:cNvPr id="66" name="直線コネクタ 65"/>
        <xdr:cNvCxnSpPr/>
      </xdr:nvCxnSpPr>
      <xdr:spPr>
        <a:xfrm flipV="1">
          <a:off x="2908300" y="6453632"/>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130883</xdr:rowOff>
    </xdr:from>
    <xdr:to>
      <xdr:col>15</xdr:col>
      <xdr:colOff>50800</xdr:colOff>
      <xdr:row>37</xdr:row>
      <xdr:rowOff>150804</xdr:rowOff>
    </xdr:to>
    <xdr:cxnSp macro="">
      <xdr:nvCxnSpPr>
        <xdr:cNvPr id="69" name="直線コネクタ 68"/>
        <xdr:cNvCxnSpPr/>
      </xdr:nvCxnSpPr>
      <xdr:spPr>
        <a:xfrm flipV="1">
          <a:off x="2019300" y="64745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150804</xdr:rowOff>
    </xdr:from>
    <xdr:to>
      <xdr:col>10</xdr:col>
      <xdr:colOff>114300</xdr:colOff>
      <xdr:row>37</xdr:row>
      <xdr:rowOff>162560</xdr:rowOff>
    </xdr:to>
    <xdr:cxnSp macro="">
      <xdr:nvCxnSpPr>
        <xdr:cNvPr id="72" name="直線コネクタ 71"/>
        <xdr:cNvCxnSpPr/>
      </xdr:nvCxnSpPr>
      <xdr:spPr>
        <a:xfrm flipV="1">
          <a:off x="1130300" y="649445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158460</xdr:rowOff>
    </xdr:from>
    <xdr:to>
      <xdr:col>24</xdr:col>
      <xdr:colOff>114300</xdr:colOff>
      <xdr:row>37</xdr:row>
      <xdr:rowOff>88610</xdr:rowOff>
    </xdr:to>
    <xdr:sp macro="" textlink="">
      <xdr:nvSpPr>
        <xdr:cNvPr id="82" name="楕円 81"/>
        <xdr:cNvSpPr/>
      </xdr:nvSpPr>
      <xdr:spPr>
        <a:xfrm>
          <a:off x="45847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136887</xdr:rowOff>
    </xdr:from>
    <xdr:ext cx="469744" cy="259045"/>
    <xdr:sp macro="" textlink="">
      <xdr:nvSpPr>
        <xdr:cNvPr id="83" name="議会費該当値テキスト"/>
        <xdr:cNvSpPr txBox="1"/>
      </xdr:nvSpPr>
      <xdr:spPr>
        <a:xfrm>
          <a:off x="4686300"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59182</xdr:rowOff>
    </xdr:from>
    <xdr:to>
      <xdr:col>20</xdr:col>
      <xdr:colOff>38100</xdr:colOff>
      <xdr:row>37</xdr:row>
      <xdr:rowOff>160782</xdr:rowOff>
    </xdr:to>
    <xdr:sp macro="" textlink="">
      <xdr:nvSpPr>
        <xdr:cNvPr id="84" name="楕円 83"/>
        <xdr:cNvSpPr/>
      </xdr:nvSpPr>
      <xdr:spPr>
        <a:xfrm>
          <a:off x="3746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151909</xdr:rowOff>
    </xdr:from>
    <xdr:ext cx="469744" cy="259045"/>
    <xdr:sp macro="" textlink="">
      <xdr:nvSpPr>
        <xdr:cNvPr id="85" name="テキスト ボックス 84"/>
        <xdr:cNvSpPr txBox="1"/>
      </xdr:nvSpPr>
      <xdr:spPr>
        <a:xfrm>
          <a:off x="3562428" y="64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80083</xdr:rowOff>
    </xdr:from>
    <xdr:to>
      <xdr:col>15</xdr:col>
      <xdr:colOff>101600</xdr:colOff>
      <xdr:row>38</xdr:row>
      <xdr:rowOff>10233</xdr:rowOff>
    </xdr:to>
    <xdr:sp macro="" textlink="">
      <xdr:nvSpPr>
        <xdr:cNvPr id="86" name="楕円 85"/>
        <xdr:cNvSpPr/>
      </xdr:nvSpPr>
      <xdr:spPr>
        <a:xfrm>
          <a:off x="2857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1360</xdr:rowOff>
    </xdr:from>
    <xdr:ext cx="469744" cy="259045"/>
    <xdr:sp macro="" textlink="">
      <xdr:nvSpPr>
        <xdr:cNvPr id="87" name="テキスト ボックス 86"/>
        <xdr:cNvSpPr txBox="1"/>
      </xdr:nvSpPr>
      <xdr:spPr>
        <a:xfrm>
          <a:off x="2673428" y="651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100004</xdr:rowOff>
    </xdr:from>
    <xdr:to>
      <xdr:col>10</xdr:col>
      <xdr:colOff>165100</xdr:colOff>
      <xdr:row>38</xdr:row>
      <xdr:rowOff>30153</xdr:rowOff>
    </xdr:to>
    <xdr:sp macro="" textlink="">
      <xdr:nvSpPr>
        <xdr:cNvPr id="88" name="楕円 87"/>
        <xdr:cNvSpPr/>
      </xdr:nvSpPr>
      <xdr:spPr>
        <a:xfrm>
          <a:off x="1968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21280</xdr:rowOff>
    </xdr:from>
    <xdr:ext cx="469744" cy="259045"/>
    <xdr:sp macro="" textlink="">
      <xdr:nvSpPr>
        <xdr:cNvPr id="89" name="テキスト ボックス 88"/>
        <xdr:cNvSpPr txBox="1"/>
      </xdr:nvSpPr>
      <xdr:spPr>
        <a:xfrm>
          <a:off x="1784428" y="653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111760</xdr:rowOff>
    </xdr:from>
    <xdr:to>
      <xdr:col>6</xdr:col>
      <xdr:colOff>38100</xdr:colOff>
      <xdr:row>38</xdr:row>
      <xdr:rowOff>41910</xdr:rowOff>
    </xdr:to>
    <xdr:sp macro="" textlink="">
      <xdr:nvSpPr>
        <xdr:cNvPr id="90" name="楕円 89"/>
        <xdr:cNvSpPr/>
      </xdr:nvSpPr>
      <xdr:spPr>
        <a:xfrm>
          <a:off x="107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33037</xdr:rowOff>
    </xdr:from>
    <xdr:ext cx="469744" cy="259045"/>
    <xdr:sp macro="" textlink="">
      <xdr:nvSpPr>
        <xdr:cNvPr id="91" name="テキスト ボックス 90"/>
        <xdr:cNvSpPr txBox="1"/>
      </xdr:nvSpPr>
      <xdr:spPr>
        <a:xfrm>
          <a:off x="895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89530</xdr:rowOff>
    </xdr:from>
    <xdr:to>
      <xdr:col>24</xdr:col>
      <xdr:colOff>63500</xdr:colOff>
      <xdr:row>57</xdr:row>
      <xdr:rowOff>1747</xdr:rowOff>
    </xdr:to>
    <xdr:cxnSp macro="">
      <xdr:nvCxnSpPr>
        <xdr:cNvPr id="121" name="直線コネクタ 120"/>
        <xdr:cNvCxnSpPr/>
      </xdr:nvCxnSpPr>
      <xdr:spPr>
        <a:xfrm>
          <a:off x="3797300" y="9004930"/>
          <a:ext cx="838200" cy="76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89530</xdr:rowOff>
    </xdr:from>
    <xdr:to>
      <xdr:col>19</xdr:col>
      <xdr:colOff>177800</xdr:colOff>
      <xdr:row>57</xdr:row>
      <xdr:rowOff>14633</xdr:rowOff>
    </xdr:to>
    <xdr:cxnSp macro="">
      <xdr:nvCxnSpPr>
        <xdr:cNvPr id="124" name="直線コネクタ 123"/>
        <xdr:cNvCxnSpPr/>
      </xdr:nvCxnSpPr>
      <xdr:spPr>
        <a:xfrm flipV="1">
          <a:off x="2908300" y="9004930"/>
          <a:ext cx="889000" cy="7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160358</xdr:rowOff>
    </xdr:from>
    <xdr:to>
      <xdr:col>15</xdr:col>
      <xdr:colOff>50800</xdr:colOff>
      <xdr:row>57</xdr:row>
      <xdr:rowOff>14633</xdr:rowOff>
    </xdr:to>
    <xdr:cxnSp macro="">
      <xdr:nvCxnSpPr>
        <xdr:cNvPr id="127" name="直線コネクタ 126"/>
        <xdr:cNvCxnSpPr/>
      </xdr:nvCxnSpPr>
      <xdr:spPr>
        <a:xfrm>
          <a:off x="2019300" y="9761558"/>
          <a:ext cx="889000" cy="2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160358</xdr:rowOff>
    </xdr:from>
    <xdr:to>
      <xdr:col>10</xdr:col>
      <xdr:colOff>114300</xdr:colOff>
      <xdr:row>57</xdr:row>
      <xdr:rowOff>14984</xdr:rowOff>
    </xdr:to>
    <xdr:cxnSp macro="">
      <xdr:nvCxnSpPr>
        <xdr:cNvPr id="130" name="直線コネクタ 129"/>
        <xdr:cNvCxnSpPr/>
      </xdr:nvCxnSpPr>
      <xdr:spPr>
        <a:xfrm flipV="1">
          <a:off x="1130300" y="9761558"/>
          <a:ext cx="889000" cy="2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122397</xdr:rowOff>
    </xdr:from>
    <xdr:to>
      <xdr:col>24</xdr:col>
      <xdr:colOff>114300</xdr:colOff>
      <xdr:row>57</xdr:row>
      <xdr:rowOff>52547</xdr:rowOff>
    </xdr:to>
    <xdr:sp macro="" textlink="">
      <xdr:nvSpPr>
        <xdr:cNvPr id="140" name="楕円 139"/>
        <xdr:cNvSpPr/>
      </xdr:nvSpPr>
      <xdr:spPr>
        <a:xfrm>
          <a:off x="4584700" y="97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145274</xdr:rowOff>
    </xdr:from>
    <xdr:ext cx="599010" cy="259045"/>
    <xdr:sp macro="" textlink="">
      <xdr:nvSpPr>
        <xdr:cNvPr id="141" name="総務費該当値テキスト"/>
        <xdr:cNvSpPr txBox="1"/>
      </xdr:nvSpPr>
      <xdr:spPr>
        <a:xfrm>
          <a:off x="4686300" y="957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38730</xdr:rowOff>
    </xdr:from>
    <xdr:to>
      <xdr:col>20</xdr:col>
      <xdr:colOff>38100</xdr:colOff>
      <xdr:row>52</xdr:row>
      <xdr:rowOff>140330</xdr:rowOff>
    </xdr:to>
    <xdr:sp macro="" textlink="">
      <xdr:nvSpPr>
        <xdr:cNvPr id="142" name="楕円 141"/>
        <xdr:cNvSpPr/>
      </xdr:nvSpPr>
      <xdr:spPr>
        <a:xfrm>
          <a:off x="3746500" y="89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156857</xdr:rowOff>
    </xdr:from>
    <xdr:ext cx="599010" cy="259045"/>
    <xdr:sp macro="" textlink="">
      <xdr:nvSpPr>
        <xdr:cNvPr id="143" name="テキスト ボックス 142"/>
        <xdr:cNvSpPr txBox="1"/>
      </xdr:nvSpPr>
      <xdr:spPr>
        <a:xfrm>
          <a:off x="3497795" y="872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135283</xdr:rowOff>
    </xdr:from>
    <xdr:to>
      <xdr:col>15</xdr:col>
      <xdr:colOff>101600</xdr:colOff>
      <xdr:row>57</xdr:row>
      <xdr:rowOff>65433</xdr:rowOff>
    </xdr:to>
    <xdr:sp macro="" textlink="">
      <xdr:nvSpPr>
        <xdr:cNvPr id="144" name="楕円 143"/>
        <xdr:cNvSpPr/>
      </xdr:nvSpPr>
      <xdr:spPr>
        <a:xfrm>
          <a:off x="2857500" y="97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81960</xdr:rowOff>
    </xdr:from>
    <xdr:ext cx="534377" cy="259045"/>
    <xdr:sp macro="" textlink="">
      <xdr:nvSpPr>
        <xdr:cNvPr id="145" name="テキスト ボックス 144"/>
        <xdr:cNvSpPr txBox="1"/>
      </xdr:nvSpPr>
      <xdr:spPr>
        <a:xfrm>
          <a:off x="2641111" y="951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109558</xdr:rowOff>
    </xdr:from>
    <xdr:to>
      <xdr:col>10</xdr:col>
      <xdr:colOff>165100</xdr:colOff>
      <xdr:row>57</xdr:row>
      <xdr:rowOff>39708</xdr:rowOff>
    </xdr:to>
    <xdr:sp macro="" textlink="">
      <xdr:nvSpPr>
        <xdr:cNvPr id="146" name="楕円 145"/>
        <xdr:cNvSpPr/>
      </xdr:nvSpPr>
      <xdr:spPr>
        <a:xfrm>
          <a:off x="1968500" y="97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56235</xdr:rowOff>
    </xdr:from>
    <xdr:ext cx="599010" cy="259045"/>
    <xdr:sp macro="" textlink="">
      <xdr:nvSpPr>
        <xdr:cNvPr id="147" name="テキスト ボックス 146"/>
        <xdr:cNvSpPr txBox="1"/>
      </xdr:nvSpPr>
      <xdr:spPr>
        <a:xfrm>
          <a:off x="1719795" y="948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135634</xdr:rowOff>
    </xdr:from>
    <xdr:to>
      <xdr:col>6</xdr:col>
      <xdr:colOff>38100</xdr:colOff>
      <xdr:row>57</xdr:row>
      <xdr:rowOff>65784</xdr:rowOff>
    </xdr:to>
    <xdr:sp macro="" textlink="">
      <xdr:nvSpPr>
        <xdr:cNvPr id="148" name="楕円 147"/>
        <xdr:cNvSpPr/>
      </xdr:nvSpPr>
      <xdr:spPr>
        <a:xfrm>
          <a:off x="1079500" y="9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82311</xdr:rowOff>
    </xdr:from>
    <xdr:ext cx="534377" cy="259045"/>
    <xdr:sp macro="" textlink="">
      <xdr:nvSpPr>
        <xdr:cNvPr id="149" name="テキスト ボックス 148"/>
        <xdr:cNvSpPr txBox="1"/>
      </xdr:nvSpPr>
      <xdr:spPr>
        <a:xfrm>
          <a:off x="863111" y="9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5826</xdr:rowOff>
    </xdr:from>
    <xdr:to>
      <xdr:col>24</xdr:col>
      <xdr:colOff>63500</xdr:colOff>
      <xdr:row>78</xdr:row>
      <xdr:rowOff>54738</xdr:rowOff>
    </xdr:to>
    <xdr:cxnSp macro="">
      <xdr:nvCxnSpPr>
        <xdr:cNvPr id="183" name="直線コネクタ 182"/>
        <xdr:cNvCxnSpPr/>
      </xdr:nvCxnSpPr>
      <xdr:spPr>
        <a:xfrm flipV="1">
          <a:off x="3797300" y="13207476"/>
          <a:ext cx="838200" cy="2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4" name="民生費平均値テキスト"/>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54738</xdr:rowOff>
    </xdr:from>
    <xdr:to>
      <xdr:col>19</xdr:col>
      <xdr:colOff>177800</xdr:colOff>
      <xdr:row>78</xdr:row>
      <xdr:rowOff>77778</xdr:rowOff>
    </xdr:to>
    <xdr:cxnSp macro="">
      <xdr:nvCxnSpPr>
        <xdr:cNvPr id="186" name="直線コネクタ 185"/>
        <xdr:cNvCxnSpPr/>
      </xdr:nvCxnSpPr>
      <xdr:spPr>
        <a:xfrm flipV="1">
          <a:off x="2908300" y="13427838"/>
          <a:ext cx="8890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77778</xdr:rowOff>
    </xdr:from>
    <xdr:to>
      <xdr:col>15</xdr:col>
      <xdr:colOff>50800</xdr:colOff>
      <xdr:row>78</xdr:row>
      <xdr:rowOff>121765</xdr:rowOff>
    </xdr:to>
    <xdr:cxnSp macro="">
      <xdr:nvCxnSpPr>
        <xdr:cNvPr id="189" name="直線コネクタ 188"/>
        <xdr:cNvCxnSpPr/>
      </xdr:nvCxnSpPr>
      <xdr:spPr>
        <a:xfrm flipV="1">
          <a:off x="2019300" y="13450878"/>
          <a:ext cx="8890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78525</xdr:rowOff>
    </xdr:from>
    <xdr:ext cx="599010" cy="259045"/>
    <xdr:sp macro="" textlink="">
      <xdr:nvSpPr>
        <xdr:cNvPr id="191" name="テキスト ボックス 190"/>
        <xdr:cNvSpPr txBox="1"/>
      </xdr:nvSpPr>
      <xdr:spPr>
        <a:xfrm>
          <a:off x="2608795" y="1310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91999</xdr:rowOff>
    </xdr:from>
    <xdr:to>
      <xdr:col>10</xdr:col>
      <xdr:colOff>114300</xdr:colOff>
      <xdr:row>78</xdr:row>
      <xdr:rowOff>121765</xdr:rowOff>
    </xdr:to>
    <xdr:cxnSp macro="">
      <xdr:nvCxnSpPr>
        <xdr:cNvPr id="192" name="直線コネクタ 191"/>
        <xdr:cNvCxnSpPr/>
      </xdr:nvCxnSpPr>
      <xdr:spPr>
        <a:xfrm>
          <a:off x="1130300" y="13465099"/>
          <a:ext cx="889000" cy="2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101604</xdr:rowOff>
    </xdr:from>
    <xdr:ext cx="599010" cy="259045"/>
    <xdr:sp macro="" textlink="">
      <xdr:nvSpPr>
        <xdr:cNvPr id="196" name="テキスト ボックス 195"/>
        <xdr:cNvSpPr txBox="1"/>
      </xdr:nvSpPr>
      <xdr:spPr>
        <a:xfrm>
          <a:off x="830795" y="131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126476</xdr:rowOff>
    </xdr:from>
    <xdr:to>
      <xdr:col>24</xdr:col>
      <xdr:colOff>114300</xdr:colOff>
      <xdr:row>77</xdr:row>
      <xdr:rowOff>56626</xdr:rowOff>
    </xdr:to>
    <xdr:sp macro="" textlink="">
      <xdr:nvSpPr>
        <xdr:cNvPr id="202" name="楕円 201"/>
        <xdr:cNvSpPr/>
      </xdr:nvSpPr>
      <xdr:spPr>
        <a:xfrm>
          <a:off x="4584700" y="131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104903</xdr:rowOff>
    </xdr:from>
    <xdr:ext cx="599010" cy="259045"/>
    <xdr:sp macro="" textlink="">
      <xdr:nvSpPr>
        <xdr:cNvPr id="203" name="民生費該当値テキスト"/>
        <xdr:cNvSpPr txBox="1"/>
      </xdr:nvSpPr>
      <xdr:spPr>
        <a:xfrm>
          <a:off x="4686300" y="1313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3938</xdr:rowOff>
    </xdr:from>
    <xdr:to>
      <xdr:col>20</xdr:col>
      <xdr:colOff>38100</xdr:colOff>
      <xdr:row>78</xdr:row>
      <xdr:rowOff>105538</xdr:rowOff>
    </xdr:to>
    <xdr:sp macro="" textlink="">
      <xdr:nvSpPr>
        <xdr:cNvPr id="204" name="楕円 203"/>
        <xdr:cNvSpPr/>
      </xdr:nvSpPr>
      <xdr:spPr>
        <a:xfrm>
          <a:off x="3746500" y="133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96665</xdr:rowOff>
    </xdr:from>
    <xdr:ext cx="599010" cy="259045"/>
    <xdr:sp macro="" textlink="">
      <xdr:nvSpPr>
        <xdr:cNvPr id="205" name="テキスト ボックス 204"/>
        <xdr:cNvSpPr txBox="1"/>
      </xdr:nvSpPr>
      <xdr:spPr>
        <a:xfrm>
          <a:off x="3497795" y="1346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26978</xdr:rowOff>
    </xdr:from>
    <xdr:to>
      <xdr:col>15</xdr:col>
      <xdr:colOff>101600</xdr:colOff>
      <xdr:row>78</xdr:row>
      <xdr:rowOff>128578</xdr:rowOff>
    </xdr:to>
    <xdr:sp macro="" textlink="">
      <xdr:nvSpPr>
        <xdr:cNvPr id="206" name="楕円 205"/>
        <xdr:cNvSpPr/>
      </xdr:nvSpPr>
      <xdr:spPr>
        <a:xfrm>
          <a:off x="2857500" y="134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119705</xdr:rowOff>
    </xdr:from>
    <xdr:ext cx="599010" cy="259045"/>
    <xdr:sp macro="" textlink="">
      <xdr:nvSpPr>
        <xdr:cNvPr id="207" name="テキスト ボックス 206"/>
        <xdr:cNvSpPr txBox="1"/>
      </xdr:nvSpPr>
      <xdr:spPr>
        <a:xfrm>
          <a:off x="2608795" y="1349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70965</xdr:rowOff>
    </xdr:from>
    <xdr:to>
      <xdr:col>10</xdr:col>
      <xdr:colOff>165100</xdr:colOff>
      <xdr:row>79</xdr:row>
      <xdr:rowOff>1115</xdr:rowOff>
    </xdr:to>
    <xdr:sp macro="" textlink="">
      <xdr:nvSpPr>
        <xdr:cNvPr id="208" name="楕円 207"/>
        <xdr:cNvSpPr/>
      </xdr:nvSpPr>
      <xdr:spPr>
        <a:xfrm>
          <a:off x="1968500" y="134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163692</xdr:rowOff>
    </xdr:from>
    <xdr:ext cx="599010" cy="259045"/>
    <xdr:sp macro="" textlink="">
      <xdr:nvSpPr>
        <xdr:cNvPr id="209" name="テキスト ボックス 208"/>
        <xdr:cNvSpPr txBox="1"/>
      </xdr:nvSpPr>
      <xdr:spPr>
        <a:xfrm>
          <a:off x="1719795" y="1353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41199</xdr:rowOff>
    </xdr:from>
    <xdr:to>
      <xdr:col>6</xdr:col>
      <xdr:colOff>38100</xdr:colOff>
      <xdr:row>78</xdr:row>
      <xdr:rowOff>142799</xdr:rowOff>
    </xdr:to>
    <xdr:sp macro="" textlink="">
      <xdr:nvSpPr>
        <xdr:cNvPr id="210" name="楕円 209"/>
        <xdr:cNvSpPr/>
      </xdr:nvSpPr>
      <xdr:spPr>
        <a:xfrm>
          <a:off x="1079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133926</xdr:rowOff>
    </xdr:from>
    <xdr:ext cx="599010" cy="259045"/>
    <xdr:sp macro="" textlink="">
      <xdr:nvSpPr>
        <xdr:cNvPr id="211" name="テキスト ボックス 210"/>
        <xdr:cNvSpPr txBox="1"/>
      </xdr:nvSpPr>
      <xdr:spPr>
        <a:xfrm>
          <a:off x="830795" y="13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36207</xdr:rowOff>
    </xdr:from>
    <xdr:to>
      <xdr:col>24</xdr:col>
      <xdr:colOff>63500</xdr:colOff>
      <xdr:row>96</xdr:row>
      <xdr:rowOff>49809</xdr:rowOff>
    </xdr:to>
    <xdr:cxnSp macro="">
      <xdr:nvCxnSpPr>
        <xdr:cNvPr id="241" name="直線コネクタ 240"/>
        <xdr:cNvCxnSpPr/>
      </xdr:nvCxnSpPr>
      <xdr:spPr>
        <a:xfrm flipV="1">
          <a:off x="3797300" y="16323957"/>
          <a:ext cx="8382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49809</xdr:rowOff>
    </xdr:from>
    <xdr:to>
      <xdr:col>19</xdr:col>
      <xdr:colOff>177800</xdr:colOff>
      <xdr:row>96</xdr:row>
      <xdr:rowOff>59728</xdr:rowOff>
    </xdr:to>
    <xdr:cxnSp macro="">
      <xdr:nvCxnSpPr>
        <xdr:cNvPr id="244" name="直線コネクタ 243"/>
        <xdr:cNvCxnSpPr/>
      </xdr:nvCxnSpPr>
      <xdr:spPr>
        <a:xfrm flipV="1">
          <a:off x="2908300" y="16509009"/>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56528</xdr:rowOff>
    </xdr:from>
    <xdr:to>
      <xdr:col>15</xdr:col>
      <xdr:colOff>50800</xdr:colOff>
      <xdr:row>96</xdr:row>
      <xdr:rowOff>59728</xdr:rowOff>
    </xdr:to>
    <xdr:cxnSp macro="">
      <xdr:nvCxnSpPr>
        <xdr:cNvPr id="247" name="直線コネクタ 246"/>
        <xdr:cNvCxnSpPr/>
      </xdr:nvCxnSpPr>
      <xdr:spPr>
        <a:xfrm>
          <a:off x="2019300" y="1651572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9" name="テキスト ボックス 248"/>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1893</xdr:rowOff>
    </xdr:from>
    <xdr:to>
      <xdr:col>10</xdr:col>
      <xdr:colOff>114300</xdr:colOff>
      <xdr:row>96</xdr:row>
      <xdr:rowOff>56528</xdr:rowOff>
    </xdr:to>
    <xdr:cxnSp macro="">
      <xdr:nvCxnSpPr>
        <xdr:cNvPr id="250" name="直線コネクタ 249"/>
        <xdr:cNvCxnSpPr/>
      </xdr:nvCxnSpPr>
      <xdr:spPr>
        <a:xfrm>
          <a:off x="1130300" y="16289643"/>
          <a:ext cx="889000" cy="2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2" name="テキスト ボックス 251"/>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4" name="テキスト ボックス 253"/>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156857</xdr:rowOff>
    </xdr:from>
    <xdr:to>
      <xdr:col>24</xdr:col>
      <xdr:colOff>114300</xdr:colOff>
      <xdr:row>95</xdr:row>
      <xdr:rowOff>87007</xdr:rowOff>
    </xdr:to>
    <xdr:sp macro="" textlink="">
      <xdr:nvSpPr>
        <xdr:cNvPr id="260" name="楕円 259"/>
        <xdr:cNvSpPr/>
      </xdr:nvSpPr>
      <xdr:spPr>
        <a:xfrm>
          <a:off x="4584700" y="162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8284</xdr:rowOff>
    </xdr:from>
    <xdr:ext cx="534377" cy="259045"/>
    <xdr:sp macro="" textlink="">
      <xdr:nvSpPr>
        <xdr:cNvPr id="261" name="衛生費該当値テキスト"/>
        <xdr:cNvSpPr txBox="1"/>
      </xdr:nvSpPr>
      <xdr:spPr>
        <a:xfrm>
          <a:off x="4686300" y="161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170459</xdr:rowOff>
    </xdr:from>
    <xdr:to>
      <xdr:col>20</xdr:col>
      <xdr:colOff>38100</xdr:colOff>
      <xdr:row>96</xdr:row>
      <xdr:rowOff>100609</xdr:rowOff>
    </xdr:to>
    <xdr:sp macro="" textlink="">
      <xdr:nvSpPr>
        <xdr:cNvPr id="262" name="楕円 261"/>
        <xdr:cNvSpPr/>
      </xdr:nvSpPr>
      <xdr:spPr>
        <a:xfrm>
          <a:off x="3746500" y="164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117136</xdr:rowOff>
    </xdr:from>
    <xdr:ext cx="534377" cy="259045"/>
    <xdr:sp macro="" textlink="">
      <xdr:nvSpPr>
        <xdr:cNvPr id="263" name="テキスト ボックス 262"/>
        <xdr:cNvSpPr txBox="1"/>
      </xdr:nvSpPr>
      <xdr:spPr>
        <a:xfrm>
          <a:off x="3530111" y="162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8928</xdr:rowOff>
    </xdr:from>
    <xdr:to>
      <xdr:col>15</xdr:col>
      <xdr:colOff>101600</xdr:colOff>
      <xdr:row>96</xdr:row>
      <xdr:rowOff>110528</xdr:rowOff>
    </xdr:to>
    <xdr:sp macro="" textlink="">
      <xdr:nvSpPr>
        <xdr:cNvPr id="264" name="楕円 263"/>
        <xdr:cNvSpPr/>
      </xdr:nvSpPr>
      <xdr:spPr>
        <a:xfrm>
          <a:off x="2857500" y="164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127055</xdr:rowOff>
    </xdr:from>
    <xdr:ext cx="534377" cy="259045"/>
    <xdr:sp macro="" textlink="">
      <xdr:nvSpPr>
        <xdr:cNvPr id="265" name="テキスト ボックス 264"/>
        <xdr:cNvSpPr txBox="1"/>
      </xdr:nvSpPr>
      <xdr:spPr>
        <a:xfrm>
          <a:off x="2641111" y="162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5728</xdr:rowOff>
    </xdr:from>
    <xdr:to>
      <xdr:col>10</xdr:col>
      <xdr:colOff>165100</xdr:colOff>
      <xdr:row>96</xdr:row>
      <xdr:rowOff>107328</xdr:rowOff>
    </xdr:to>
    <xdr:sp macro="" textlink="">
      <xdr:nvSpPr>
        <xdr:cNvPr id="266" name="楕円 265"/>
        <xdr:cNvSpPr/>
      </xdr:nvSpPr>
      <xdr:spPr>
        <a:xfrm>
          <a:off x="1968500" y="164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123855</xdr:rowOff>
    </xdr:from>
    <xdr:ext cx="534377" cy="259045"/>
    <xdr:sp macro="" textlink="">
      <xdr:nvSpPr>
        <xdr:cNvPr id="267" name="テキスト ボックス 266"/>
        <xdr:cNvSpPr txBox="1"/>
      </xdr:nvSpPr>
      <xdr:spPr>
        <a:xfrm>
          <a:off x="1752111" y="162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122543</xdr:rowOff>
    </xdr:from>
    <xdr:to>
      <xdr:col>6</xdr:col>
      <xdr:colOff>38100</xdr:colOff>
      <xdr:row>95</xdr:row>
      <xdr:rowOff>52693</xdr:rowOff>
    </xdr:to>
    <xdr:sp macro="" textlink="">
      <xdr:nvSpPr>
        <xdr:cNvPr id="268" name="楕円 267"/>
        <xdr:cNvSpPr/>
      </xdr:nvSpPr>
      <xdr:spPr>
        <a:xfrm>
          <a:off x="1079500" y="162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69220</xdr:rowOff>
    </xdr:from>
    <xdr:ext cx="534377" cy="259045"/>
    <xdr:sp macro="" textlink="">
      <xdr:nvSpPr>
        <xdr:cNvPr id="269" name="テキスト ボックス 268"/>
        <xdr:cNvSpPr txBox="1"/>
      </xdr:nvSpPr>
      <xdr:spPr>
        <a:xfrm>
          <a:off x="863111" y="160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6" name="直線コネクタ 29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9" name="直線コネクタ 29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2" name="直線コネクタ 30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4" name="テキスト ボックス 303"/>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5" name="直線コネクタ 30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7" name="テキスト ボックス 306"/>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9" name="テキスト ボックス 308"/>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7" name="楕円 31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8" name="テキスト ボックス 31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9" name="楕円 31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20" name="テキスト ボックス 31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1" name="楕円 32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2" name="テキスト ボックス 32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3" name="楕円 32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4" name="テキスト ボックス 32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67234</xdr:rowOff>
    </xdr:from>
    <xdr:to>
      <xdr:col>55</xdr:col>
      <xdr:colOff>0</xdr:colOff>
      <xdr:row>51</xdr:row>
      <xdr:rowOff>111468</xdr:rowOff>
    </xdr:to>
    <xdr:cxnSp macro="">
      <xdr:nvCxnSpPr>
        <xdr:cNvPr id="351" name="直線コネクタ 350"/>
        <xdr:cNvCxnSpPr/>
      </xdr:nvCxnSpPr>
      <xdr:spPr>
        <a:xfrm flipV="1">
          <a:off x="9639300" y="8811184"/>
          <a:ext cx="8382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2"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90300</xdr:rowOff>
    </xdr:from>
    <xdr:to>
      <xdr:col>50</xdr:col>
      <xdr:colOff>114300</xdr:colOff>
      <xdr:row>51</xdr:row>
      <xdr:rowOff>111468</xdr:rowOff>
    </xdr:to>
    <xdr:cxnSp macro="">
      <xdr:nvCxnSpPr>
        <xdr:cNvPr id="354" name="直線コネクタ 353"/>
        <xdr:cNvCxnSpPr/>
      </xdr:nvCxnSpPr>
      <xdr:spPr>
        <a:xfrm>
          <a:off x="8750300" y="8834250"/>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6" name="テキスト ボックス 355"/>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90300</xdr:rowOff>
    </xdr:from>
    <xdr:to>
      <xdr:col>45</xdr:col>
      <xdr:colOff>177800</xdr:colOff>
      <xdr:row>52</xdr:row>
      <xdr:rowOff>7089</xdr:rowOff>
    </xdr:to>
    <xdr:cxnSp macro="">
      <xdr:nvCxnSpPr>
        <xdr:cNvPr id="357" name="直線コネクタ 356"/>
        <xdr:cNvCxnSpPr/>
      </xdr:nvCxnSpPr>
      <xdr:spPr>
        <a:xfrm flipV="1">
          <a:off x="7861300" y="8834250"/>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9" name="テキスト ボックス 358"/>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40739</xdr:rowOff>
    </xdr:from>
    <xdr:to>
      <xdr:col>41</xdr:col>
      <xdr:colOff>50800</xdr:colOff>
      <xdr:row>52</xdr:row>
      <xdr:rowOff>7089</xdr:rowOff>
    </xdr:to>
    <xdr:cxnSp macro="">
      <xdr:nvCxnSpPr>
        <xdr:cNvPr id="360" name="直線コネクタ 359"/>
        <xdr:cNvCxnSpPr/>
      </xdr:nvCxnSpPr>
      <xdr:spPr>
        <a:xfrm>
          <a:off x="6972300" y="8784689"/>
          <a:ext cx="889000" cy="13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2" name="テキスト ボックス 361"/>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4" name="テキスト ボックス 363"/>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16434</xdr:rowOff>
    </xdr:from>
    <xdr:to>
      <xdr:col>55</xdr:col>
      <xdr:colOff>50800</xdr:colOff>
      <xdr:row>51</xdr:row>
      <xdr:rowOff>118034</xdr:rowOff>
    </xdr:to>
    <xdr:sp macro="" textlink="">
      <xdr:nvSpPr>
        <xdr:cNvPr id="370" name="楕円 369"/>
        <xdr:cNvSpPr/>
      </xdr:nvSpPr>
      <xdr:spPr>
        <a:xfrm>
          <a:off x="10426700" y="87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140911</xdr:rowOff>
    </xdr:from>
    <xdr:ext cx="534377" cy="259045"/>
    <xdr:sp macro="" textlink="">
      <xdr:nvSpPr>
        <xdr:cNvPr id="371" name="農林水産業費該当値テキスト"/>
        <xdr:cNvSpPr txBox="1"/>
      </xdr:nvSpPr>
      <xdr:spPr>
        <a:xfrm>
          <a:off x="10528300" y="871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60668</xdr:rowOff>
    </xdr:from>
    <xdr:to>
      <xdr:col>50</xdr:col>
      <xdr:colOff>165100</xdr:colOff>
      <xdr:row>51</xdr:row>
      <xdr:rowOff>162268</xdr:rowOff>
    </xdr:to>
    <xdr:sp macro="" textlink="">
      <xdr:nvSpPr>
        <xdr:cNvPr id="372" name="楕円 371"/>
        <xdr:cNvSpPr/>
      </xdr:nvSpPr>
      <xdr:spPr>
        <a:xfrm>
          <a:off x="9588500" y="88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7345</xdr:rowOff>
    </xdr:from>
    <xdr:ext cx="534377" cy="259045"/>
    <xdr:sp macro="" textlink="">
      <xdr:nvSpPr>
        <xdr:cNvPr id="373" name="テキスト ボックス 372"/>
        <xdr:cNvSpPr txBox="1"/>
      </xdr:nvSpPr>
      <xdr:spPr>
        <a:xfrm>
          <a:off x="9372111" y="85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39500</xdr:rowOff>
    </xdr:from>
    <xdr:to>
      <xdr:col>46</xdr:col>
      <xdr:colOff>38100</xdr:colOff>
      <xdr:row>51</xdr:row>
      <xdr:rowOff>141100</xdr:rowOff>
    </xdr:to>
    <xdr:sp macro="" textlink="">
      <xdr:nvSpPr>
        <xdr:cNvPr id="374" name="楕円 373"/>
        <xdr:cNvSpPr/>
      </xdr:nvSpPr>
      <xdr:spPr>
        <a:xfrm>
          <a:off x="8699500" y="87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157627</xdr:rowOff>
    </xdr:from>
    <xdr:ext cx="534377" cy="259045"/>
    <xdr:sp macro="" textlink="">
      <xdr:nvSpPr>
        <xdr:cNvPr id="375" name="テキスト ボックス 374"/>
        <xdr:cNvSpPr txBox="1"/>
      </xdr:nvSpPr>
      <xdr:spPr>
        <a:xfrm>
          <a:off x="8483111" y="85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127739</xdr:rowOff>
    </xdr:from>
    <xdr:to>
      <xdr:col>41</xdr:col>
      <xdr:colOff>101600</xdr:colOff>
      <xdr:row>52</xdr:row>
      <xdr:rowOff>57889</xdr:rowOff>
    </xdr:to>
    <xdr:sp macro="" textlink="">
      <xdr:nvSpPr>
        <xdr:cNvPr id="376" name="楕円 375"/>
        <xdr:cNvSpPr/>
      </xdr:nvSpPr>
      <xdr:spPr>
        <a:xfrm>
          <a:off x="7810500" y="88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74416</xdr:rowOff>
    </xdr:from>
    <xdr:ext cx="534377" cy="259045"/>
    <xdr:sp macro="" textlink="">
      <xdr:nvSpPr>
        <xdr:cNvPr id="377" name="テキスト ボックス 376"/>
        <xdr:cNvSpPr txBox="1"/>
      </xdr:nvSpPr>
      <xdr:spPr>
        <a:xfrm>
          <a:off x="7594111" y="86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161389</xdr:rowOff>
    </xdr:from>
    <xdr:to>
      <xdr:col>36</xdr:col>
      <xdr:colOff>165100</xdr:colOff>
      <xdr:row>51</xdr:row>
      <xdr:rowOff>91539</xdr:rowOff>
    </xdr:to>
    <xdr:sp macro="" textlink="">
      <xdr:nvSpPr>
        <xdr:cNvPr id="378" name="楕円 377"/>
        <xdr:cNvSpPr/>
      </xdr:nvSpPr>
      <xdr:spPr>
        <a:xfrm>
          <a:off x="6921500" y="87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108066</xdr:rowOff>
    </xdr:from>
    <xdr:ext cx="534377" cy="259045"/>
    <xdr:sp macro="" textlink="">
      <xdr:nvSpPr>
        <xdr:cNvPr id="379" name="テキスト ボックス 378"/>
        <xdr:cNvSpPr txBox="1"/>
      </xdr:nvSpPr>
      <xdr:spPr>
        <a:xfrm>
          <a:off x="6705111" y="85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38979</xdr:rowOff>
    </xdr:from>
    <xdr:to>
      <xdr:col>55</xdr:col>
      <xdr:colOff>0</xdr:colOff>
      <xdr:row>74</xdr:row>
      <xdr:rowOff>124406</xdr:rowOff>
    </xdr:to>
    <xdr:cxnSp macro="">
      <xdr:nvCxnSpPr>
        <xdr:cNvPr id="406" name="直線コネクタ 405"/>
        <xdr:cNvCxnSpPr/>
      </xdr:nvCxnSpPr>
      <xdr:spPr>
        <a:xfrm>
          <a:off x="9639300" y="12554829"/>
          <a:ext cx="838200" cy="2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7"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38979</xdr:rowOff>
    </xdr:from>
    <xdr:to>
      <xdr:col>50</xdr:col>
      <xdr:colOff>114300</xdr:colOff>
      <xdr:row>73</xdr:row>
      <xdr:rowOff>85407</xdr:rowOff>
    </xdr:to>
    <xdr:cxnSp macro="">
      <xdr:nvCxnSpPr>
        <xdr:cNvPr id="409" name="直線コネクタ 408"/>
        <xdr:cNvCxnSpPr/>
      </xdr:nvCxnSpPr>
      <xdr:spPr>
        <a:xfrm flipV="1">
          <a:off x="8750300" y="12554829"/>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1" name="テキスト ボックス 410"/>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85407</xdr:rowOff>
    </xdr:from>
    <xdr:to>
      <xdr:col>45</xdr:col>
      <xdr:colOff>177800</xdr:colOff>
      <xdr:row>74</xdr:row>
      <xdr:rowOff>141049</xdr:rowOff>
    </xdr:to>
    <xdr:cxnSp macro="">
      <xdr:nvCxnSpPr>
        <xdr:cNvPr id="412" name="直線コネクタ 411"/>
        <xdr:cNvCxnSpPr/>
      </xdr:nvCxnSpPr>
      <xdr:spPr>
        <a:xfrm flipV="1">
          <a:off x="7861300" y="12601257"/>
          <a:ext cx="889000" cy="2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4" name="テキスト ボックス 413"/>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60536</xdr:rowOff>
    </xdr:from>
    <xdr:to>
      <xdr:col>41</xdr:col>
      <xdr:colOff>50800</xdr:colOff>
      <xdr:row>74</xdr:row>
      <xdr:rowOff>141049</xdr:rowOff>
    </xdr:to>
    <xdr:cxnSp macro="">
      <xdr:nvCxnSpPr>
        <xdr:cNvPr id="415" name="直線コネクタ 414"/>
        <xdr:cNvCxnSpPr/>
      </xdr:nvCxnSpPr>
      <xdr:spPr>
        <a:xfrm>
          <a:off x="6972300" y="12576386"/>
          <a:ext cx="889000" cy="2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7" name="テキスト ボックス 416"/>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9" name="テキスト ボックス 418"/>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73606</xdr:rowOff>
    </xdr:from>
    <xdr:to>
      <xdr:col>55</xdr:col>
      <xdr:colOff>50800</xdr:colOff>
      <xdr:row>75</xdr:row>
      <xdr:rowOff>3756</xdr:rowOff>
    </xdr:to>
    <xdr:sp macro="" textlink="">
      <xdr:nvSpPr>
        <xdr:cNvPr id="425" name="楕円 424"/>
        <xdr:cNvSpPr/>
      </xdr:nvSpPr>
      <xdr:spPr>
        <a:xfrm>
          <a:off x="10426700" y="127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96483</xdr:rowOff>
    </xdr:from>
    <xdr:ext cx="534377" cy="259045"/>
    <xdr:sp macro="" textlink="">
      <xdr:nvSpPr>
        <xdr:cNvPr id="426" name="商工費該当値テキスト"/>
        <xdr:cNvSpPr txBox="1"/>
      </xdr:nvSpPr>
      <xdr:spPr>
        <a:xfrm>
          <a:off x="10528300" y="126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159629</xdr:rowOff>
    </xdr:from>
    <xdr:to>
      <xdr:col>50</xdr:col>
      <xdr:colOff>165100</xdr:colOff>
      <xdr:row>73</xdr:row>
      <xdr:rowOff>89779</xdr:rowOff>
    </xdr:to>
    <xdr:sp macro="" textlink="">
      <xdr:nvSpPr>
        <xdr:cNvPr id="427" name="楕円 426"/>
        <xdr:cNvSpPr/>
      </xdr:nvSpPr>
      <xdr:spPr>
        <a:xfrm>
          <a:off x="9588500" y="125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106306</xdr:rowOff>
    </xdr:from>
    <xdr:ext cx="534377" cy="259045"/>
    <xdr:sp macro="" textlink="">
      <xdr:nvSpPr>
        <xdr:cNvPr id="428" name="テキスト ボックス 427"/>
        <xdr:cNvSpPr txBox="1"/>
      </xdr:nvSpPr>
      <xdr:spPr>
        <a:xfrm>
          <a:off x="9372111" y="122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34607</xdr:rowOff>
    </xdr:from>
    <xdr:to>
      <xdr:col>46</xdr:col>
      <xdr:colOff>38100</xdr:colOff>
      <xdr:row>73</xdr:row>
      <xdr:rowOff>136207</xdr:rowOff>
    </xdr:to>
    <xdr:sp macro="" textlink="">
      <xdr:nvSpPr>
        <xdr:cNvPr id="429" name="楕円 428"/>
        <xdr:cNvSpPr/>
      </xdr:nvSpPr>
      <xdr:spPr>
        <a:xfrm>
          <a:off x="8699500" y="125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152734</xdr:rowOff>
    </xdr:from>
    <xdr:ext cx="534377" cy="259045"/>
    <xdr:sp macro="" textlink="">
      <xdr:nvSpPr>
        <xdr:cNvPr id="430" name="テキスト ボックス 429"/>
        <xdr:cNvSpPr txBox="1"/>
      </xdr:nvSpPr>
      <xdr:spPr>
        <a:xfrm>
          <a:off x="8483111" y="123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90249</xdr:rowOff>
    </xdr:from>
    <xdr:to>
      <xdr:col>41</xdr:col>
      <xdr:colOff>101600</xdr:colOff>
      <xdr:row>75</xdr:row>
      <xdr:rowOff>20399</xdr:rowOff>
    </xdr:to>
    <xdr:sp macro="" textlink="">
      <xdr:nvSpPr>
        <xdr:cNvPr id="431" name="楕円 430"/>
        <xdr:cNvSpPr/>
      </xdr:nvSpPr>
      <xdr:spPr>
        <a:xfrm>
          <a:off x="7810500" y="127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36926</xdr:rowOff>
    </xdr:from>
    <xdr:ext cx="534377" cy="259045"/>
    <xdr:sp macro="" textlink="">
      <xdr:nvSpPr>
        <xdr:cNvPr id="432" name="テキスト ボックス 431"/>
        <xdr:cNvSpPr txBox="1"/>
      </xdr:nvSpPr>
      <xdr:spPr>
        <a:xfrm>
          <a:off x="7594111" y="1255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9736</xdr:rowOff>
    </xdr:from>
    <xdr:to>
      <xdr:col>36</xdr:col>
      <xdr:colOff>165100</xdr:colOff>
      <xdr:row>73</xdr:row>
      <xdr:rowOff>111336</xdr:rowOff>
    </xdr:to>
    <xdr:sp macro="" textlink="">
      <xdr:nvSpPr>
        <xdr:cNvPr id="433" name="楕円 432"/>
        <xdr:cNvSpPr/>
      </xdr:nvSpPr>
      <xdr:spPr>
        <a:xfrm>
          <a:off x="6921500" y="125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127863</xdr:rowOff>
    </xdr:from>
    <xdr:ext cx="534377" cy="259045"/>
    <xdr:sp macro="" textlink="">
      <xdr:nvSpPr>
        <xdr:cNvPr id="434" name="テキスト ボックス 433"/>
        <xdr:cNvSpPr txBox="1"/>
      </xdr:nvSpPr>
      <xdr:spPr>
        <a:xfrm>
          <a:off x="6705111" y="1230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5283</xdr:rowOff>
    </xdr:from>
    <xdr:to>
      <xdr:col>55</xdr:col>
      <xdr:colOff>0</xdr:colOff>
      <xdr:row>92</xdr:row>
      <xdr:rowOff>91791</xdr:rowOff>
    </xdr:to>
    <xdr:cxnSp macro="">
      <xdr:nvCxnSpPr>
        <xdr:cNvPr id="466" name="直線コネクタ 465"/>
        <xdr:cNvCxnSpPr/>
      </xdr:nvCxnSpPr>
      <xdr:spPr>
        <a:xfrm flipV="1">
          <a:off x="9639300" y="15778683"/>
          <a:ext cx="838200" cy="8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7" name="土木費平均値テキスト"/>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91791</xdr:rowOff>
    </xdr:from>
    <xdr:to>
      <xdr:col>50</xdr:col>
      <xdr:colOff>114300</xdr:colOff>
      <xdr:row>94</xdr:row>
      <xdr:rowOff>23718</xdr:rowOff>
    </xdr:to>
    <xdr:cxnSp macro="">
      <xdr:nvCxnSpPr>
        <xdr:cNvPr id="469" name="直線コネクタ 468"/>
        <xdr:cNvCxnSpPr/>
      </xdr:nvCxnSpPr>
      <xdr:spPr>
        <a:xfrm flipV="1">
          <a:off x="8750300" y="15865191"/>
          <a:ext cx="889000" cy="27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1" name="テキスト ボックス 470"/>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23718</xdr:rowOff>
    </xdr:from>
    <xdr:to>
      <xdr:col>45</xdr:col>
      <xdr:colOff>177800</xdr:colOff>
      <xdr:row>94</xdr:row>
      <xdr:rowOff>98895</xdr:rowOff>
    </xdr:to>
    <xdr:cxnSp macro="">
      <xdr:nvCxnSpPr>
        <xdr:cNvPr id="472" name="直線コネクタ 471"/>
        <xdr:cNvCxnSpPr/>
      </xdr:nvCxnSpPr>
      <xdr:spPr>
        <a:xfrm flipV="1">
          <a:off x="7861300" y="16140018"/>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4" name="テキスト ボックス 473"/>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62906</xdr:rowOff>
    </xdr:from>
    <xdr:to>
      <xdr:col>41</xdr:col>
      <xdr:colOff>50800</xdr:colOff>
      <xdr:row>94</xdr:row>
      <xdr:rowOff>98895</xdr:rowOff>
    </xdr:to>
    <xdr:cxnSp macro="">
      <xdr:nvCxnSpPr>
        <xdr:cNvPr id="475" name="直線コネクタ 474"/>
        <xdr:cNvCxnSpPr/>
      </xdr:nvCxnSpPr>
      <xdr:spPr>
        <a:xfrm>
          <a:off x="6972300" y="15836306"/>
          <a:ext cx="889000" cy="37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7" name="テキスト ボックス 476"/>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9" name="テキスト ボックス 478"/>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125933</xdr:rowOff>
    </xdr:from>
    <xdr:to>
      <xdr:col>55</xdr:col>
      <xdr:colOff>50800</xdr:colOff>
      <xdr:row>92</xdr:row>
      <xdr:rowOff>56083</xdr:rowOff>
    </xdr:to>
    <xdr:sp macro="" textlink="">
      <xdr:nvSpPr>
        <xdr:cNvPr id="485" name="楕円 484"/>
        <xdr:cNvSpPr/>
      </xdr:nvSpPr>
      <xdr:spPr>
        <a:xfrm>
          <a:off x="10426700" y="157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148810</xdr:rowOff>
    </xdr:from>
    <xdr:ext cx="534377" cy="259045"/>
    <xdr:sp macro="" textlink="">
      <xdr:nvSpPr>
        <xdr:cNvPr id="486" name="土木費該当値テキスト"/>
        <xdr:cNvSpPr txBox="1"/>
      </xdr:nvSpPr>
      <xdr:spPr>
        <a:xfrm>
          <a:off x="10528300" y="155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40991</xdr:rowOff>
    </xdr:from>
    <xdr:to>
      <xdr:col>50</xdr:col>
      <xdr:colOff>165100</xdr:colOff>
      <xdr:row>92</xdr:row>
      <xdr:rowOff>142591</xdr:rowOff>
    </xdr:to>
    <xdr:sp macro="" textlink="">
      <xdr:nvSpPr>
        <xdr:cNvPr id="487" name="楕円 486"/>
        <xdr:cNvSpPr/>
      </xdr:nvSpPr>
      <xdr:spPr>
        <a:xfrm>
          <a:off x="9588500" y="158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159118</xdr:rowOff>
    </xdr:from>
    <xdr:ext cx="534377" cy="259045"/>
    <xdr:sp macro="" textlink="">
      <xdr:nvSpPr>
        <xdr:cNvPr id="488" name="テキスト ボックス 487"/>
        <xdr:cNvSpPr txBox="1"/>
      </xdr:nvSpPr>
      <xdr:spPr>
        <a:xfrm>
          <a:off x="9372111" y="1558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144368</xdr:rowOff>
    </xdr:from>
    <xdr:to>
      <xdr:col>46</xdr:col>
      <xdr:colOff>38100</xdr:colOff>
      <xdr:row>94</xdr:row>
      <xdr:rowOff>74518</xdr:rowOff>
    </xdr:to>
    <xdr:sp macro="" textlink="">
      <xdr:nvSpPr>
        <xdr:cNvPr id="489" name="楕円 488"/>
        <xdr:cNvSpPr/>
      </xdr:nvSpPr>
      <xdr:spPr>
        <a:xfrm>
          <a:off x="8699500" y="160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91045</xdr:rowOff>
    </xdr:from>
    <xdr:ext cx="534377" cy="259045"/>
    <xdr:sp macro="" textlink="">
      <xdr:nvSpPr>
        <xdr:cNvPr id="490" name="テキスト ボックス 489"/>
        <xdr:cNvSpPr txBox="1"/>
      </xdr:nvSpPr>
      <xdr:spPr>
        <a:xfrm>
          <a:off x="8483111" y="158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48095</xdr:rowOff>
    </xdr:from>
    <xdr:to>
      <xdr:col>41</xdr:col>
      <xdr:colOff>101600</xdr:colOff>
      <xdr:row>94</xdr:row>
      <xdr:rowOff>149695</xdr:rowOff>
    </xdr:to>
    <xdr:sp macro="" textlink="">
      <xdr:nvSpPr>
        <xdr:cNvPr id="491" name="楕円 490"/>
        <xdr:cNvSpPr/>
      </xdr:nvSpPr>
      <xdr:spPr>
        <a:xfrm>
          <a:off x="7810500" y="161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166222</xdr:rowOff>
    </xdr:from>
    <xdr:ext cx="534377" cy="259045"/>
    <xdr:sp macro="" textlink="">
      <xdr:nvSpPr>
        <xdr:cNvPr id="492" name="テキスト ボックス 491"/>
        <xdr:cNvSpPr txBox="1"/>
      </xdr:nvSpPr>
      <xdr:spPr>
        <a:xfrm>
          <a:off x="7594111" y="159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12106</xdr:rowOff>
    </xdr:from>
    <xdr:to>
      <xdr:col>36</xdr:col>
      <xdr:colOff>165100</xdr:colOff>
      <xdr:row>92</xdr:row>
      <xdr:rowOff>113706</xdr:rowOff>
    </xdr:to>
    <xdr:sp macro="" textlink="">
      <xdr:nvSpPr>
        <xdr:cNvPr id="493" name="楕円 492"/>
        <xdr:cNvSpPr/>
      </xdr:nvSpPr>
      <xdr:spPr>
        <a:xfrm>
          <a:off x="6921500" y="157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130233</xdr:rowOff>
    </xdr:from>
    <xdr:ext cx="534377" cy="259045"/>
    <xdr:sp macro="" textlink="">
      <xdr:nvSpPr>
        <xdr:cNvPr id="494" name="テキスト ボックス 493"/>
        <xdr:cNvSpPr txBox="1"/>
      </xdr:nvSpPr>
      <xdr:spPr>
        <a:xfrm>
          <a:off x="6705111" y="155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50912</xdr:rowOff>
    </xdr:from>
    <xdr:to>
      <xdr:col>85</xdr:col>
      <xdr:colOff>127000</xdr:colOff>
      <xdr:row>34</xdr:row>
      <xdr:rowOff>158857</xdr:rowOff>
    </xdr:to>
    <xdr:cxnSp macro="">
      <xdr:nvCxnSpPr>
        <xdr:cNvPr id="522" name="直線コネクタ 521"/>
        <xdr:cNvCxnSpPr/>
      </xdr:nvCxnSpPr>
      <xdr:spPr>
        <a:xfrm>
          <a:off x="15481300" y="5880212"/>
          <a:ext cx="8382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3"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111765</xdr:rowOff>
    </xdr:from>
    <xdr:to>
      <xdr:col>81</xdr:col>
      <xdr:colOff>50800</xdr:colOff>
      <xdr:row>34</xdr:row>
      <xdr:rowOff>50912</xdr:rowOff>
    </xdr:to>
    <xdr:cxnSp macro="">
      <xdr:nvCxnSpPr>
        <xdr:cNvPr id="525" name="直線コネクタ 524"/>
        <xdr:cNvCxnSpPr/>
      </xdr:nvCxnSpPr>
      <xdr:spPr>
        <a:xfrm>
          <a:off x="14592300" y="5769615"/>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7" name="テキスト ボックス 526"/>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111765</xdr:rowOff>
    </xdr:from>
    <xdr:to>
      <xdr:col>76</xdr:col>
      <xdr:colOff>114300</xdr:colOff>
      <xdr:row>34</xdr:row>
      <xdr:rowOff>165120</xdr:rowOff>
    </xdr:to>
    <xdr:cxnSp macro="">
      <xdr:nvCxnSpPr>
        <xdr:cNvPr id="528" name="直線コネクタ 527"/>
        <xdr:cNvCxnSpPr/>
      </xdr:nvCxnSpPr>
      <xdr:spPr>
        <a:xfrm flipV="1">
          <a:off x="13703300" y="5769615"/>
          <a:ext cx="889000" cy="2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9" name="フローチャート: 判断 528"/>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30" name="テキスト ボックス 529"/>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157805</xdr:rowOff>
    </xdr:from>
    <xdr:to>
      <xdr:col>71</xdr:col>
      <xdr:colOff>177800</xdr:colOff>
      <xdr:row>34</xdr:row>
      <xdr:rowOff>165120</xdr:rowOff>
    </xdr:to>
    <xdr:cxnSp macro="">
      <xdr:nvCxnSpPr>
        <xdr:cNvPr id="531" name="直線コネクタ 530"/>
        <xdr:cNvCxnSpPr/>
      </xdr:nvCxnSpPr>
      <xdr:spPr>
        <a:xfrm>
          <a:off x="12814300" y="598710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2" name="フローチャート: 判断 531"/>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3" name="テキスト ボックス 532"/>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4" name="フローチャート: 判断 533"/>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5" name="テキスト ボックス 534"/>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108057</xdr:rowOff>
    </xdr:from>
    <xdr:to>
      <xdr:col>85</xdr:col>
      <xdr:colOff>177800</xdr:colOff>
      <xdr:row>35</xdr:row>
      <xdr:rowOff>38207</xdr:rowOff>
    </xdr:to>
    <xdr:sp macro="" textlink="">
      <xdr:nvSpPr>
        <xdr:cNvPr id="541" name="楕円 540"/>
        <xdr:cNvSpPr/>
      </xdr:nvSpPr>
      <xdr:spPr>
        <a:xfrm>
          <a:off x="16268700" y="59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130934</xdr:rowOff>
    </xdr:from>
    <xdr:ext cx="534377" cy="259045"/>
    <xdr:sp macro="" textlink="">
      <xdr:nvSpPr>
        <xdr:cNvPr id="542" name="消防費該当値テキスト"/>
        <xdr:cNvSpPr txBox="1"/>
      </xdr:nvSpPr>
      <xdr:spPr>
        <a:xfrm>
          <a:off x="16370300" y="57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xdr:rowOff>
    </xdr:from>
    <xdr:to>
      <xdr:col>81</xdr:col>
      <xdr:colOff>101600</xdr:colOff>
      <xdr:row>34</xdr:row>
      <xdr:rowOff>101712</xdr:rowOff>
    </xdr:to>
    <xdr:sp macro="" textlink="">
      <xdr:nvSpPr>
        <xdr:cNvPr id="543" name="楕円 542"/>
        <xdr:cNvSpPr/>
      </xdr:nvSpPr>
      <xdr:spPr>
        <a:xfrm>
          <a:off x="15430500" y="58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118239</xdr:rowOff>
    </xdr:from>
    <xdr:ext cx="534377" cy="259045"/>
    <xdr:sp macro="" textlink="">
      <xdr:nvSpPr>
        <xdr:cNvPr id="544" name="テキスト ボックス 543"/>
        <xdr:cNvSpPr txBox="1"/>
      </xdr:nvSpPr>
      <xdr:spPr>
        <a:xfrm>
          <a:off x="15214111" y="560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60965</xdr:rowOff>
    </xdr:from>
    <xdr:to>
      <xdr:col>76</xdr:col>
      <xdr:colOff>165100</xdr:colOff>
      <xdr:row>33</xdr:row>
      <xdr:rowOff>162565</xdr:rowOff>
    </xdr:to>
    <xdr:sp macro="" textlink="">
      <xdr:nvSpPr>
        <xdr:cNvPr id="545" name="楕円 544"/>
        <xdr:cNvSpPr/>
      </xdr:nvSpPr>
      <xdr:spPr>
        <a:xfrm>
          <a:off x="14541500" y="57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7642</xdr:rowOff>
    </xdr:from>
    <xdr:ext cx="534377" cy="259045"/>
    <xdr:sp macro="" textlink="">
      <xdr:nvSpPr>
        <xdr:cNvPr id="546" name="テキスト ボックス 545"/>
        <xdr:cNvSpPr txBox="1"/>
      </xdr:nvSpPr>
      <xdr:spPr>
        <a:xfrm>
          <a:off x="14325111" y="54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114320</xdr:rowOff>
    </xdr:from>
    <xdr:to>
      <xdr:col>72</xdr:col>
      <xdr:colOff>38100</xdr:colOff>
      <xdr:row>35</xdr:row>
      <xdr:rowOff>44470</xdr:rowOff>
    </xdr:to>
    <xdr:sp macro="" textlink="">
      <xdr:nvSpPr>
        <xdr:cNvPr id="547" name="楕円 546"/>
        <xdr:cNvSpPr/>
      </xdr:nvSpPr>
      <xdr:spPr>
        <a:xfrm>
          <a:off x="13652500" y="59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60997</xdr:rowOff>
    </xdr:from>
    <xdr:ext cx="534377" cy="259045"/>
    <xdr:sp macro="" textlink="">
      <xdr:nvSpPr>
        <xdr:cNvPr id="548" name="テキスト ボックス 547"/>
        <xdr:cNvSpPr txBox="1"/>
      </xdr:nvSpPr>
      <xdr:spPr>
        <a:xfrm>
          <a:off x="13436111" y="57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107005</xdr:rowOff>
    </xdr:from>
    <xdr:to>
      <xdr:col>67</xdr:col>
      <xdr:colOff>101600</xdr:colOff>
      <xdr:row>35</xdr:row>
      <xdr:rowOff>37155</xdr:rowOff>
    </xdr:to>
    <xdr:sp macro="" textlink="">
      <xdr:nvSpPr>
        <xdr:cNvPr id="549" name="楕円 548"/>
        <xdr:cNvSpPr/>
      </xdr:nvSpPr>
      <xdr:spPr>
        <a:xfrm>
          <a:off x="12763500" y="59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53682</xdr:rowOff>
    </xdr:from>
    <xdr:ext cx="534377" cy="259045"/>
    <xdr:sp macro="" textlink="">
      <xdr:nvSpPr>
        <xdr:cNvPr id="550" name="テキスト ボックス 549"/>
        <xdr:cNvSpPr txBox="1"/>
      </xdr:nvSpPr>
      <xdr:spPr>
        <a:xfrm>
          <a:off x="12547111" y="571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79339</xdr:rowOff>
    </xdr:from>
    <xdr:to>
      <xdr:col>85</xdr:col>
      <xdr:colOff>127000</xdr:colOff>
      <xdr:row>57</xdr:row>
      <xdr:rowOff>106934</xdr:rowOff>
    </xdr:to>
    <xdr:cxnSp macro="">
      <xdr:nvCxnSpPr>
        <xdr:cNvPr id="582" name="直線コネクタ 581"/>
        <xdr:cNvCxnSpPr/>
      </xdr:nvCxnSpPr>
      <xdr:spPr>
        <a:xfrm>
          <a:off x="15481300" y="9851989"/>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152001</xdr:rowOff>
    </xdr:from>
    <xdr:to>
      <xdr:col>81</xdr:col>
      <xdr:colOff>50800</xdr:colOff>
      <xdr:row>57</xdr:row>
      <xdr:rowOff>79339</xdr:rowOff>
    </xdr:to>
    <xdr:cxnSp macro="">
      <xdr:nvCxnSpPr>
        <xdr:cNvPr id="585" name="直線コネクタ 584"/>
        <xdr:cNvCxnSpPr/>
      </xdr:nvCxnSpPr>
      <xdr:spPr>
        <a:xfrm>
          <a:off x="14592300" y="9753201"/>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152001</xdr:rowOff>
    </xdr:from>
    <xdr:to>
      <xdr:col>76</xdr:col>
      <xdr:colOff>114300</xdr:colOff>
      <xdr:row>57</xdr:row>
      <xdr:rowOff>137980</xdr:rowOff>
    </xdr:to>
    <xdr:cxnSp macro="">
      <xdr:nvCxnSpPr>
        <xdr:cNvPr id="588" name="直線コネクタ 587"/>
        <xdr:cNvCxnSpPr/>
      </xdr:nvCxnSpPr>
      <xdr:spPr>
        <a:xfrm flipV="1">
          <a:off x="13703300" y="9753201"/>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90" name="テキスト ボックス 589"/>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75278</xdr:rowOff>
    </xdr:from>
    <xdr:to>
      <xdr:col>71</xdr:col>
      <xdr:colOff>177800</xdr:colOff>
      <xdr:row>57</xdr:row>
      <xdr:rowOff>137980</xdr:rowOff>
    </xdr:to>
    <xdr:cxnSp macro="">
      <xdr:nvCxnSpPr>
        <xdr:cNvPr id="591" name="直線コネクタ 590"/>
        <xdr:cNvCxnSpPr/>
      </xdr:nvCxnSpPr>
      <xdr:spPr>
        <a:xfrm>
          <a:off x="12814300" y="9676478"/>
          <a:ext cx="8890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3" name="テキスト ボックス 592"/>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5" name="テキスト ボックス 594"/>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56134</xdr:rowOff>
    </xdr:from>
    <xdr:to>
      <xdr:col>85</xdr:col>
      <xdr:colOff>177800</xdr:colOff>
      <xdr:row>57</xdr:row>
      <xdr:rowOff>157734</xdr:rowOff>
    </xdr:to>
    <xdr:sp macro="" textlink="">
      <xdr:nvSpPr>
        <xdr:cNvPr id="601" name="楕円 600"/>
        <xdr:cNvSpPr/>
      </xdr:nvSpPr>
      <xdr:spPr>
        <a:xfrm>
          <a:off x="16268700" y="98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79011</xdr:rowOff>
    </xdr:from>
    <xdr:ext cx="534377" cy="259045"/>
    <xdr:sp macro="" textlink="">
      <xdr:nvSpPr>
        <xdr:cNvPr id="602" name="教育費該当値テキスト"/>
        <xdr:cNvSpPr txBox="1"/>
      </xdr:nvSpPr>
      <xdr:spPr>
        <a:xfrm>
          <a:off x="16370300" y="96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28539</xdr:rowOff>
    </xdr:from>
    <xdr:to>
      <xdr:col>81</xdr:col>
      <xdr:colOff>101600</xdr:colOff>
      <xdr:row>57</xdr:row>
      <xdr:rowOff>130139</xdr:rowOff>
    </xdr:to>
    <xdr:sp macro="" textlink="">
      <xdr:nvSpPr>
        <xdr:cNvPr id="603" name="楕円 602"/>
        <xdr:cNvSpPr/>
      </xdr:nvSpPr>
      <xdr:spPr>
        <a:xfrm>
          <a:off x="15430500" y="98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146666</xdr:rowOff>
    </xdr:from>
    <xdr:ext cx="534377" cy="259045"/>
    <xdr:sp macro="" textlink="">
      <xdr:nvSpPr>
        <xdr:cNvPr id="604" name="テキスト ボックス 603"/>
        <xdr:cNvSpPr txBox="1"/>
      </xdr:nvSpPr>
      <xdr:spPr>
        <a:xfrm>
          <a:off x="15214111" y="95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101201</xdr:rowOff>
    </xdr:from>
    <xdr:to>
      <xdr:col>76</xdr:col>
      <xdr:colOff>165100</xdr:colOff>
      <xdr:row>57</xdr:row>
      <xdr:rowOff>31351</xdr:rowOff>
    </xdr:to>
    <xdr:sp macro="" textlink="">
      <xdr:nvSpPr>
        <xdr:cNvPr id="605" name="楕円 604"/>
        <xdr:cNvSpPr/>
      </xdr:nvSpPr>
      <xdr:spPr>
        <a:xfrm>
          <a:off x="14541500" y="97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47878</xdr:rowOff>
    </xdr:from>
    <xdr:ext cx="534377" cy="259045"/>
    <xdr:sp macro="" textlink="">
      <xdr:nvSpPr>
        <xdr:cNvPr id="606" name="テキスト ボックス 605"/>
        <xdr:cNvSpPr txBox="1"/>
      </xdr:nvSpPr>
      <xdr:spPr>
        <a:xfrm>
          <a:off x="14325111" y="94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87180</xdr:rowOff>
    </xdr:from>
    <xdr:to>
      <xdr:col>72</xdr:col>
      <xdr:colOff>38100</xdr:colOff>
      <xdr:row>58</xdr:row>
      <xdr:rowOff>17330</xdr:rowOff>
    </xdr:to>
    <xdr:sp macro="" textlink="">
      <xdr:nvSpPr>
        <xdr:cNvPr id="607" name="楕円 606"/>
        <xdr:cNvSpPr/>
      </xdr:nvSpPr>
      <xdr:spPr>
        <a:xfrm>
          <a:off x="13652500" y="98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33857</xdr:rowOff>
    </xdr:from>
    <xdr:ext cx="534377" cy="259045"/>
    <xdr:sp macro="" textlink="">
      <xdr:nvSpPr>
        <xdr:cNvPr id="608" name="テキスト ボックス 607"/>
        <xdr:cNvSpPr txBox="1"/>
      </xdr:nvSpPr>
      <xdr:spPr>
        <a:xfrm>
          <a:off x="13436111" y="9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24478</xdr:rowOff>
    </xdr:from>
    <xdr:to>
      <xdr:col>67</xdr:col>
      <xdr:colOff>101600</xdr:colOff>
      <xdr:row>56</xdr:row>
      <xdr:rowOff>126078</xdr:rowOff>
    </xdr:to>
    <xdr:sp macro="" textlink="">
      <xdr:nvSpPr>
        <xdr:cNvPr id="609" name="楕円 608"/>
        <xdr:cNvSpPr/>
      </xdr:nvSpPr>
      <xdr:spPr>
        <a:xfrm>
          <a:off x="12763500" y="96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142605</xdr:rowOff>
    </xdr:from>
    <xdr:ext cx="534377" cy="259045"/>
    <xdr:sp macro="" textlink="">
      <xdr:nvSpPr>
        <xdr:cNvPr id="610" name="テキスト ボックス 609"/>
        <xdr:cNvSpPr txBox="1"/>
      </xdr:nvSpPr>
      <xdr:spPr>
        <a:xfrm>
          <a:off x="12547111" y="940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78468</xdr:rowOff>
    </xdr:from>
    <xdr:to>
      <xdr:col>85</xdr:col>
      <xdr:colOff>127000</xdr:colOff>
      <xdr:row>78</xdr:row>
      <xdr:rowOff>115959</xdr:rowOff>
    </xdr:to>
    <xdr:cxnSp macro="">
      <xdr:nvCxnSpPr>
        <xdr:cNvPr id="641" name="直線コネクタ 640"/>
        <xdr:cNvCxnSpPr/>
      </xdr:nvCxnSpPr>
      <xdr:spPr>
        <a:xfrm>
          <a:off x="15481300" y="13451568"/>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2"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21121</xdr:rowOff>
    </xdr:from>
    <xdr:to>
      <xdr:col>81</xdr:col>
      <xdr:colOff>50800</xdr:colOff>
      <xdr:row>78</xdr:row>
      <xdr:rowOff>78468</xdr:rowOff>
    </xdr:to>
    <xdr:cxnSp macro="">
      <xdr:nvCxnSpPr>
        <xdr:cNvPr id="644" name="直線コネクタ 643"/>
        <xdr:cNvCxnSpPr/>
      </xdr:nvCxnSpPr>
      <xdr:spPr>
        <a:xfrm>
          <a:off x="14592300" y="13051321"/>
          <a:ext cx="889000" cy="40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26706</xdr:rowOff>
    </xdr:from>
    <xdr:to>
      <xdr:col>76</xdr:col>
      <xdr:colOff>114300</xdr:colOff>
      <xdr:row>76</xdr:row>
      <xdr:rowOff>21121</xdr:rowOff>
    </xdr:to>
    <xdr:cxnSp macro="">
      <xdr:nvCxnSpPr>
        <xdr:cNvPr id="647" name="直線コネクタ 646"/>
        <xdr:cNvCxnSpPr/>
      </xdr:nvCxnSpPr>
      <xdr:spPr>
        <a:xfrm>
          <a:off x="13703300" y="12885456"/>
          <a:ext cx="889000" cy="16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9" name="テキスト ボックス 648"/>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26706</xdr:rowOff>
    </xdr:from>
    <xdr:to>
      <xdr:col>71</xdr:col>
      <xdr:colOff>177800</xdr:colOff>
      <xdr:row>79</xdr:row>
      <xdr:rowOff>32781</xdr:rowOff>
    </xdr:to>
    <xdr:cxnSp macro="">
      <xdr:nvCxnSpPr>
        <xdr:cNvPr id="650" name="直線コネクタ 649"/>
        <xdr:cNvCxnSpPr/>
      </xdr:nvCxnSpPr>
      <xdr:spPr>
        <a:xfrm flipV="1">
          <a:off x="12814300" y="12885456"/>
          <a:ext cx="889000" cy="6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2" name="テキスト ボックス 651"/>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65159</xdr:rowOff>
    </xdr:from>
    <xdr:to>
      <xdr:col>85</xdr:col>
      <xdr:colOff>177800</xdr:colOff>
      <xdr:row>78</xdr:row>
      <xdr:rowOff>166759</xdr:rowOff>
    </xdr:to>
    <xdr:sp macro="" textlink="">
      <xdr:nvSpPr>
        <xdr:cNvPr id="660" name="楕円 659"/>
        <xdr:cNvSpPr/>
      </xdr:nvSpPr>
      <xdr:spPr>
        <a:xfrm>
          <a:off x="16268700" y="134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88036</xdr:rowOff>
    </xdr:from>
    <xdr:ext cx="469744" cy="259045"/>
    <xdr:sp macro="" textlink="">
      <xdr:nvSpPr>
        <xdr:cNvPr id="661" name="災害復旧費該当値テキスト"/>
        <xdr:cNvSpPr txBox="1"/>
      </xdr:nvSpPr>
      <xdr:spPr>
        <a:xfrm>
          <a:off x="16370300" y="1328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27668</xdr:rowOff>
    </xdr:from>
    <xdr:to>
      <xdr:col>81</xdr:col>
      <xdr:colOff>101600</xdr:colOff>
      <xdr:row>78</xdr:row>
      <xdr:rowOff>129268</xdr:rowOff>
    </xdr:to>
    <xdr:sp macro="" textlink="">
      <xdr:nvSpPr>
        <xdr:cNvPr id="662" name="楕円 661"/>
        <xdr:cNvSpPr/>
      </xdr:nvSpPr>
      <xdr:spPr>
        <a:xfrm>
          <a:off x="15430500" y="134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120395</xdr:rowOff>
    </xdr:from>
    <xdr:ext cx="469744" cy="259045"/>
    <xdr:sp macro="" textlink="">
      <xdr:nvSpPr>
        <xdr:cNvPr id="663" name="テキスト ボックス 662"/>
        <xdr:cNvSpPr txBox="1"/>
      </xdr:nvSpPr>
      <xdr:spPr>
        <a:xfrm>
          <a:off x="15246428" y="134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141772</xdr:rowOff>
    </xdr:from>
    <xdr:to>
      <xdr:col>76</xdr:col>
      <xdr:colOff>165100</xdr:colOff>
      <xdr:row>76</xdr:row>
      <xdr:rowOff>71921</xdr:rowOff>
    </xdr:to>
    <xdr:sp macro="" textlink="">
      <xdr:nvSpPr>
        <xdr:cNvPr id="664" name="楕円 663"/>
        <xdr:cNvSpPr/>
      </xdr:nvSpPr>
      <xdr:spPr>
        <a:xfrm>
          <a:off x="14541500" y="13000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88449</xdr:rowOff>
    </xdr:from>
    <xdr:ext cx="534377" cy="259045"/>
    <xdr:sp macro="" textlink="">
      <xdr:nvSpPr>
        <xdr:cNvPr id="665" name="テキスト ボックス 664"/>
        <xdr:cNvSpPr txBox="1"/>
      </xdr:nvSpPr>
      <xdr:spPr>
        <a:xfrm>
          <a:off x="14325111" y="127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147356</xdr:rowOff>
    </xdr:from>
    <xdr:to>
      <xdr:col>72</xdr:col>
      <xdr:colOff>38100</xdr:colOff>
      <xdr:row>75</xdr:row>
      <xdr:rowOff>77506</xdr:rowOff>
    </xdr:to>
    <xdr:sp macro="" textlink="">
      <xdr:nvSpPr>
        <xdr:cNvPr id="666" name="楕円 665"/>
        <xdr:cNvSpPr/>
      </xdr:nvSpPr>
      <xdr:spPr>
        <a:xfrm>
          <a:off x="13652500" y="128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94033</xdr:rowOff>
    </xdr:from>
    <xdr:ext cx="534377" cy="259045"/>
    <xdr:sp macro="" textlink="">
      <xdr:nvSpPr>
        <xdr:cNvPr id="667" name="テキスト ボックス 666"/>
        <xdr:cNvSpPr txBox="1"/>
      </xdr:nvSpPr>
      <xdr:spPr>
        <a:xfrm>
          <a:off x="13436111" y="126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153431</xdr:rowOff>
    </xdr:from>
    <xdr:to>
      <xdr:col>67</xdr:col>
      <xdr:colOff>101600</xdr:colOff>
      <xdr:row>79</xdr:row>
      <xdr:rowOff>83581</xdr:rowOff>
    </xdr:to>
    <xdr:sp macro="" textlink="">
      <xdr:nvSpPr>
        <xdr:cNvPr id="668" name="楕円 667"/>
        <xdr:cNvSpPr/>
      </xdr:nvSpPr>
      <xdr:spPr>
        <a:xfrm>
          <a:off x="12763500" y="135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74708</xdr:rowOff>
    </xdr:from>
    <xdr:ext cx="469744" cy="259045"/>
    <xdr:sp macro="" textlink="">
      <xdr:nvSpPr>
        <xdr:cNvPr id="669" name="テキスト ボックス 668"/>
        <xdr:cNvSpPr txBox="1"/>
      </xdr:nvSpPr>
      <xdr:spPr>
        <a:xfrm>
          <a:off x="12579428" y="136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51524</xdr:rowOff>
    </xdr:from>
    <xdr:to>
      <xdr:col>85</xdr:col>
      <xdr:colOff>127000</xdr:colOff>
      <xdr:row>92</xdr:row>
      <xdr:rowOff>66167</xdr:rowOff>
    </xdr:to>
    <xdr:cxnSp macro="">
      <xdr:nvCxnSpPr>
        <xdr:cNvPr id="698" name="直線コネクタ 697"/>
        <xdr:cNvCxnSpPr/>
      </xdr:nvCxnSpPr>
      <xdr:spPr>
        <a:xfrm>
          <a:off x="15481300" y="15824924"/>
          <a:ext cx="8382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168566</xdr:rowOff>
    </xdr:from>
    <xdr:to>
      <xdr:col>81</xdr:col>
      <xdr:colOff>50800</xdr:colOff>
      <xdr:row>92</xdr:row>
      <xdr:rowOff>51524</xdr:rowOff>
    </xdr:to>
    <xdr:cxnSp macro="">
      <xdr:nvCxnSpPr>
        <xdr:cNvPr id="701" name="直線コネクタ 700"/>
        <xdr:cNvCxnSpPr/>
      </xdr:nvCxnSpPr>
      <xdr:spPr>
        <a:xfrm>
          <a:off x="14592300" y="15770516"/>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125185</xdr:rowOff>
    </xdr:from>
    <xdr:to>
      <xdr:col>76</xdr:col>
      <xdr:colOff>114300</xdr:colOff>
      <xdr:row>91</xdr:row>
      <xdr:rowOff>168566</xdr:rowOff>
    </xdr:to>
    <xdr:cxnSp macro="">
      <xdr:nvCxnSpPr>
        <xdr:cNvPr id="704" name="直線コネクタ 703"/>
        <xdr:cNvCxnSpPr/>
      </xdr:nvCxnSpPr>
      <xdr:spPr>
        <a:xfrm>
          <a:off x="13703300" y="15727135"/>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6" name="テキスト ボックス 705"/>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76340</xdr:rowOff>
    </xdr:from>
    <xdr:to>
      <xdr:col>71</xdr:col>
      <xdr:colOff>177800</xdr:colOff>
      <xdr:row>91</xdr:row>
      <xdr:rowOff>125185</xdr:rowOff>
    </xdr:to>
    <xdr:cxnSp macro="">
      <xdr:nvCxnSpPr>
        <xdr:cNvPr id="707" name="直線コネクタ 706"/>
        <xdr:cNvCxnSpPr/>
      </xdr:nvCxnSpPr>
      <xdr:spPr>
        <a:xfrm>
          <a:off x="12814300" y="15678290"/>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9" name="テキスト ボックス 708"/>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11" name="テキスト ボックス 710"/>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15367</xdr:rowOff>
    </xdr:from>
    <xdr:to>
      <xdr:col>85</xdr:col>
      <xdr:colOff>177800</xdr:colOff>
      <xdr:row>92</xdr:row>
      <xdr:rowOff>116967</xdr:rowOff>
    </xdr:to>
    <xdr:sp macro="" textlink="">
      <xdr:nvSpPr>
        <xdr:cNvPr id="717" name="楕円 716"/>
        <xdr:cNvSpPr/>
      </xdr:nvSpPr>
      <xdr:spPr>
        <a:xfrm>
          <a:off x="16268700" y="157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38244</xdr:rowOff>
    </xdr:from>
    <xdr:ext cx="534377" cy="259045"/>
    <xdr:sp macro="" textlink="">
      <xdr:nvSpPr>
        <xdr:cNvPr id="718" name="公債費該当値テキスト"/>
        <xdr:cNvSpPr txBox="1"/>
      </xdr:nvSpPr>
      <xdr:spPr>
        <a:xfrm>
          <a:off x="16370300" y="156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724</xdr:rowOff>
    </xdr:from>
    <xdr:to>
      <xdr:col>81</xdr:col>
      <xdr:colOff>101600</xdr:colOff>
      <xdr:row>92</xdr:row>
      <xdr:rowOff>102324</xdr:rowOff>
    </xdr:to>
    <xdr:sp macro="" textlink="">
      <xdr:nvSpPr>
        <xdr:cNvPr id="719" name="楕円 718"/>
        <xdr:cNvSpPr/>
      </xdr:nvSpPr>
      <xdr:spPr>
        <a:xfrm>
          <a:off x="15430500" y="1577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118851</xdr:rowOff>
    </xdr:from>
    <xdr:ext cx="534377" cy="259045"/>
    <xdr:sp macro="" textlink="">
      <xdr:nvSpPr>
        <xdr:cNvPr id="720" name="テキスト ボックス 719"/>
        <xdr:cNvSpPr txBox="1"/>
      </xdr:nvSpPr>
      <xdr:spPr>
        <a:xfrm>
          <a:off x="15214111" y="155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117766</xdr:rowOff>
    </xdr:from>
    <xdr:to>
      <xdr:col>76</xdr:col>
      <xdr:colOff>165100</xdr:colOff>
      <xdr:row>92</xdr:row>
      <xdr:rowOff>47916</xdr:rowOff>
    </xdr:to>
    <xdr:sp macro="" textlink="">
      <xdr:nvSpPr>
        <xdr:cNvPr id="721" name="楕円 720"/>
        <xdr:cNvSpPr/>
      </xdr:nvSpPr>
      <xdr:spPr>
        <a:xfrm>
          <a:off x="14541500" y="157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64443</xdr:rowOff>
    </xdr:from>
    <xdr:ext cx="534377" cy="259045"/>
    <xdr:sp macro="" textlink="">
      <xdr:nvSpPr>
        <xdr:cNvPr id="722" name="テキスト ボックス 721"/>
        <xdr:cNvSpPr txBox="1"/>
      </xdr:nvSpPr>
      <xdr:spPr>
        <a:xfrm>
          <a:off x="14325111" y="154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74385</xdr:rowOff>
    </xdr:from>
    <xdr:to>
      <xdr:col>72</xdr:col>
      <xdr:colOff>38100</xdr:colOff>
      <xdr:row>92</xdr:row>
      <xdr:rowOff>4535</xdr:rowOff>
    </xdr:to>
    <xdr:sp macro="" textlink="">
      <xdr:nvSpPr>
        <xdr:cNvPr id="723" name="楕円 722"/>
        <xdr:cNvSpPr/>
      </xdr:nvSpPr>
      <xdr:spPr>
        <a:xfrm>
          <a:off x="13652500" y="156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21062</xdr:rowOff>
    </xdr:from>
    <xdr:ext cx="599010" cy="259045"/>
    <xdr:sp macro="" textlink="">
      <xdr:nvSpPr>
        <xdr:cNvPr id="724" name="テキスト ボックス 723"/>
        <xdr:cNvSpPr txBox="1"/>
      </xdr:nvSpPr>
      <xdr:spPr>
        <a:xfrm>
          <a:off x="13403795" y="1545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25540</xdr:rowOff>
    </xdr:from>
    <xdr:to>
      <xdr:col>67</xdr:col>
      <xdr:colOff>101600</xdr:colOff>
      <xdr:row>91</xdr:row>
      <xdr:rowOff>127140</xdr:rowOff>
    </xdr:to>
    <xdr:sp macro="" textlink="">
      <xdr:nvSpPr>
        <xdr:cNvPr id="725" name="楕円 724"/>
        <xdr:cNvSpPr/>
      </xdr:nvSpPr>
      <xdr:spPr>
        <a:xfrm>
          <a:off x="12763500" y="156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143667</xdr:rowOff>
    </xdr:from>
    <xdr:ext cx="599010" cy="259045"/>
    <xdr:sp macro="" textlink="">
      <xdr:nvSpPr>
        <xdr:cNvPr id="726" name="テキスト ボックス 725"/>
        <xdr:cNvSpPr txBox="1"/>
      </xdr:nvSpPr>
      <xdr:spPr>
        <a:xfrm>
          <a:off x="12514795" y="1540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に多くの集落が点在しており、機能性の高い地域構造が求められていることから、道路ネットワークの整備や農林業の振興を支える農林基盤整備、林道などの基盤整備を地域整備構想の中で計画的に進めている。こ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人当たりの農林水産業費が</a:t>
          </a:r>
          <a:r>
            <a:rPr kumimoji="1" lang="en-US" altLang="ja-JP" sz="1100">
              <a:solidFill>
                <a:schemeClr val="dk1"/>
              </a:solidFill>
              <a:effectLst/>
              <a:latin typeface="+mn-lt"/>
              <a:ea typeface="+mn-ea"/>
              <a:cs typeface="+mn-cs"/>
            </a:rPr>
            <a:t>55,670</a:t>
          </a:r>
          <a:r>
            <a:rPr kumimoji="1" lang="ja-JP" altLang="ja-JP" sz="1100">
              <a:solidFill>
                <a:schemeClr val="dk1"/>
              </a:solidFill>
              <a:effectLst/>
              <a:latin typeface="+mn-lt"/>
              <a:ea typeface="+mn-ea"/>
              <a:cs typeface="+mn-cs"/>
            </a:rPr>
            <a:t>円、土木費が</a:t>
          </a:r>
          <a:r>
            <a:rPr kumimoji="1" lang="en-US" altLang="ja-JP" sz="1100">
              <a:solidFill>
                <a:schemeClr val="dk1"/>
              </a:solidFill>
              <a:effectLst/>
              <a:latin typeface="+mn-lt"/>
              <a:ea typeface="+mn-ea"/>
              <a:cs typeface="+mn-cs"/>
            </a:rPr>
            <a:t>99,232</a:t>
          </a:r>
          <a:r>
            <a:rPr kumimoji="1" lang="ja-JP" altLang="ja-JP" sz="1100">
              <a:solidFill>
                <a:schemeClr val="dk1"/>
              </a:solidFill>
              <a:effectLst/>
              <a:latin typeface="+mn-lt"/>
              <a:ea typeface="+mn-ea"/>
              <a:cs typeface="+mn-cs"/>
            </a:rPr>
            <a:t>円と類似団体を大きく上回ることとなっている。また、インフラ整備にかかる財源として地方債を発行しているため、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人当たりの公債費が</a:t>
          </a:r>
          <a:r>
            <a:rPr kumimoji="1" lang="en-US" altLang="ja-JP" sz="1100">
              <a:solidFill>
                <a:schemeClr val="dk1"/>
              </a:solidFill>
              <a:effectLst/>
              <a:latin typeface="+mn-lt"/>
              <a:ea typeface="+mn-ea"/>
              <a:cs typeface="+mn-cs"/>
            </a:rPr>
            <a:t>92,790</a:t>
          </a:r>
          <a:r>
            <a:rPr kumimoji="1" lang="ja-JP" altLang="ja-JP" sz="1100">
              <a:solidFill>
                <a:schemeClr val="dk1"/>
              </a:solidFill>
              <a:effectLst/>
              <a:latin typeface="+mn-lt"/>
              <a:ea typeface="+mn-ea"/>
              <a:cs typeface="+mn-cs"/>
            </a:rPr>
            <a:t>円と類似団体を大きく上回る結果となった。また、</a:t>
          </a:r>
          <a:r>
            <a:rPr kumimoji="1" lang="ja-JP" altLang="en-US" sz="1100">
              <a:solidFill>
                <a:schemeClr val="dk1"/>
              </a:solidFill>
              <a:effectLst/>
              <a:latin typeface="+mn-lt"/>
              <a:ea typeface="+mn-ea"/>
              <a:cs typeface="+mn-cs"/>
            </a:rPr>
            <a:t>令和元年から令和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年まで実施した企業誘致関連整備事業（工業団地整備）</a:t>
          </a:r>
          <a:r>
            <a:rPr kumimoji="1" lang="ja-JP" altLang="ja-JP" sz="1100">
              <a:solidFill>
                <a:schemeClr val="dk1"/>
              </a:solidFill>
              <a:effectLst/>
              <a:latin typeface="+mn-lt"/>
              <a:ea typeface="+mn-ea"/>
              <a:cs typeface="+mn-cs"/>
            </a:rPr>
            <a:t>が完了したことから、</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a:t>
          </a:r>
          <a:r>
            <a:rPr kumimoji="1" lang="en-US" altLang="ja-JP" sz="1100">
              <a:solidFill>
                <a:schemeClr val="dk1"/>
              </a:solidFill>
              <a:effectLst/>
              <a:latin typeface="+mn-lt"/>
              <a:ea typeface="+mn-ea"/>
              <a:cs typeface="+mn-cs"/>
            </a:rPr>
            <a:t>30,669</a:t>
          </a:r>
          <a:r>
            <a:rPr kumimoji="1" lang="ja-JP" altLang="ja-JP" sz="1100">
              <a:solidFill>
                <a:schemeClr val="dk1"/>
              </a:solidFill>
              <a:effectLst/>
              <a:latin typeface="+mn-lt"/>
              <a:ea typeface="+mn-ea"/>
              <a:cs typeface="+mn-cs"/>
            </a:rPr>
            <a:t>円と減少した。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普通交付税の段階的縮減等の影響により財源補てんのための繰入金が増加したことで、財政調整基金残高は平成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年度合計で約</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千万</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減少したが</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を積み立てたことにより残高は約</a:t>
          </a:r>
          <a:r>
            <a:rPr kumimoji="1" lang="en-US" altLang="ja-JP" sz="1050">
              <a:solidFill>
                <a:schemeClr val="dk1"/>
              </a:solidFill>
              <a:effectLst/>
              <a:latin typeface="+mn-lt"/>
              <a:ea typeface="+mn-ea"/>
              <a:cs typeface="+mn-cs"/>
            </a:rPr>
            <a:t>19</a:t>
          </a:r>
          <a:r>
            <a:rPr kumimoji="1" lang="ja-JP" altLang="en-US"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千万円となった</a:t>
          </a:r>
          <a:r>
            <a:rPr kumimoji="1" lang="ja-JP" altLang="ja-JP" sz="1050">
              <a:solidFill>
                <a:schemeClr val="dk1"/>
              </a:solidFill>
              <a:effectLst/>
              <a:latin typeface="+mn-lt"/>
              <a:ea typeface="+mn-ea"/>
              <a:cs typeface="+mn-cs"/>
            </a:rPr>
            <a:t>。これに伴い標準財政規模比も</a:t>
          </a:r>
          <a:r>
            <a:rPr kumimoji="1" lang="en-US" altLang="ja-JP" sz="1050">
              <a:solidFill>
                <a:schemeClr val="dk1"/>
              </a:solidFill>
              <a:effectLst/>
              <a:latin typeface="+mn-lt"/>
              <a:ea typeface="+mn-ea"/>
              <a:cs typeface="+mn-cs"/>
            </a:rPr>
            <a:t>10.58%</a:t>
          </a:r>
          <a:r>
            <a:rPr kumimoji="1" lang="ja-JP" altLang="ja-JP" sz="1050">
              <a:solidFill>
                <a:schemeClr val="dk1"/>
              </a:solidFill>
              <a:effectLst/>
              <a:latin typeface="+mn-lt"/>
              <a:ea typeface="+mn-ea"/>
              <a:cs typeface="+mn-cs"/>
            </a:rPr>
            <a:t>に</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した。実質収支額については、毎年</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億円程度となるよう調整しており一般的に望ましいとされる</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に近い水準で推移しているが、標準財政規模の増減等により比率は若干の増減がある。</a:t>
          </a:r>
          <a:r>
            <a:rPr kumimoji="1" lang="ja-JP" altLang="en-US" sz="1050">
              <a:solidFill>
                <a:schemeClr val="dk1"/>
              </a:solidFill>
              <a:effectLst/>
              <a:latin typeface="+mn-lt"/>
              <a:ea typeface="+mn-ea"/>
              <a:cs typeface="+mn-cs"/>
            </a:rPr>
            <a:t>前年度までマイナスとなっていた</a:t>
          </a:r>
          <a:r>
            <a:rPr kumimoji="1" lang="ja-JP" altLang="ja-JP" sz="1050">
              <a:solidFill>
                <a:schemeClr val="dk1"/>
              </a:solidFill>
              <a:effectLst/>
              <a:latin typeface="+mn-lt"/>
              <a:ea typeface="+mn-ea"/>
              <a:cs typeface="+mn-cs"/>
            </a:rPr>
            <a:t>実質単年度収支の比率は、令和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年度は実質収支と</a:t>
          </a:r>
          <a:r>
            <a:rPr kumimoji="1" lang="ja-JP" altLang="en-US" sz="1050">
              <a:solidFill>
                <a:schemeClr val="dk1"/>
              </a:solidFill>
              <a:effectLst/>
              <a:latin typeface="+mn-lt"/>
              <a:ea typeface="+mn-ea"/>
              <a:cs typeface="+mn-cs"/>
            </a:rPr>
            <a:t>基金</a:t>
          </a:r>
          <a:r>
            <a:rPr kumimoji="1" lang="ja-JP" altLang="ja-JP" sz="1050">
              <a:solidFill>
                <a:schemeClr val="dk1"/>
              </a:solidFill>
              <a:effectLst/>
              <a:latin typeface="+mn-lt"/>
              <a:ea typeface="+mn-ea"/>
              <a:cs typeface="+mn-cs"/>
            </a:rPr>
            <a:t>積立金</a:t>
          </a:r>
          <a:r>
            <a:rPr kumimoji="1" lang="ja-JP" altLang="en-US" sz="1050">
              <a:solidFill>
                <a:schemeClr val="dk1"/>
              </a:solidFill>
              <a:effectLst/>
              <a:latin typeface="+mn-lt"/>
              <a:ea typeface="+mn-ea"/>
              <a:cs typeface="+mn-cs"/>
            </a:rPr>
            <a:t>の増加及び基金</a:t>
          </a:r>
          <a:r>
            <a:rPr kumimoji="1" lang="ja-JP" altLang="ja-JP" sz="1050">
              <a:solidFill>
                <a:schemeClr val="dk1"/>
              </a:solidFill>
              <a:effectLst/>
              <a:latin typeface="+mn-lt"/>
              <a:ea typeface="+mn-ea"/>
              <a:cs typeface="+mn-cs"/>
            </a:rPr>
            <a:t>取崩し額の</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により</a:t>
          </a:r>
          <a:r>
            <a:rPr kumimoji="1" lang="ja-JP" altLang="en-US" sz="1050">
              <a:solidFill>
                <a:schemeClr val="dk1"/>
              </a:solidFill>
              <a:effectLst/>
              <a:latin typeface="+mn-lt"/>
              <a:ea typeface="+mn-ea"/>
              <a:cs typeface="+mn-cs"/>
            </a:rPr>
            <a:t>プラスに転じた</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一般会計だけでなく、特別会計や企業会計においても赤字となっている事業はない。</a:t>
          </a:r>
          <a:endParaRPr lang="ja-JP" altLang="ja-JP" sz="1400">
            <a:effectLst/>
          </a:endParaRPr>
        </a:p>
        <a:p>
          <a:r>
            <a:rPr kumimoji="1" lang="ja-JP" altLang="ja-JP" sz="1100">
              <a:solidFill>
                <a:schemeClr val="dk1"/>
              </a:solidFill>
              <a:effectLst/>
              <a:latin typeface="+mn-lt"/>
              <a:ea typeface="+mn-ea"/>
              <a:cs typeface="+mn-cs"/>
            </a:rPr>
            <a:t>　水道事業については、経営効率化の推進や簡易水道事業の統合により高い黒字額で推移している。全体としての標準財政規模比は</a:t>
          </a:r>
          <a:r>
            <a:rPr kumimoji="1" lang="en-US" altLang="ja-JP" sz="1100">
              <a:solidFill>
                <a:schemeClr val="dk1"/>
              </a:solidFill>
              <a:effectLst/>
              <a:latin typeface="+mn-lt"/>
              <a:ea typeface="+mn-ea"/>
              <a:cs typeface="+mn-cs"/>
            </a:rPr>
            <a:t>17.60%</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ポイント増）と若干の増加となったが、新型コロナウイルス感染症への対応など年度末まで実績が確定できない事業が多かったことから一般会計の実質収支額が例年より高くなったためであり、一般会計を除けば減少</a:t>
          </a:r>
          <a:r>
            <a:rPr kumimoji="1" lang="ja-JP" altLang="en-US" sz="1100">
              <a:solidFill>
                <a:schemeClr val="dk1"/>
              </a:solidFill>
              <a:effectLst/>
              <a:latin typeface="+mn-lt"/>
              <a:ea typeface="+mn-ea"/>
              <a:cs typeface="+mn-cs"/>
            </a:rPr>
            <a:t>または横ばい</a:t>
          </a:r>
          <a:r>
            <a:rPr kumimoji="1" lang="ja-JP" altLang="ja-JP" sz="1100">
              <a:solidFill>
                <a:schemeClr val="dk1"/>
              </a:solidFill>
              <a:effectLst/>
              <a:latin typeface="+mn-lt"/>
              <a:ea typeface="+mn-ea"/>
              <a:cs typeface="+mn-cs"/>
            </a:rPr>
            <a:t>傾向が続いている。特に病院事業（左表中のその他会計）の経常損益の悪化が</a:t>
          </a:r>
          <a:r>
            <a:rPr kumimoji="1" lang="ja-JP" altLang="en-US" sz="1100">
              <a:solidFill>
                <a:schemeClr val="dk1"/>
              </a:solidFill>
              <a:effectLst/>
              <a:latin typeface="+mn-lt"/>
              <a:ea typeface="+mn-ea"/>
              <a:cs typeface="+mn-cs"/>
            </a:rPr>
            <a:t>顕著となっている</a:t>
          </a:r>
          <a:r>
            <a:rPr kumimoji="1" lang="ja-JP" altLang="ja-JP" sz="1100">
              <a:solidFill>
                <a:schemeClr val="dk1"/>
              </a:solidFill>
              <a:effectLst/>
              <a:latin typeface="+mn-lt"/>
              <a:ea typeface="+mn-ea"/>
              <a:cs typeface="+mn-cs"/>
            </a:rPr>
            <a:t>ことから、今後も特別会計や企業会計において、更なる運営・経営の改善に取り組んでいく。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30560690</v>
      </c>
      <c r="BO4" s="452"/>
      <c r="BP4" s="452"/>
      <c r="BQ4" s="452"/>
      <c r="BR4" s="452"/>
      <c r="BS4" s="452"/>
      <c r="BT4" s="452"/>
      <c r="BU4" s="453"/>
      <c r="BV4" s="451">
        <v>33949452</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7.2</v>
      </c>
      <c r="CU4" s="592"/>
      <c r="CV4" s="592"/>
      <c r="CW4" s="592"/>
      <c r="CX4" s="592"/>
      <c r="CY4" s="592"/>
      <c r="CZ4" s="592"/>
      <c r="DA4" s="593"/>
      <c r="DB4" s="591">
        <v>6.9</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28945016</v>
      </c>
      <c r="BO5" s="423"/>
      <c r="BP5" s="423"/>
      <c r="BQ5" s="423"/>
      <c r="BR5" s="423"/>
      <c r="BS5" s="423"/>
      <c r="BT5" s="423"/>
      <c r="BU5" s="424"/>
      <c r="BV5" s="422">
        <v>32548776</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80.900000000000006</v>
      </c>
      <c r="CU5" s="420"/>
      <c r="CV5" s="420"/>
      <c r="CW5" s="420"/>
      <c r="CX5" s="420"/>
      <c r="CY5" s="420"/>
      <c r="CZ5" s="420"/>
      <c r="DA5" s="421"/>
      <c r="DB5" s="419">
        <v>84.8</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1615674</v>
      </c>
      <c r="BO6" s="423"/>
      <c r="BP6" s="423"/>
      <c r="BQ6" s="423"/>
      <c r="BR6" s="423"/>
      <c r="BS6" s="423"/>
      <c r="BT6" s="423"/>
      <c r="BU6" s="424"/>
      <c r="BV6" s="422">
        <v>1400676</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84</v>
      </c>
      <c r="CU6" s="566"/>
      <c r="CV6" s="566"/>
      <c r="CW6" s="566"/>
      <c r="CX6" s="566"/>
      <c r="CY6" s="566"/>
      <c r="CZ6" s="566"/>
      <c r="DA6" s="567"/>
      <c r="DB6" s="565">
        <v>87.5</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94</v>
      </c>
      <c r="AV7" s="481"/>
      <c r="AW7" s="481"/>
      <c r="AX7" s="481"/>
      <c r="AY7" s="436" t="s">
        <v>106</v>
      </c>
      <c r="AZ7" s="437"/>
      <c r="BA7" s="437"/>
      <c r="BB7" s="437"/>
      <c r="BC7" s="437"/>
      <c r="BD7" s="437"/>
      <c r="BE7" s="437"/>
      <c r="BF7" s="437"/>
      <c r="BG7" s="437"/>
      <c r="BH7" s="437"/>
      <c r="BI7" s="437"/>
      <c r="BJ7" s="437"/>
      <c r="BK7" s="437"/>
      <c r="BL7" s="437"/>
      <c r="BM7" s="438"/>
      <c r="BN7" s="422">
        <v>286630</v>
      </c>
      <c r="BO7" s="423"/>
      <c r="BP7" s="423"/>
      <c r="BQ7" s="423"/>
      <c r="BR7" s="423"/>
      <c r="BS7" s="423"/>
      <c r="BT7" s="423"/>
      <c r="BU7" s="424"/>
      <c r="BV7" s="422">
        <v>163809</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18438308</v>
      </c>
      <c r="CU7" s="423"/>
      <c r="CV7" s="423"/>
      <c r="CW7" s="423"/>
      <c r="CX7" s="423"/>
      <c r="CY7" s="423"/>
      <c r="CZ7" s="423"/>
      <c r="DA7" s="424"/>
      <c r="DB7" s="422">
        <v>18008234</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102</v>
      </c>
      <c r="AV8" s="481"/>
      <c r="AW8" s="481"/>
      <c r="AX8" s="481"/>
      <c r="AY8" s="436" t="s">
        <v>109</v>
      </c>
      <c r="AZ8" s="437"/>
      <c r="BA8" s="437"/>
      <c r="BB8" s="437"/>
      <c r="BC8" s="437"/>
      <c r="BD8" s="437"/>
      <c r="BE8" s="437"/>
      <c r="BF8" s="437"/>
      <c r="BG8" s="437"/>
      <c r="BH8" s="437"/>
      <c r="BI8" s="437"/>
      <c r="BJ8" s="437"/>
      <c r="BK8" s="437"/>
      <c r="BL8" s="437"/>
      <c r="BM8" s="438"/>
      <c r="BN8" s="422">
        <v>1329044</v>
      </c>
      <c r="BO8" s="423"/>
      <c r="BP8" s="423"/>
      <c r="BQ8" s="423"/>
      <c r="BR8" s="423"/>
      <c r="BS8" s="423"/>
      <c r="BT8" s="423"/>
      <c r="BU8" s="424"/>
      <c r="BV8" s="422">
        <v>1236867</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0.32</v>
      </c>
      <c r="CU8" s="526"/>
      <c r="CV8" s="526"/>
      <c r="CW8" s="526"/>
      <c r="CX8" s="526"/>
      <c r="CY8" s="526"/>
      <c r="CZ8" s="526"/>
      <c r="DA8" s="527"/>
      <c r="DB8" s="525">
        <v>0.32</v>
      </c>
      <c r="DC8" s="526"/>
      <c r="DD8" s="526"/>
      <c r="DE8" s="526"/>
      <c r="DF8" s="526"/>
      <c r="DG8" s="526"/>
      <c r="DH8" s="526"/>
      <c r="DI8" s="527"/>
    </row>
    <row r="9" spans="1:119" ht="18.75" customHeight="1" thickBot="1" x14ac:dyDescent="0.25">
      <c r="A9" s="178"/>
      <c r="B9" s="554" t="s">
        <v>111</v>
      </c>
      <c r="C9" s="555"/>
      <c r="D9" s="555"/>
      <c r="E9" s="555"/>
      <c r="F9" s="555"/>
      <c r="G9" s="555"/>
      <c r="H9" s="555"/>
      <c r="I9" s="555"/>
      <c r="J9" s="555"/>
      <c r="K9" s="473"/>
      <c r="L9" s="556" t="s">
        <v>112</v>
      </c>
      <c r="M9" s="557"/>
      <c r="N9" s="557"/>
      <c r="O9" s="557"/>
      <c r="P9" s="557"/>
      <c r="Q9" s="558"/>
      <c r="R9" s="559">
        <v>38997</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92177</v>
      </c>
      <c r="BO9" s="423"/>
      <c r="BP9" s="423"/>
      <c r="BQ9" s="423"/>
      <c r="BR9" s="423"/>
      <c r="BS9" s="423"/>
      <c r="BT9" s="423"/>
      <c r="BU9" s="424"/>
      <c r="BV9" s="422">
        <v>222628</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16.2</v>
      </c>
      <c r="CU9" s="420"/>
      <c r="CV9" s="420"/>
      <c r="CW9" s="420"/>
      <c r="CX9" s="420"/>
      <c r="CY9" s="420"/>
      <c r="CZ9" s="420"/>
      <c r="DA9" s="421"/>
      <c r="DB9" s="419">
        <v>17.3</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118</v>
      </c>
      <c r="M10" s="379"/>
      <c r="N10" s="379"/>
      <c r="O10" s="379"/>
      <c r="P10" s="379"/>
      <c r="Q10" s="380"/>
      <c r="R10" s="375">
        <v>42090</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115</v>
      </c>
      <c r="AV10" s="481"/>
      <c r="AW10" s="481"/>
      <c r="AX10" s="481"/>
      <c r="AY10" s="436" t="s">
        <v>120</v>
      </c>
      <c r="AZ10" s="437"/>
      <c r="BA10" s="437"/>
      <c r="BB10" s="437"/>
      <c r="BC10" s="437"/>
      <c r="BD10" s="437"/>
      <c r="BE10" s="437"/>
      <c r="BF10" s="437"/>
      <c r="BG10" s="437"/>
      <c r="BH10" s="437"/>
      <c r="BI10" s="437"/>
      <c r="BJ10" s="437"/>
      <c r="BK10" s="437"/>
      <c r="BL10" s="437"/>
      <c r="BM10" s="438"/>
      <c r="BN10" s="422">
        <v>305930</v>
      </c>
      <c r="BO10" s="423"/>
      <c r="BP10" s="423"/>
      <c r="BQ10" s="423"/>
      <c r="BR10" s="423"/>
      <c r="BS10" s="423"/>
      <c r="BT10" s="423"/>
      <c r="BU10" s="424"/>
      <c r="BV10" s="422">
        <v>3057</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115</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128</v>
      </c>
      <c r="DC11" s="526"/>
      <c r="DD11" s="526"/>
      <c r="DE11" s="526"/>
      <c r="DF11" s="526"/>
      <c r="DG11" s="526"/>
      <c r="DH11" s="526"/>
      <c r="DI11" s="527"/>
    </row>
    <row r="12" spans="1:119" ht="18.75" customHeight="1" x14ac:dyDescent="0.2">
      <c r="A12" s="178"/>
      <c r="B12" s="528" t="s">
        <v>129</v>
      </c>
      <c r="C12" s="529"/>
      <c r="D12" s="529"/>
      <c r="E12" s="529"/>
      <c r="F12" s="529"/>
      <c r="G12" s="529"/>
      <c r="H12" s="529"/>
      <c r="I12" s="529"/>
      <c r="J12" s="529"/>
      <c r="K12" s="530"/>
      <c r="L12" s="537" t="s">
        <v>130</v>
      </c>
      <c r="M12" s="538"/>
      <c r="N12" s="538"/>
      <c r="O12" s="538"/>
      <c r="P12" s="538"/>
      <c r="Q12" s="539"/>
      <c r="R12" s="540">
        <v>39761</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313326</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137</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138</v>
      </c>
      <c r="N13" s="507"/>
      <c r="O13" s="507"/>
      <c r="P13" s="507"/>
      <c r="Q13" s="508"/>
      <c r="R13" s="509">
        <v>39259</v>
      </c>
      <c r="S13" s="510"/>
      <c r="T13" s="510"/>
      <c r="U13" s="510"/>
      <c r="V13" s="511"/>
      <c r="W13" s="512" t="s">
        <v>139</v>
      </c>
      <c r="X13" s="408"/>
      <c r="Y13" s="408"/>
      <c r="Z13" s="408"/>
      <c r="AA13" s="408"/>
      <c r="AB13" s="409"/>
      <c r="AC13" s="375">
        <v>1279</v>
      </c>
      <c r="AD13" s="376"/>
      <c r="AE13" s="376"/>
      <c r="AF13" s="376"/>
      <c r="AG13" s="377"/>
      <c r="AH13" s="375">
        <v>1413</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398107</v>
      </c>
      <c r="BO13" s="423"/>
      <c r="BP13" s="423"/>
      <c r="BQ13" s="423"/>
      <c r="BR13" s="423"/>
      <c r="BS13" s="423"/>
      <c r="BT13" s="423"/>
      <c r="BU13" s="424"/>
      <c r="BV13" s="422">
        <v>-87641</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11.8</v>
      </c>
      <c r="CU13" s="420"/>
      <c r="CV13" s="420"/>
      <c r="CW13" s="420"/>
      <c r="CX13" s="420"/>
      <c r="CY13" s="420"/>
      <c r="CZ13" s="420"/>
      <c r="DA13" s="421"/>
      <c r="DB13" s="419">
        <v>12.4</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144</v>
      </c>
      <c r="M14" s="549"/>
      <c r="N14" s="549"/>
      <c r="O14" s="549"/>
      <c r="P14" s="549"/>
      <c r="Q14" s="550"/>
      <c r="R14" s="509">
        <v>40573</v>
      </c>
      <c r="S14" s="510"/>
      <c r="T14" s="510"/>
      <c r="U14" s="510"/>
      <c r="V14" s="511"/>
      <c r="W14" s="513"/>
      <c r="X14" s="411"/>
      <c r="Y14" s="411"/>
      <c r="Z14" s="411"/>
      <c r="AA14" s="411"/>
      <c r="AB14" s="412"/>
      <c r="AC14" s="502">
        <v>6.3</v>
      </c>
      <c r="AD14" s="503"/>
      <c r="AE14" s="503"/>
      <c r="AF14" s="503"/>
      <c r="AG14" s="504"/>
      <c r="AH14" s="502">
        <v>6.6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72.099999999999994</v>
      </c>
      <c r="CU14" s="520"/>
      <c r="CV14" s="520"/>
      <c r="CW14" s="520"/>
      <c r="CX14" s="520"/>
      <c r="CY14" s="520"/>
      <c r="CZ14" s="520"/>
      <c r="DA14" s="521"/>
      <c r="DB14" s="519">
        <v>83.3</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146</v>
      </c>
      <c r="N15" s="507"/>
      <c r="O15" s="507"/>
      <c r="P15" s="507"/>
      <c r="Q15" s="508"/>
      <c r="R15" s="509">
        <v>39986</v>
      </c>
      <c r="S15" s="510"/>
      <c r="T15" s="510"/>
      <c r="U15" s="510"/>
      <c r="V15" s="511"/>
      <c r="W15" s="512" t="s">
        <v>147</v>
      </c>
      <c r="X15" s="408"/>
      <c r="Y15" s="408"/>
      <c r="Z15" s="408"/>
      <c r="AA15" s="408"/>
      <c r="AB15" s="409"/>
      <c r="AC15" s="375">
        <v>6901</v>
      </c>
      <c r="AD15" s="376"/>
      <c r="AE15" s="376"/>
      <c r="AF15" s="376"/>
      <c r="AG15" s="377"/>
      <c r="AH15" s="375">
        <v>7351</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5136665</v>
      </c>
      <c r="BO15" s="452"/>
      <c r="BP15" s="452"/>
      <c r="BQ15" s="452"/>
      <c r="BR15" s="452"/>
      <c r="BS15" s="452"/>
      <c r="BT15" s="452"/>
      <c r="BU15" s="453"/>
      <c r="BV15" s="451">
        <v>5317843</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33.9</v>
      </c>
      <c r="AD16" s="503"/>
      <c r="AE16" s="503"/>
      <c r="AF16" s="503"/>
      <c r="AG16" s="504"/>
      <c r="AH16" s="502">
        <v>34.299999999999997</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16436663</v>
      </c>
      <c r="BO16" s="423"/>
      <c r="BP16" s="423"/>
      <c r="BQ16" s="423"/>
      <c r="BR16" s="423"/>
      <c r="BS16" s="423"/>
      <c r="BT16" s="423"/>
      <c r="BU16" s="424"/>
      <c r="BV16" s="422">
        <v>16101090</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12182</v>
      </c>
      <c r="AD17" s="376"/>
      <c r="AE17" s="376"/>
      <c r="AF17" s="376"/>
      <c r="AG17" s="377"/>
      <c r="AH17" s="375">
        <v>12645</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6393609</v>
      </c>
      <c r="BO17" s="423"/>
      <c r="BP17" s="423"/>
      <c r="BQ17" s="423"/>
      <c r="BR17" s="423"/>
      <c r="BS17" s="423"/>
      <c r="BT17" s="423"/>
      <c r="BU17" s="424"/>
      <c r="BV17" s="422">
        <v>6647541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157</v>
      </c>
      <c r="C18" s="473"/>
      <c r="D18" s="473"/>
      <c r="E18" s="474"/>
      <c r="F18" s="474"/>
      <c r="G18" s="474"/>
      <c r="H18" s="474"/>
      <c r="I18" s="474"/>
      <c r="J18" s="474"/>
      <c r="K18" s="474"/>
      <c r="L18" s="475">
        <v>1030.75</v>
      </c>
      <c r="M18" s="475"/>
      <c r="N18" s="475"/>
      <c r="O18" s="475"/>
      <c r="P18" s="475"/>
      <c r="Q18" s="475"/>
      <c r="R18" s="476"/>
      <c r="S18" s="476"/>
      <c r="T18" s="476"/>
      <c r="U18" s="476"/>
      <c r="V18" s="477"/>
      <c r="W18" s="493"/>
      <c r="X18" s="494"/>
      <c r="Y18" s="494"/>
      <c r="Z18" s="494"/>
      <c r="AA18" s="494"/>
      <c r="AB18" s="518"/>
      <c r="AC18" s="392">
        <v>59.8</v>
      </c>
      <c r="AD18" s="393"/>
      <c r="AE18" s="393"/>
      <c r="AF18" s="393"/>
      <c r="AG18" s="478"/>
      <c r="AH18" s="392">
        <v>59.1</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15243437</v>
      </c>
      <c r="BO18" s="423"/>
      <c r="BP18" s="423"/>
      <c r="BQ18" s="423"/>
      <c r="BR18" s="423"/>
      <c r="BS18" s="423"/>
      <c r="BT18" s="423"/>
      <c r="BU18" s="424"/>
      <c r="BV18" s="422">
        <v>15206742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159</v>
      </c>
      <c r="C19" s="473"/>
      <c r="D19" s="473"/>
      <c r="E19" s="474"/>
      <c r="F19" s="474"/>
      <c r="G19" s="474"/>
      <c r="H19" s="474"/>
      <c r="I19" s="474"/>
      <c r="J19" s="474"/>
      <c r="K19" s="474"/>
      <c r="L19" s="482">
        <v>38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22493796</v>
      </c>
      <c r="BO19" s="423"/>
      <c r="BP19" s="423"/>
      <c r="BQ19" s="423"/>
      <c r="BR19" s="423"/>
      <c r="BS19" s="423"/>
      <c r="BT19" s="423"/>
      <c r="BU19" s="424"/>
      <c r="BV19" s="422">
        <v>21698639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161</v>
      </c>
      <c r="C20" s="473"/>
      <c r="D20" s="473"/>
      <c r="E20" s="474"/>
      <c r="F20" s="474"/>
      <c r="G20" s="474"/>
      <c r="H20" s="474"/>
      <c r="I20" s="474"/>
      <c r="J20" s="474"/>
      <c r="K20" s="474"/>
      <c r="L20" s="482">
        <v>14562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630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29813022</v>
      </c>
      <c r="BO22" s="452"/>
      <c r="BP22" s="452"/>
      <c r="BQ22" s="452"/>
      <c r="BR22" s="452"/>
      <c r="BS22" s="452"/>
      <c r="BT22" s="452"/>
      <c r="BU22" s="453"/>
      <c r="BV22" s="451">
        <v>31311940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8737303</v>
      </c>
      <c r="BO23" s="423"/>
      <c r="BP23" s="423"/>
      <c r="BQ23" s="423"/>
      <c r="BR23" s="423"/>
      <c r="BS23" s="423"/>
      <c r="BT23" s="423"/>
      <c r="BU23" s="424"/>
      <c r="BV23" s="422">
        <v>8262600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170</v>
      </c>
      <c r="F24" s="379"/>
      <c r="G24" s="379"/>
      <c r="H24" s="379"/>
      <c r="I24" s="379"/>
      <c r="J24" s="379"/>
      <c r="K24" s="380"/>
      <c r="L24" s="375">
        <v>1</v>
      </c>
      <c r="M24" s="376"/>
      <c r="N24" s="376"/>
      <c r="O24" s="376"/>
      <c r="P24" s="377"/>
      <c r="Q24" s="375">
        <v>7461</v>
      </c>
      <c r="R24" s="376"/>
      <c r="S24" s="376"/>
      <c r="T24" s="376"/>
      <c r="U24" s="376"/>
      <c r="V24" s="377"/>
      <c r="W24" s="465"/>
      <c r="X24" s="402"/>
      <c r="Y24" s="403"/>
      <c r="Z24" s="378" t="s">
        <v>171</v>
      </c>
      <c r="AA24" s="379"/>
      <c r="AB24" s="379"/>
      <c r="AC24" s="379"/>
      <c r="AD24" s="379"/>
      <c r="AE24" s="379"/>
      <c r="AF24" s="379"/>
      <c r="AG24" s="380"/>
      <c r="AH24" s="375">
        <v>483</v>
      </c>
      <c r="AI24" s="376"/>
      <c r="AJ24" s="376"/>
      <c r="AK24" s="376"/>
      <c r="AL24" s="377"/>
      <c r="AM24" s="375">
        <v>1439823</v>
      </c>
      <c r="AN24" s="376"/>
      <c r="AO24" s="376"/>
      <c r="AP24" s="376"/>
      <c r="AQ24" s="376"/>
      <c r="AR24" s="377"/>
      <c r="AS24" s="375">
        <v>2981</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19499794</v>
      </c>
      <c r="BO24" s="423"/>
      <c r="BP24" s="423"/>
      <c r="BQ24" s="423"/>
      <c r="BR24" s="423"/>
      <c r="BS24" s="423"/>
      <c r="BT24" s="423"/>
      <c r="BU24" s="424"/>
      <c r="BV24" s="422">
        <v>20751477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173</v>
      </c>
      <c r="F25" s="379"/>
      <c r="G25" s="379"/>
      <c r="H25" s="379"/>
      <c r="I25" s="379"/>
      <c r="J25" s="379"/>
      <c r="K25" s="380"/>
      <c r="L25" s="375">
        <v>1</v>
      </c>
      <c r="M25" s="376"/>
      <c r="N25" s="376"/>
      <c r="O25" s="376"/>
      <c r="P25" s="377"/>
      <c r="Q25" s="375">
        <v>6308</v>
      </c>
      <c r="R25" s="376"/>
      <c r="S25" s="376"/>
      <c r="T25" s="376"/>
      <c r="U25" s="376"/>
      <c r="V25" s="377"/>
      <c r="W25" s="465"/>
      <c r="X25" s="402"/>
      <c r="Y25" s="403"/>
      <c r="Z25" s="378" t="s">
        <v>174</v>
      </c>
      <c r="AA25" s="379"/>
      <c r="AB25" s="379"/>
      <c r="AC25" s="379"/>
      <c r="AD25" s="379"/>
      <c r="AE25" s="379"/>
      <c r="AF25" s="379"/>
      <c r="AG25" s="380"/>
      <c r="AH25" s="375">
        <v>85</v>
      </c>
      <c r="AI25" s="376"/>
      <c r="AJ25" s="376"/>
      <c r="AK25" s="376"/>
      <c r="AL25" s="377"/>
      <c r="AM25" s="375">
        <v>234345</v>
      </c>
      <c r="AN25" s="376"/>
      <c r="AO25" s="376"/>
      <c r="AP25" s="376"/>
      <c r="AQ25" s="376"/>
      <c r="AR25" s="377"/>
      <c r="AS25" s="375">
        <v>2757</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739839</v>
      </c>
      <c r="BO25" s="452"/>
      <c r="BP25" s="452"/>
      <c r="BQ25" s="452"/>
      <c r="BR25" s="452"/>
      <c r="BS25" s="452"/>
      <c r="BT25" s="452"/>
      <c r="BU25" s="453"/>
      <c r="BV25" s="451">
        <v>238441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176</v>
      </c>
      <c r="F26" s="379"/>
      <c r="G26" s="379"/>
      <c r="H26" s="379"/>
      <c r="I26" s="379"/>
      <c r="J26" s="379"/>
      <c r="K26" s="380"/>
      <c r="L26" s="375">
        <v>1</v>
      </c>
      <c r="M26" s="376"/>
      <c r="N26" s="376"/>
      <c r="O26" s="376"/>
      <c r="P26" s="377"/>
      <c r="Q26" s="375">
        <v>5377</v>
      </c>
      <c r="R26" s="376"/>
      <c r="S26" s="376"/>
      <c r="T26" s="376"/>
      <c r="U26" s="376"/>
      <c r="V26" s="377"/>
      <c r="W26" s="465"/>
      <c r="X26" s="402"/>
      <c r="Y26" s="403"/>
      <c r="Z26" s="378" t="s">
        <v>177</v>
      </c>
      <c r="AA26" s="433"/>
      <c r="AB26" s="433"/>
      <c r="AC26" s="433"/>
      <c r="AD26" s="433"/>
      <c r="AE26" s="433"/>
      <c r="AF26" s="433"/>
      <c r="AG26" s="434"/>
      <c r="AH26" s="375">
        <v>13</v>
      </c>
      <c r="AI26" s="376"/>
      <c r="AJ26" s="376"/>
      <c r="AK26" s="376"/>
      <c r="AL26" s="377"/>
      <c r="AM26" s="375">
        <v>35035</v>
      </c>
      <c r="AN26" s="376"/>
      <c r="AO26" s="376"/>
      <c r="AP26" s="376"/>
      <c r="AQ26" s="376"/>
      <c r="AR26" s="377"/>
      <c r="AS26" s="375">
        <v>2695</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179</v>
      </c>
      <c r="BO26" s="423"/>
      <c r="BP26" s="423"/>
      <c r="BQ26" s="423"/>
      <c r="BR26" s="423"/>
      <c r="BS26" s="423"/>
      <c r="BT26" s="423"/>
      <c r="BU26" s="424"/>
      <c r="BV26" s="422" t="s">
        <v>180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181</v>
      </c>
      <c r="F27" s="379"/>
      <c r="G27" s="379"/>
      <c r="H27" s="379"/>
      <c r="I27" s="379"/>
      <c r="J27" s="379"/>
      <c r="K27" s="380"/>
      <c r="L27" s="375">
        <v>1</v>
      </c>
      <c r="M27" s="376"/>
      <c r="N27" s="376"/>
      <c r="O27" s="376"/>
      <c r="P27" s="377"/>
      <c r="Q27" s="375">
        <v>3900</v>
      </c>
      <c r="R27" s="376"/>
      <c r="S27" s="376"/>
      <c r="T27" s="376"/>
      <c r="U27" s="376"/>
      <c r="V27" s="377"/>
      <c r="W27" s="465"/>
      <c r="X27" s="402"/>
      <c r="Y27" s="403"/>
      <c r="Z27" s="378" t="s">
        <v>182</v>
      </c>
      <c r="AA27" s="379"/>
      <c r="AB27" s="379"/>
      <c r="AC27" s="379"/>
      <c r="AD27" s="379"/>
      <c r="AE27" s="379"/>
      <c r="AF27" s="379"/>
      <c r="AG27" s="380"/>
      <c r="AH27" s="375">
        <v>12</v>
      </c>
      <c r="AI27" s="376"/>
      <c r="AJ27" s="376"/>
      <c r="AK27" s="376"/>
      <c r="AL27" s="377"/>
      <c r="AM27" s="375">
        <v>34452</v>
      </c>
      <c r="AN27" s="376"/>
      <c r="AO27" s="376"/>
      <c r="AP27" s="376"/>
      <c r="AQ27" s="376"/>
      <c r="AR27" s="377"/>
      <c r="AS27" s="375">
        <v>2871</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1055175</v>
      </c>
      <c r="BO27" s="457"/>
      <c r="BP27" s="457"/>
      <c r="BQ27" s="457"/>
      <c r="BR27" s="457"/>
      <c r="BS27" s="457"/>
      <c r="BT27" s="457"/>
      <c r="BU27" s="458"/>
      <c r="BV27" s="456">
        <v>1054800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184</v>
      </c>
      <c r="F28" s="379"/>
      <c r="G28" s="379"/>
      <c r="H28" s="379"/>
      <c r="I28" s="379"/>
      <c r="J28" s="379"/>
      <c r="K28" s="380"/>
      <c r="L28" s="375">
        <v>1</v>
      </c>
      <c r="M28" s="376"/>
      <c r="N28" s="376"/>
      <c r="O28" s="376"/>
      <c r="P28" s="377"/>
      <c r="Q28" s="375">
        <v>3400</v>
      </c>
      <c r="R28" s="376"/>
      <c r="S28" s="376"/>
      <c r="T28" s="376"/>
      <c r="U28" s="376"/>
      <c r="V28" s="377"/>
      <c r="W28" s="465"/>
      <c r="X28" s="402"/>
      <c r="Y28" s="403"/>
      <c r="Z28" s="378" t="s">
        <v>185</v>
      </c>
      <c r="AA28" s="379"/>
      <c r="AB28" s="379"/>
      <c r="AC28" s="379"/>
      <c r="AD28" s="379"/>
      <c r="AE28" s="379"/>
      <c r="AF28" s="379"/>
      <c r="AG28" s="380"/>
      <c r="AH28" s="375" t="s">
        <v>127</v>
      </c>
      <c r="AI28" s="376"/>
      <c r="AJ28" s="376"/>
      <c r="AK28" s="376"/>
      <c r="AL28" s="377"/>
      <c r="AM28" s="375" t="s">
        <v>127</v>
      </c>
      <c r="AN28" s="376"/>
      <c r="AO28" s="376"/>
      <c r="AP28" s="376"/>
      <c r="AQ28" s="376"/>
      <c r="AR28" s="377"/>
      <c r="AS28" s="375" t="s">
        <v>127</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1950426</v>
      </c>
      <c r="BO28" s="452"/>
      <c r="BP28" s="452"/>
      <c r="BQ28" s="452"/>
      <c r="BR28" s="452"/>
      <c r="BS28" s="452"/>
      <c r="BT28" s="452"/>
      <c r="BU28" s="453"/>
      <c r="BV28" s="451">
        <v>1644496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187</v>
      </c>
      <c r="F29" s="379"/>
      <c r="G29" s="379"/>
      <c r="H29" s="379"/>
      <c r="I29" s="379"/>
      <c r="J29" s="379"/>
      <c r="K29" s="380"/>
      <c r="L29" s="375">
        <v>16</v>
      </c>
      <c r="M29" s="376"/>
      <c r="N29" s="376"/>
      <c r="O29" s="376"/>
      <c r="P29" s="377"/>
      <c r="Q29" s="375">
        <v>3100</v>
      </c>
      <c r="R29" s="376"/>
      <c r="S29" s="376"/>
      <c r="T29" s="376"/>
      <c r="U29" s="376"/>
      <c r="V29" s="377"/>
      <c r="W29" s="466"/>
      <c r="X29" s="467"/>
      <c r="Y29" s="468"/>
      <c r="Z29" s="378" t="s">
        <v>188</v>
      </c>
      <c r="AA29" s="379"/>
      <c r="AB29" s="379"/>
      <c r="AC29" s="379"/>
      <c r="AD29" s="379"/>
      <c r="AE29" s="379"/>
      <c r="AF29" s="379"/>
      <c r="AG29" s="380"/>
      <c r="AH29" s="375">
        <v>495</v>
      </c>
      <c r="AI29" s="376"/>
      <c r="AJ29" s="376"/>
      <c r="AK29" s="376"/>
      <c r="AL29" s="377"/>
      <c r="AM29" s="375">
        <v>1474275</v>
      </c>
      <c r="AN29" s="376"/>
      <c r="AO29" s="376"/>
      <c r="AP29" s="376"/>
      <c r="AQ29" s="376"/>
      <c r="AR29" s="377"/>
      <c r="AS29" s="375">
        <v>2978</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229172</v>
      </c>
      <c r="BO29" s="423"/>
      <c r="BP29" s="423"/>
      <c r="BQ29" s="423"/>
      <c r="BR29" s="423"/>
      <c r="BS29" s="423"/>
      <c r="BT29" s="423"/>
      <c r="BU29" s="424"/>
      <c r="BV29" s="422">
        <v>39049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93.7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3501783</v>
      </c>
      <c r="BO30" s="457"/>
      <c r="BP30" s="457"/>
      <c r="BQ30" s="457"/>
      <c r="BR30" s="457"/>
      <c r="BS30" s="457"/>
      <c r="BT30" s="457"/>
      <c r="BU30" s="458"/>
      <c r="BV30" s="456">
        <v>3404301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198</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197</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10</v>
      </c>
      <c r="AN34" s="370"/>
      <c r="AO34" s="371" t="str">
        <f>IF('各会計、関係団体の財政状況及び健全化判断比率'!B34="","",'各会計、関係団体の財政状況及び健全化判断比率'!B34)</f>
        <v>水道事業会計</v>
      </c>
      <c r="AP34" s="371"/>
      <c r="AQ34" s="371"/>
      <c r="AR34" s="371"/>
      <c r="AS34" s="371"/>
      <c r="AT34" s="371"/>
      <c r="AU34" s="371"/>
      <c r="AV34" s="371"/>
      <c r="AW34" s="371"/>
      <c r="AX34" s="371"/>
      <c r="AY34" s="371"/>
      <c r="AZ34" s="371"/>
      <c r="BA34" s="371"/>
      <c r="BB34" s="371"/>
      <c r="BC34" s="371"/>
      <c r="BD34" s="178"/>
      <c r="BE34" s="370">
        <f>IF(BG34="","",MAX(C34:D43,U34:V43,AM34:AN43)+1)</f>
        <v>13</v>
      </c>
      <c r="BF34" s="370"/>
      <c r="BG34" s="371" t="str">
        <f>IF('各会計、関係団体の財政状況及び健全化判断比率'!B37="","",'各会計、関係団体の財政状況及び健全化判断比率'!B37)</f>
        <v>小水力発電事業特別会計</v>
      </c>
      <c r="BH34" s="371"/>
      <c r="BI34" s="371"/>
      <c r="BJ34" s="371"/>
      <c r="BK34" s="371"/>
      <c r="BL34" s="371"/>
      <c r="BM34" s="371"/>
      <c r="BN34" s="371"/>
      <c r="BO34" s="371"/>
      <c r="BP34" s="371"/>
      <c r="BQ34" s="371"/>
      <c r="BR34" s="371"/>
      <c r="BS34" s="371"/>
      <c r="BT34" s="371"/>
      <c r="BU34" s="371"/>
      <c r="BV34" s="178"/>
      <c r="BW34" s="370">
        <f>IF(BY34="","",MAX(C34:D43,U34:V43,AM34:AN43,BE34:BF43)+1)</f>
        <v>15</v>
      </c>
      <c r="BX34" s="370"/>
      <c r="BY34" s="371" t="str">
        <f>IF('各会計、関係団体の財政状況及び健全化判断比率'!B68="","",'各会計、関係団体の財政状況及び健全化判断比率'!B68)</f>
        <v>岐阜県市町村職員退職手当組合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㈶郡上八幡産業振興公社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青少年育英奨学資金貸付特別会計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国民健康保険特別会計（直営診療施設勘定）</v>
      </c>
      <c r="X35" s="371"/>
      <c r="Y35" s="371"/>
      <c r="Z35" s="371"/>
      <c r="AA35" s="371"/>
      <c r="AB35" s="371"/>
      <c r="AC35" s="371"/>
      <c r="AD35" s="371"/>
      <c r="AE35" s="371"/>
      <c r="AF35" s="371"/>
      <c r="AG35" s="371"/>
      <c r="AH35" s="371"/>
      <c r="AI35" s="371"/>
      <c r="AJ35" s="371"/>
      <c r="AK35" s="371"/>
      <c r="AL35" s="178"/>
      <c r="AM35" s="370">
        <f t="shared" ref="AM35:AM43" si="0">IF(AO35="","",AM34+1)</f>
        <v>11</v>
      </c>
      <c r="AN35" s="370"/>
      <c r="AO35" s="371" t="str">
        <f>IF('各会計、関係団体の財政状況及び健全化判断比率'!B35="","",'各会計、関係団体の財政状況及び健全化判断比率'!B35)</f>
        <v>下水道事業会計</v>
      </c>
      <c r="AP35" s="371"/>
      <c r="AQ35" s="371"/>
      <c r="AR35" s="371"/>
      <c r="AS35" s="371"/>
      <c r="AT35" s="371"/>
      <c r="AU35" s="371"/>
      <c r="AV35" s="371"/>
      <c r="AW35" s="371"/>
      <c r="AX35" s="371"/>
      <c r="AY35" s="371"/>
      <c r="AZ35" s="371"/>
      <c r="BA35" s="371"/>
      <c r="BB35" s="371"/>
      <c r="BC35" s="371"/>
      <c r="BD35" s="178"/>
      <c r="BE35" s="370">
        <f t="shared" ref="BE35:BE43" si="1">IF(BG35="","",BE34+1)</f>
        <v>14</v>
      </c>
      <c r="BF35" s="370"/>
      <c r="BG35" s="371" t="str">
        <f>IF('各会計、関係団体の財政状況及び健全化判断比率'!B38="","",'各会計、関係団体の財政状況及び健全化判断比率'!B38)</f>
        <v>宅地開発特別会計</v>
      </c>
      <c r="BH35" s="371"/>
      <c r="BI35" s="371"/>
      <c r="BJ35" s="371"/>
      <c r="BK35" s="371"/>
      <c r="BL35" s="371"/>
      <c r="BM35" s="371"/>
      <c r="BN35" s="371"/>
      <c r="BO35" s="371"/>
      <c r="BP35" s="371"/>
      <c r="BQ35" s="371"/>
      <c r="BR35" s="371"/>
      <c r="BS35" s="371"/>
      <c r="BT35" s="371"/>
      <c r="BU35" s="371"/>
      <c r="BV35" s="178"/>
      <c r="BW35" s="370">
        <f t="shared" ref="BW35:BW43" si="2">IF(BY35="","",BW34+1)</f>
        <v>16</v>
      </c>
      <c r="BX35" s="370"/>
      <c r="BY35" s="371" t="str">
        <f>IF('各会計、関係団体の財政状況及び健全化判断比率'!B69="","",'各会計、関係団体の財政状況及び健全化判断比率'!B69)</f>
        <v>岐阜県市町村会館組合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郡上大和総合開発㈱</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f>IF(E36="","",C35+1)</f>
        <v>3</v>
      </c>
      <c r="D36" s="370"/>
      <c r="E36" s="371" t="str">
        <f>IF('各会計、関係団体の財政状況及び健全化判断比率'!B9="","",'各会計、関係団体の財政状況及び健全化判断比率'!B9)</f>
        <v>鉄道経営対策事業基金特別会計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f t="shared" si="0"/>
        <v>12</v>
      </c>
      <c r="AN36" s="370"/>
      <c r="AO36" s="371" t="str">
        <f>IF('各会計、関係団体の財政状況及び健全化判断比率'!B36="","",'各会計、関係団体の財政状況及び健全化判断比率'!B36)</f>
        <v>病院事業会計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17</v>
      </c>
      <c r="BX36" s="370"/>
      <c r="BY36" s="371" t="str">
        <f>IF('各会計、関係団体の財政状況及び健全化判断比率'!B70="","",'各会計、関係団体の財政状況及び健全化判断比率'!B70)</f>
        <v>岐阜県後期高齢者医療広域連合（一般会計）</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㈲阿弥陀ケ滝観光</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18</v>
      </c>
      <c r="BX37" s="370"/>
      <c r="BY37" s="371" t="str">
        <f>IF('各会計、関係団体の財政状況及び健全化判断比率'!B71="","",'各会計、関係団体の財政状況及び健全化判断比率'!B71)</f>
        <v>岐阜県後期高齢者医療広域連合（特別会計）</v>
      </c>
      <c r="BZ37" s="371"/>
      <c r="CA37" s="371"/>
      <c r="CB37" s="371"/>
      <c r="CC37" s="371"/>
      <c r="CD37" s="371"/>
      <c r="CE37" s="371"/>
      <c r="CF37" s="371"/>
      <c r="CG37" s="371"/>
      <c r="CH37" s="371"/>
      <c r="CI37" s="371"/>
      <c r="CJ37" s="371"/>
      <c r="CK37" s="371"/>
      <c r="CL37" s="371"/>
      <c r="CM37" s="371"/>
      <c r="CN37" s="178"/>
      <c r="CO37" s="370">
        <f t="shared" si="3"/>
        <v>22</v>
      </c>
      <c r="CP37" s="370"/>
      <c r="CQ37" s="371" t="str">
        <f>IF('各会計、関係団体の財政状況及び健全化判断比率'!BS10="","",'各会計、関係団体の財政状況及び健全化判断比率'!BS10)</f>
        <v>㈱伊野原の郷</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8</v>
      </c>
      <c r="V38" s="370"/>
      <c r="W38" s="371" t="str">
        <f>IF('各会計、関係団体の財政状況及び健全化判断比率'!B32="","",'各会計、関係団体の財政状況及び健全化判断比率'!B32)</f>
        <v>介護サービス事業特別会計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23</v>
      </c>
      <c r="CP38" s="370"/>
      <c r="CQ38" s="371" t="str">
        <f>IF('各会計、関係団体の財政状況及び健全化判断比率'!BS11="","",'各会計、関係団体の財政状況及び健全化判断比率'!BS11)</f>
        <v>㈱ハイウェイたかす</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f t="shared" si="4"/>
        <v>9</v>
      </c>
      <c r="V39" s="370"/>
      <c r="W39" s="371" t="str">
        <f>IF('各会計、関係団体の財政状況及び健全化判断比率'!B33="","",'各会計、関係団体の財政状況及び健全化判断比率'!B33)</f>
        <v>駐車場事業特別会計</v>
      </c>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24</v>
      </c>
      <c r="CP39" s="370"/>
      <c r="CQ39" s="371" t="str">
        <f>IF('各会計、関係団体の財政状況及び健全化判断比率'!BS12="","",'各会計、関係団体の財政状況及び健全化判断比率'!BS12)</f>
        <v>㈱ネーブルみなみ</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25</v>
      </c>
      <c r="CP40" s="370"/>
      <c r="CQ40" s="371" t="str">
        <f>IF('各会計、関係団体の財政状況及び健全化判断比率'!BS13="","",'各会計、関係団体の財政状況及び健全化判断比率'!BS13)</f>
        <v>㈱ジェイエムみなみ</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26</v>
      </c>
      <c r="CP41" s="370"/>
      <c r="CQ41" s="371" t="str">
        <f>IF('各会計、関係団体の財政状況及び健全化判断比率'!BS14="","",'各会計、関係団体の財政状況及び健全化判断比率'!BS14)</f>
        <v>奥濃飛白山観光㈱</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f t="shared" si="3"/>
        <v>27</v>
      </c>
      <c r="CP42" s="370"/>
      <c r="CQ42" s="371" t="str">
        <f>IF('各会計、関係団体の財政状況及び健全化判断比率'!BS15="","",'各会計、関係団体の財政状況及び健全化判断比率'!BS15)</f>
        <v>㈱郡上ネット</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f t="shared" si="3"/>
        <v>28</v>
      </c>
      <c r="CP43" s="370"/>
      <c r="CQ43" s="371" t="str">
        <f>IF('各会計、関係団体の財政状況及び健全化判断比率'!BS16="","",'各会計、関係団体の財政状況及び健全化判断比率'!BS16)</f>
        <v>長良川鉄道㈱</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631</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179" t="s">
        <v>584</v>
      </c>
      <c r="D34" s="1179"/>
      <c r="E34" s="1180"/>
      <c r="F34" s="32">
        <v>7.1</v>
      </c>
      <c r="G34" s="33">
        <v>7.84</v>
      </c>
      <c r="H34" s="33">
        <v>7.09</v>
      </c>
      <c r="I34" s="33">
        <v>7.43</v>
      </c>
      <c r="J34" s="34">
        <v>7.5</v>
      </c>
      <c r="K34" s="22"/>
      <c r="L34" s="22"/>
      <c r="M34" s="22"/>
      <c r="N34" s="22"/>
      <c r="O34" s="22"/>
      <c r="P34" s="22"/>
    </row>
    <row r="35" spans="1:16" ht="39" customHeight="1" x14ac:dyDescent="0.2">
      <c r="A35" s="22"/>
      <c r="B35" s="35"/>
      <c r="C35" s="1173" t="s">
        <v>585</v>
      </c>
      <c r="D35" s="1174"/>
      <c r="E35" s="1175"/>
      <c r="F35" s="36">
        <v>4.68</v>
      </c>
      <c r="G35" s="37">
        <v>4.42</v>
      </c>
      <c r="H35" s="37">
        <v>5.59</v>
      </c>
      <c r="I35" s="37">
        <v>6.72</v>
      </c>
      <c r="J35" s="38">
        <v>7.06</v>
      </c>
      <c r="K35" s="22"/>
      <c r="L35" s="22"/>
      <c r="M35" s="22"/>
      <c r="N35" s="22"/>
      <c r="O35" s="22"/>
      <c r="P35" s="22"/>
    </row>
    <row r="36" spans="1:16" ht="39" customHeight="1" x14ac:dyDescent="0.2">
      <c r="A36" s="22"/>
      <c r="B36" s="35"/>
      <c r="C36" s="1173" t="s">
        <v>586</v>
      </c>
      <c r="D36" s="1174"/>
      <c r="E36" s="1175"/>
      <c r="F36" s="36" t="s">
        <v>534</v>
      </c>
      <c r="G36" s="37" t="s">
        <v>534</v>
      </c>
      <c r="H36" s="37" t="s">
        <v>534</v>
      </c>
      <c r="I36" s="37">
        <v>0.51</v>
      </c>
      <c r="J36" s="38">
        <v>0.91</v>
      </c>
      <c r="K36" s="22"/>
      <c r="L36" s="22"/>
      <c r="M36" s="22"/>
      <c r="N36" s="22"/>
      <c r="O36" s="22"/>
      <c r="P36" s="22"/>
    </row>
    <row r="37" spans="1:16" ht="39" customHeight="1" x14ac:dyDescent="0.2">
      <c r="A37" s="22"/>
      <c r="B37" s="35"/>
      <c r="C37" s="1173" t="s">
        <v>587</v>
      </c>
      <c r="D37" s="1174"/>
      <c r="E37" s="1175"/>
      <c r="F37" s="36">
        <v>2.77</v>
      </c>
      <c r="G37" s="37">
        <v>1.7</v>
      </c>
      <c r="H37" s="37">
        <v>0.85</v>
      </c>
      <c r="I37" s="37">
        <v>1.21</v>
      </c>
      <c r="J37" s="38">
        <v>0.79</v>
      </c>
      <c r="K37" s="22"/>
      <c r="L37" s="22"/>
      <c r="M37" s="22"/>
      <c r="N37" s="22"/>
      <c r="O37" s="22"/>
      <c r="P37" s="22"/>
    </row>
    <row r="38" spans="1:16" ht="39" customHeight="1" x14ac:dyDescent="0.2">
      <c r="A38" s="22"/>
      <c r="B38" s="35"/>
      <c r="C38" s="1173" t="s">
        <v>588</v>
      </c>
      <c r="D38" s="1174"/>
      <c r="E38" s="1175"/>
      <c r="F38" s="36">
        <v>1.07</v>
      </c>
      <c r="G38" s="37">
        <v>0.56999999999999995</v>
      </c>
      <c r="H38" s="37">
        <v>0.59</v>
      </c>
      <c r="I38" s="37">
        <v>0.02</v>
      </c>
      <c r="J38" s="38">
        <v>0.77</v>
      </c>
      <c r="K38" s="22"/>
      <c r="L38" s="22"/>
      <c r="M38" s="22"/>
      <c r="N38" s="22"/>
      <c r="O38" s="22"/>
      <c r="P38" s="22"/>
    </row>
    <row r="39" spans="1:16" ht="39" customHeight="1" x14ac:dyDescent="0.2">
      <c r="A39" s="22"/>
      <c r="B39" s="35"/>
      <c r="C39" s="1173" t="s">
        <v>589</v>
      </c>
      <c r="D39" s="1174"/>
      <c r="E39" s="1175"/>
      <c r="F39" s="36">
        <v>7.0000000000000007E-2</v>
      </c>
      <c r="G39" s="37">
        <v>0.09</v>
      </c>
      <c r="H39" s="37">
        <v>0.22</v>
      </c>
      <c r="I39" s="37">
        <v>0.17</v>
      </c>
      <c r="J39" s="38">
        <v>0.19</v>
      </c>
      <c r="K39" s="22"/>
      <c r="L39" s="22"/>
      <c r="M39" s="22"/>
      <c r="N39" s="22"/>
      <c r="O39" s="22"/>
      <c r="P39" s="22"/>
    </row>
    <row r="40" spans="1:16" ht="39" customHeight="1" x14ac:dyDescent="0.2">
      <c r="A40" s="22"/>
      <c r="B40" s="35"/>
      <c r="C40" s="1173" t="s">
        <v>590</v>
      </c>
      <c r="D40" s="1174"/>
      <c r="E40" s="1175"/>
      <c r="F40" s="36">
        <v>0.15</v>
      </c>
      <c r="G40" s="37">
        <v>0.12</v>
      </c>
      <c r="H40" s="37">
        <v>0.24</v>
      </c>
      <c r="I40" s="37">
        <v>0.11</v>
      </c>
      <c r="J40" s="38">
        <v>0.18</v>
      </c>
      <c r="K40" s="22"/>
      <c r="L40" s="22"/>
      <c r="M40" s="22"/>
      <c r="N40" s="22"/>
      <c r="O40" s="22"/>
      <c r="P40" s="22"/>
    </row>
    <row r="41" spans="1:16" ht="39" customHeight="1" x14ac:dyDescent="0.2">
      <c r="A41" s="22"/>
      <c r="B41" s="35"/>
      <c r="C41" s="1173" t="s">
        <v>591</v>
      </c>
      <c r="D41" s="1174"/>
      <c r="E41" s="1175"/>
      <c r="F41" s="36">
        <v>0.03</v>
      </c>
      <c r="G41" s="37">
        <v>0.03</v>
      </c>
      <c r="H41" s="37">
        <v>0.13</v>
      </c>
      <c r="I41" s="37">
        <v>0.14000000000000001</v>
      </c>
      <c r="J41" s="38">
        <v>0.14000000000000001</v>
      </c>
      <c r="K41" s="22"/>
      <c r="L41" s="22"/>
      <c r="M41" s="22"/>
      <c r="N41" s="22"/>
      <c r="O41" s="22"/>
      <c r="P41" s="22"/>
    </row>
    <row r="42" spans="1:16" ht="39" customHeight="1" x14ac:dyDescent="0.2">
      <c r="A42" s="22"/>
      <c r="B42" s="39"/>
      <c r="C42" s="1173" t="s">
        <v>592</v>
      </c>
      <c r="D42" s="1174"/>
      <c r="E42" s="1175"/>
      <c r="F42" s="36" t="s">
        <v>534</v>
      </c>
      <c r="G42" s="37" t="s">
        <v>534</v>
      </c>
      <c r="H42" s="37" t="s">
        <v>534</v>
      </c>
      <c r="I42" s="37" t="s">
        <v>534</v>
      </c>
      <c r="J42" s="38" t="s">
        <v>534</v>
      </c>
      <c r="K42" s="22"/>
      <c r="L42" s="22"/>
      <c r="M42" s="22"/>
      <c r="N42" s="22"/>
      <c r="O42" s="22"/>
      <c r="P42" s="22"/>
    </row>
    <row r="43" spans="1:16" ht="39" customHeight="1" thickBot="1" x14ac:dyDescent="0.25">
      <c r="A43" s="22"/>
      <c r="B43" s="40"/>
      <c r="C43" s="1176" t="s">
        <v>593</v>
      </c>
      <c r="D43" s="1177"/>
      <c r="E43" s="1178"/>
      <c r="F43" s="41">
        <v>3.35</v>
      </c>
      <c r="G43" s="42">
        <v>3.94</v>
      </c>
      <c r="H43" s="42">
        <v>1.43</v>
      </c>
      <c r="I43" s="42">
        <v>0.1</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RiZ3PlPJKx8NY+Qx+YoT75P+hEgUEpFEC7L++pDtovIKUXJ37CSJgtoikELaRFf+OmIyUhdoxAeNgNduOpv3Q==" saltValue="obVl8DgBfN8KgygwA90W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Q54" sqref="Q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4501</v>
      </c>
      <c r="L45" s="60">
        <v>4262</v>
      </c>
      <c r="M45" s="60">
        <v>4053</v>
      </c>
      <c r="N45" s="60">
        <v>3811</v>
      </c>
      <c r="O45" s="61">
        <v>3689</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534</v>
      </c>
      <c r="L46" s="64" t="s">
        <v>534</v>
      </c>
      <c r="M46" s="64" t="s">
        <v>534</v>
      </c>
      <c r="N46" s="64" t="s">
        <v>534</v>
      </c>
      <c r="O46" s="65" t="s">
        <v>534</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534</v>
      </c>
      <c r="L47" s="64" t="s">
        <v>534</v>
      </c>
      <c r="M47" s="64" t="s">
        <v>534</v>
      </c>
      <c r="N47" s="64" t="s">
        <v>534</v>
      </c>
      <c r="O47" s="65" t="s">
        <v>534</v>
      </c>
      <c r="P47" s="48"/>
      <c r="Q47" s="48"/>
      <c r="R47" s="48"/>
      <c r="S47" s="48"/>
      <c r="T47" s="48"/>
      <c r="U47" s="48"/>
    </row>
    <row r="48" spans="1:21" ht="30.75" customHeight="1" x14ac:dyDescent="0.2">
      <c r="A48" s="48"/>
      <c r="B48" s="1201"/>
      <c r="C48" s="1202"/>
      <c r="D48" s="62"/>
      <c r="E48" s="1183" t="s">
        <v>15</v>
      </c>
      <c r="F48" s="1183"/>
      <c r="G48" s="1183"/>
      <c r="H48" s="1183"/>
      <c r="I48" s="1183"/>
      <c r="J48" s="1184"/>
      <c r="K48" s="63">
        <v>1825</v>
      </c>
      <c r="L48" s="64">
        <v>1954</v>
      </c>
      <c r="M48" s="64">
        <v>1976</v>
      </c>
      <c r="N48" s="64">
        <v>2056</v>
      </c>
      <c r="O48" s="65">
        <v>1885</v>
      </c>
      <c r="P48" s="48"/>
      <c r="Q48" s="48"/>
      <c r="R48" s="48"/>
      <c r="S48" s="48"/>
      <c r="T48" s="48"/>
      <c r="U48" s="48"/>
    </row>
    <row r="49" spans="1:21" ht="30.75" customHeight="1" x14ac:dyDescent="0.2">
      <c r="A49" s="48"/>
      <c r="B49" s="1201"/>
      <c r="C49" s="1202"/>
      <c r="D49" s="62"/>
      <c r="E49" s="1183" t="s">
        <v>16</v>
      </c>
      <c r="F49" s="1183"/>
      <c r="G49" s="1183"/>
      <c r="H49" s="1183"/>
      <c r="I49" s="1183"/>
      <c r="J49" s="1184"/>
      <c r="K49" s="63" t="s">
        <v>534</v>
      </c>
      <c r="L49" s="64" t="s">
        <v>534</v>
      </c>
      <c r="M49" s="64" t="s">
        <v>534</v>
      </c>
      <c r="N49" s="64" t="s">
        <v>534</v>
      </c>
      <c r="O49" s="65" t="s">
        <v>534</v>
      </c>
      <c r="P49" s="48"/>
      <c r="Q49" s="48"/>
      <c r="R49" s="48"/>
      <c r="S49" s="48"/>
      <c r="T49" s="48"/>
      <c r="U49" s="48"/>
    </row>
    <row r="50" spans="1:21" ht="30.75" customHeight="1" x14ac:dyDescent="0.2">
      <c r="A50" s="48"/>
      <c r="B50" s="1201"/>
      <c r="C50" s="1202"/>
      <c r="D50" s="62"/>
      <c r="E50" s="1183" t="s">
        <v>17</v>
      </c>
      <c r="F50" s="1183"/>
      <c r="G50" s="1183"/>
      <c r="H50" s="1183"/>
      <c r="I50" s="1183"/>
      <c r="J50" s="1184"/>
      <c r="K50" s="63">
        <v>3</v>
      </c>
      <c r="L50" s="64">
        <v>2</v>
      </c>
      <c r="M50" s="64">
        <v>2</v>
      </c>
      <c r="N50" s="64">
        <v>2</v>
      </c>
      <c r="O50" s="65">
        <v>2</v>
      </c>
      <c r="P50" s="48"/>
      <c r="Q50" s="48"/>
      <c r="R50" s="48"/>
      <c r="S50" s="48"/>
      <c r="T50" s="48"/>
      <c r="U50" s="48"/>
    </row>
    <row r="51" spans="1:21" ht="30.75" customHeight="1" x14ac:dyDescent="0.2">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4641</v>
      </c>
      <c r="L52" s="64">
        <v>4535</v>
      </c>
      <c r="M52" s="64">
        <v>4385</v>
      </c>
      <c r="N52" s="64">
        <v>4155</v>
      </c>
      <c r="O52" s="65">
        <v>4005</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1688</v>
      </c>
      <c r="L53" s="69">
        <v>1683</v>
      </c>
      <c r="M53" s="69">
        <v>1646</v>
      </c>
      <c r="N53" s="69">
        <v>1714</v>
      </c>
      <c r="O53" s="70">
        <v>1571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5">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189" t="s">
        <v>25</v>
      </c>
      <c r="C57" s="1190"/>
      <c r="D57" s="1193" t="s">
        <v>26</v>
      </c>
      <c r="E57" s="1194"/>
      <c r="F57" s="1194"/>
      <c r="G57" s="1194"/>
      <c r="H57" s="1194"/>
      <c r="I57" s="1194"/>
      <c r="J57" s="1195"/>
      <c r="K57" s="83" t="s">
        <v>534</v>
      </c>
      <c r="L57" s="84" t="s">
        <v>534</v>
      </c>
      <c r="M57" s="84" t="s">
        <v>534</v>
      </c>
      <c r="N57" s="84" t="s">
        <v>534</v>
      </c>
      <c r="O57" s="85" t="s">
        <v>534</v>
      </c>
    </row>
    <row r="58" spans="1:21" ht="31.5" customHeight="1" thickBot="1" x14ac:dyDescent="0.25">
      <c r="B58" s="1191"/>
      <c r="C58" s="1192"/>
      <c r="D58" s="1196" t="s">
        <v>27</v>
      </c>
      <c r="E58" s="1197"/>
      <c r="F58" s="1197"/>
      <c r="G58" s="1197"/>
      <c r="H58" s="1197"/>
      <c r="I58" s="1197"/>
      <c r="J58" s="1198"/>
      <c r="K58" s="86" t="s">
        <v>534</v>
      </c>
      <c r="L58" s="87" t="s">
        <v>534</v>
      </c>
      <c r="M58" s="87" t="s">
        <v>534</v>
      </c>
      <c r="N58" s="87" t="s">
        <v>534</v>
      </c>
      <c r="O58" s="88" t="s">
        <v>534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XE9jLXP7rr16kIPKOFjK2E4BJ91rTT91uzFGfXjDy2leEElmxIZQVGSBIeJss+359C3uvRJLNj67ha0flGWLQ==" saltValue="Jt/N/4GVEwhRewiA11Rd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575</v>
      </c>
      <c r="J40" s="100" t="s">
        <v>576</v>
      </c>
      <c r="K40" s="100" t="s">
        <v>577</v>
      </c>
      <c r="L40" s="100" t="s">
        <v>578</v>
      </c>
      <c r="M40" s="101" t="s">
        <v>579</v>
      </c>
    </row>
    <row r="41" spans="2:13" ht="27.75" customHeight="1" x14ac:dyDescent="0.2">
      <c r="B41" s="1219" t="s">
        <v>30</v>
      </c>
      <c r="C41" s="1220"/>
      <c r="D41" s="102"/>
      <c r="E41" s="1221" t="s">
        <v>31</v>
      </c>
      <c r="F41" s="1221"/>
      <c r="G41" s="1221"/>
      <c r="H41" s="1222"/>
      <c r="I41" s="358">
        <v>33942</v>
      </c>
      <c r="J41" s="359">
        <v>33230</v>
      </c>
      <c r="K41" s="359">
        <v>32539</v>
      </c>
      <c r="L41" s="359">
        <v>31312</v>
      </c>
      <c r="M41" s="360">
        <v>29813</v>
      </c>
    </row>
    <row r="42" spans="2:13" ht="27.75" customHeight="1" x14ac:dyDescent="0.2">
      <c r="B42" s="1209"/>
      <c r="C42" s="1210"/>
      <c r="D42" s="103"/>
      <c r="E42" s="1213" t="s">
        <v>32</v>
      </c>
      <c r="F42" s="1213"/>
      <c r="G42" s="1213"/>
      <c r="H42" s="1214"/>
      <c r="I42" s="361">
        <v>16</v>
      </c>
      <c r="J42" s="362">
        <v>14</v>
      </c>
      <c r="K42" s="362">
        <v>12</v>
      </c>
      <c r="L42" s="362">
        <v>11</v>
      </c>
      <c r="M42" s="363">
        <v>9</v>
      </c>
    </row>
    <row r="43" spans="2:13" ht="27.75" customHeight="1" x14ac:dyDescent="0.2">
      <c r="B43" s="1209"/>
      <c r="C43" s="1210"/>
      <c r="D43" s="103"/>
      <c r="E43" s="1213" t="s">
        <v>33</v>
      </c>
      <c r="F43" s="1213"/>
      <c r="G43" s="1213"/>
      <c r="H43" s="1214"/>
      <c r="I43" s="361">
        <v>23902</v>
      </c>
      <c r="J43" s="362">
        <v>22313</v>
      </c>
      <c r="K43" s="362">
        <v>21437</v>
      </c>
      <c r="L43" s="362">
        <v>20090</v>
      </c>
      <c r="M43" s="363">
        <v>18984</v>
      </c>
    </row>
    <row r="44" spans="2:13" ht="27.75" customHeight="1" x14ac:dyDescent="0.2">
      <c r="B44" s="1209"/>
      <c r="C44" s="1210"/>
      <c r="D44" s="103"/>
      <c r="E44" s="1213" t="s">
        <v>34</v>
      </c>
      <c r="F44" s="1213"/>
      <c r="G44" s="1213"/>
      <c r="H44" s="1214"/>
      <c r="I44" s="361" t="s">
        <v>534</v>
      </c>
      <c r="J44" s="362" t="s">
        <v>534</v>
      </c>
      <c r="K44" s="362" t="s">
        <v>534</v>
      </c>
      <c r="L44" s="362" t="s">
        <v>534</v>
      </c>
      <c r="M44" s="363" t="s">
        <v>534</v>
      </c>
    </row>
    <row r="45" spans="2:13" ht="27.75" customHeight="1" x14ac:dyDescent="0.2">
      <c r="B45" s="1209"/>
      <c r="C45" s="1210"/>
      <c r="D45" s="103"/>
      <c r="E45" s="1213" t="s">
        <v>35</v>
      </c>
      <c r="F45" s="1213"/>
      <c r="G45" s="1213"/>
      <c r="H45" s="1214"/>
      <c r="I45" s="361">
        <v>944</v>
      </c>
      <c r="J45" s="362">
        <v>919</v>
      </c>
      <c r="K45" s="362">
        <v>1022</v>
      </c>
      <c r="L45" s="362">
        <v>1227</v>
      </c>
      <c r="M45" s="363">
        <v>1193</v>
      </c>
    </row>
    <row r="46" spans="2:13" ht="27.75" customHeight="1" x14ac:dyDescent="0.2">
      <c r="B46" s="1209"/>
      <c r="C46" s="1210"/>
      <c r="D46" s="104"/>
      <c r="E46" s="1213" t="s">
        <v>36</v>
      </c>
      <c r="F46" s="1213"/>
      <c r="G46" s="1213"/>
      <c r="H46" s="1214"/>
      <c r="I46" s="361" t="s">
        <v>534</v>
      </c>
      <c r="J46" s="362" t="s">
        <v>534</v>
      </c>
      <c r="K46" s="362" t="s">
        <v>534</v>
      </c>
      <c r="L46" s="362" t="s">
        <v>534</v>
      </c>
      <c r="M46" s="363" t="s">
        <v>534</v>
      </c>
    </row>
    <row r="47" spans="2:13" ht="27.75" customHeight="1" x14ac:dyDescent="0.2">
      <c r="B47" s="1209"/>
      <c r="C47" s="1210"/>
      <c r="D47" s="105"/>
      <c r="E47" s="1223" t="s">
        <v>37</v>
      </c>
      <c r="F47" s="1224"/>
      <c r="G47" s="1224"/>
      <c r="H47" s="1225"/>
      <c r="I47" s="361" t="s">
        <v>534</v>
      </c>
      <c r="J47" s="362" t="s">
        <v>534</v>
      </c>
      <c r="K47" s="362" t="s">
        <v>534</v>
      </c>
      <c r="L47" s="362" t="s">
        <v>534</v>
      </c>
      <c r="M47" s="363" t="s">
        <v>534</v>
      </c>
    </row>
    <row r="48" spans="2:13" ht="27.75" customHeight="1" x14ac:dyDescent="0.2">
      <c r="B48" s="1209"/>
      <c r="C48" s="1210"/>
      <c r="D48" s="103"/>
      <c r="E48" s="1213" t="s">
        <v>38</v>
      </c>
      <c r="F48" s="1213"/>
      <c r="G48" s="1213"/>
      <c r="H48" s="1214"/>
      <c r="I48" s="361" t="s">
        <v>534</v>
      </c>
      <c r="J48" s="362" t="s">
        <v>534</v>
      </c>
      <c r="K48" s="362" t="s">
        <v>534</v>
      </c>
      <c r="L48" s="362" t="s">
        <v>534</v>
      </c>
      <c r="M48" s="363" t="s">
        <v>534</v>
      </c>
    </row>
    <row r="49" spans="2:13" ht="27.75" customHeight="1" x14ac:dyDescent="0.2">
      <c r="B49" s="1211"/>
      <c r="C49" s="1212"/>
      <c r="D49" s="103"/>
      <c r="E49" s="1213" t="s">
        <v>39</v>
      </c>
      <c r="F49" s="1213"/>
      <c r="G49" s="1213"/>
      <c r="H49" s="1214"/>
      <c r="I49" s="361" t="s">
        <v>534</v>
      </c>
      <c r="J49" s="362" t="s">
        <v>534</v>
      </c>
      <c r="K49" s="362" t="s">
        <v>534</v>
      </c>
      <c r="L49" s="362" t="s">
        <v>534</v>
      </c>
      <c r="M49" s="363" t="s">
        <v>534</v>
      </c>
    </row>
    <row r="50" spans="2:13" ht="27.75" customHeight="1" x14ac:dyDescent="0.2">
      <c r="B50" s="1207" t="s">
        <v>40</v>
      </c>
      <c r="C50" s="1208"/>
      <c r="D50" s="106"/>
      <c r="E50" s="1213" t="s">
        <v>41</v>
      </c>
      <c r="F50" s="1213"/>
      <c r="G50" s="1213"/>
      <c r="H50" s="1214"/>
      <c r="I50" s="361">
        <v>8870</v>
      </c>
      <c r="J50" s="362">
        <v>7796</v>
      </c>
      <c r="K50" s="362">
        <v>6324</v>
      </c>
      <c r="L50" s="362">
        <v>5699</v>
      </c>
      <c r="M50" s="363">
        <v>6305</v>
      </c>
    </row>
    <row r="51" spans="2:13" ht="27.75" customHeight="1" x14ac:dyDescent="0.2">
      <c r="B51" s="1209"/>
      <c r="C51" s="1210"/>
      <c r="D51" s="103"/>
      <c r="E51" s="1213" t="s">
        <v>42</v>
      </c>
      <c r="F51" s="1213"/>
      <c r="G51" s="1213"/>
      <c r="H51" s="1214"/>
      <c r="I51" s="361">
        <v>389</v>
      </c>
      <c r="J51" s="362">
        <v>341</v>
      </c>
      <c r="K51" s="362">
        <v>292</v>
      </c>
      <c r="L51" s="362">
        <v>243</v>
      </c>
      <c r="M51" s="363">
        <v>193</v>
      </c>
    </row>
    <row r="52" spans="2:13" ht="27.75" customHeight="1" x14ac:dyDescent="0.2">
      <c r="B52" s="1211"/>
      <c r="C52" s="1212"/>
      <c r="D52" s="103"/>
      <c r="E52" s="1213" t="s">
        <v>43</v>
      </c>
      <c r="F52" s="1213"/>
      <c r="G52" s="1213"/>
      <c r="H52" s="1214"/>
      <c r="I52" s="361">
        <v>40416</v>
      </c>
      <c r="J52" s="362">
        <v>39043</v>
      </c>
      <c r="K52" s="362">
        <v>36983</v>
      </c>
      <c r="L52" s="362">
        <v>35100</v>
      </c>
      <c r="M52" s="363">
        <v>33044</v>
      </c>
    </row>
    <row r="53" spans="2:13" ht="27.75" customHeight="1" thickBot="1" x14ac:dyDescent="0.25">
      <c r="B53" s="1215" t="s">
        <v>44</v>
      </c>
      <c r="C53" s="1216"/>
      <c r="D53" s="107"/>
      <c r="E53" s="1217" t="s">
        <v>45</v>
      </c>
      <c r="F53" s="1217"/>
      <c r="G53" s="1217"/>
      <c r="H53" s="1218"/>
      <c r="I53" s="364">
        <v>9128</v>
      </c>
      <c r="J53" s="365">
        <v>9296</v>
      </c>
      <c r="K53" s="365">
        <v>11412</v>
      </c>
      <c r="L53" s="365">
        <v>11596</v>
      </c>
      <c r="M53" s="366">
        <v>10457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E0X25wVlftEFDADbhmVpu4qqC3LeJhDg4iNzUHZTCRDVgGn4+R4wt1iLV5pkEPbQ9rKaKI2w0zoA4hU05QYfw==" saltValue="QmYqkEScgaZQ4GKo0SAT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I10" sqref="I1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577</v>
      </c>
      <c r="G54" s="116" t="s">
        <v>578</v>
      </c>
      <c r="H54" s="117" t="s">
        <v>579</v>
      </c>
    </row>
    <row r="55" spans="2:8" ht="52.5" customHeight="1" x14ac:dyDescent="0.2">
      <c r="B55" s="118"/>
      <c r="C55" s="1234" t="s">
        <v>48</v>
      </c>
      <c r="D55" s="1234"/>
      <c r="E55" s="1235"/>
      <c r="F55" s="119">
        <v>1955</v>
      </c>
      <c r="G55" s="119">
        <v>1644</v>
      </c>
      <c r="H55" s="120">
        <v>1950</v>
      </c>
    </row>
    <row r="56" spans="2:8" ht="52.5" customHeight="1" x14ac:dyDescent="0.2">
      <c r="B56" s="121"/>
      <c r="C56" s="1236" t="s">
        <v>49</v>
      </c>
      <c r="D56" s="1236"/>
      <c r="E56" s="1237"/>
      <c r="F56" s="122">
        <v>39</v>
      </c>
      <c r="G56" s="122">
        <v>39</v>
      </c>
      <c r="H56" s="123">
        <v>229</v>
      </c>
    </row>
    <row r="57" spans="2:8" ht="53.25" customHeight="1" x14ac:dyDescent="0.2">
      <c r="B57" s="121"/>
      <c r="C57" s="1238" t="s">
        <v>50</v>
      </c>
      <c r="D57" s="1238"/>
      <c r="E57" s="1239"/>
      <c r="F57" s="124">
        <v>3724</v>
      </c>
      <c r="G57" s="124">
        <v>3404</v>
      </c>
      <c r="H57" s="125">
        <v>3502</v>
      </c>
    </row>
    <row r="58" spans="2:8" ht="45.75" customHeight="1" x14ac:dyDescent="0.2">
      <c r="B58" s="126"/>
      <c r="C58" s="1226" t="s">
        <v>624</v>
      </c>
      <c r="D58" s="1227"/>
      <c r="E58" s="1228"/>
      <c r="F58" s="127">
        <v>1000</v>
      </c>
      <c r="G58" s="127">
        <v>1000</v>
      </c>
      <c r="H58" s="128">
        <v>1000</v>
      </c>
    </row>
    <row r="59" spans="2:8" ht="45.75" customHeight="1" x14ac:dyDescent="0.2">
      <c r="B59" s="126"/>
      <c r="C59" s="1226" t="s">
        <v>625</v>
      </c>
      <c r="D59" s="1227"/>
      <c r="E59" s="1228"/>
      <c r="F59" s="127">
        <v>1052</v>
      </c>
      <c r="G59" s="127">
        <v>983</v>
      </c>
      <c r="H59" s="128">
        <v>910</v>
      </c>
    </row>
    <row r="60" spans="2:8" ht="45.75" customHeight="1" x14ac:dyDescent="0.2">
      <c r="B60" s="126"/>
      <c r="C60" s="1226" t="s">
        <v>626</v>
      </c>
      <c r="D60" s="1227"/>
      <c r="E60" s="1228"/>
      <c r="F60" s="127">
        <v>701</v>
      </c>
      <c r="G60" s="127">
        <v>701</v>
      </c>
      <c r="H60" s="128">
        <v>701</v>
      </c>
    </row>
    <row r="61" spans="2:8" ht="45.75" customHeight="1" x14ac:dyDescent="0.2">
      <c r="B61" s="126"/>
      <c r="C61" s="1226" t="s">
        <v>627</v>
      </c>
      <c r="D61" s="1227"/>
      <c r="E61" s="1228"/>
      <c r="F61" s="127">
        <v>121</v>
      </c>
      <c r="G61" s="127">
        <v>152</v>
      </c>
      <c r="H61" s="128">
        <v>237</v>
      </c>
    </row>
    <row r="62" spans="2:8" ht="45.75" customHeight="1" thickBot="1" x14ac:dyDescent="0.25">
      <c r="B62" s="129"/>
      <c r="C62" s="1229" t="s">
        <v>628</v>
      </c>
      <c r="D62" s="1230"/>
      <c r="E62" s="1231"/>
      <c r="F62" s="130">
        <v>380</v>
      </c>
      <c r="G62" s="130">
        <v>84</v>
      </c>
      <c r="H62" s="131">
        <v>219</v>
      </c>
    </row>
    <row r="63" spans="2:8" ht="52.5" customHeight="1" thickBot="1" x14ac:dyDescent="0.25">
      <c r="B63" s="132"/>
      <c r="C63" s="1232" t="s">
        <v>51</v>
      </c>
      <c r="D63" s="1232"/>
      <c r="E63" s="1233"/>
      <c r="F63" s="133">
        <v>5718</v>
      </c>
      <c r="G63" s="133">
        <v>5088</v>
      </c>
      <c r="H63" s="134">
        <v>5681</v>
      </c>
    </row>
    <row r="64" spans="2:8" ht="13.2" x14ac:dyDescent="0.2"/>
  </sheetData>
  <sheetProtection algorithmName="SHA-512" hashValue="PLgtPpQMVkZ3nEMVuAuFjfM+/6t1azqkKdUQ1aNRIUy1PBQ2mbVW9PDij9lgdinrY8LqvQt3VlVstQ2ApvXdnA==" saltValue="tAypBtATF5oApmgmBau6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0" zoomScale="68" zoomScaleNormal="68" zoomScaleSheetLayoutView="55" workbookViewId="0"/>
  </sheetViews>
  <sheetFormatPr defaultColWidth="0" defaultRowHeight="0" customHeight="1" zeroHeight="1" x14ac:dyDescent="0.2"/>
  <cols>
    <col min="1" max="1" width="6.33203125" style="1240" customWidth="1"/>
    <col min="2" max="107" width="2.44140625" style="1240" customWidth="1"/>
    <col min="108" max="108" width="6.109375" style="1242" customWidth="1"/>
    <col min="109" max="109" width="5.88671875" style="1241" customWidth="1"/>
    <col min="110" max="16384" width="8.6640625" style="1240" hidden="1"/>
  </cols>
  <sheetData>
    <row r="1" spans="1:109" ht="42.75" customHeight="1" x14ac:dyDescent="0.2">
      <c r="A1" s="1305"/>
      <c r="B1" s="1304"/>
      <c r="DD1" s="1240"/>
      <c r="DE1" s="1240"/>
    </row>
    <row r="2" spans="1:109" ht="25.5" customHeight="1" x14ac:dyDescent="0.2">
      <c r="A2" s="1303"/>
      <c r="C2" s="1303"/>
      <c r="O2" s="1303"/>
      <c r="P2" s="1303"/>
      <c r="Q2" s="1303"/>
      <c r="R2" s="1303"/>
      <c r="S2" s="1303"/>
      <c r="T2" s="1303"/>
      <c r="U2" s="1303"/>
      <c r="V2" s="1303"/>
      <c r="W2" s="1303"/>
      <c r="X2" s="1303"/>
      <c r="Y2" s="1303"/>
      <c r="Z2" s="1303"/>
      <c r="AA2" s="1303"/>
      <c r="AB2" s="1303"/>
      <c r="AC2" s="1303"/>
      <c r="AD2" s="1303"/>
      <c r="AE2" s="1303"/>
      <c r="AF2" s="1303"/>
      <c r="AG2" s="1303"/>
      <c r="AH2" s="1303"/>
      <c r="AI2" s="1303"/>
      <c r="AU2" s="1303"/>
      <c r="BG2" s="1303"/>
      <c r="BS2" s="1303"/>
      <c r="CE2" s="1303"/>
      <c r="CQ2" s="1303"/>
      <c r="DD2" s="1240"/>
      <c r="DE2" s="1240"/>
    </row>
    <row r="3" spans="1:109" ht="25.5" customHeight="1" x14ac:dyDescent="0.2">
      <c r="A3" s="1303"/>
      <c r="C3" s="1303"/>
      <c r="O3" s="1303"/>
      <c r="P3" s="1303"/>
      <c r="Q3" s="1303"/>
      <c r="R3" s="1303"/>
      <c r="S3" s="1303"/>
      <c r="T3" s="1303"/>
      <c r="U3" s="1303"/>
      <c r="V3" s="1303"/>
      <c r="W3" s="1303"/>
      <c r="X3" s="1303"/>
      <c r="Y3" s="1303"/>
      <c r="Z3" s="1303"/>
      <c r="AA3" s="1303"/>
      <c r="AB3" s="1303"/>
      <c r="AC3" s="1303"/>
      <c r="AD3" s="1303"/>
      <c r="AE3" s="1303"/>
      <c r="AF3" s="1303"/>
      <c r="AG3" s="1303"/>
      <c r="AH3" s="1303"/>
      <c r="AI3" s="1303"/>
      <c r="AU3" s="1303"/>
      <c r="BG3" s="1303"/>
      <c r="BS3" s="1303"/>
      <c r="CE3" s="1303"/>
      <c r="CQ3" s="1303"/>
      <c r="DD3" s="1240"/>
      <c r="DE3" s="1240"/>
    </row>
    <row r="4" spans="1:109" s="262" customFormat="1" ht="13.2" x14ac:dyDescent="0.2">
      <c r="A4" s="1303"/>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I4" s="1303"/>
      <c r="AJ4" s="1303"/>
      <c r="AK4" s="1303"/>
      <c r="AL4" s="1303"/>
      <c r="AM4" s="1303"/>
      <c r="AN4" s="1303"/>
      <c r="AO4" s="1303"/>
      <c r="AP4" s="1303"/>
      <c r="AQ4" s="1303"/>
      <c r="AR4" s="1303"/>
      <c r="AS4" s="1303"/>
      <c r="AT4" s="1303"/>
      <c r="AU4" s="1303"/>
      <c r="AV4" s="1303"/>
      <c r="AW4" s="1303"/>
      <c r="AX4" s="1303"/>
      <c r="AY4" s="1303"/>
      <c r="AZ4" s="1303"/>
      <c r="BA4" s="1303"/>
      <c r="BB4" s="1303"/>
      <c r="BC4" s="1303"/>
      <c r="BD4" s="1303"/>
      <c r="BE4" s="1303"/>
      <c r="BF4" s="1303"/>
      <c r="BG4" s="1303"/>
      <c r="BH4" s="1303"/>
      <c r="BI4" s="1303"/>
      <c r="BJ4" s="1303"/>
      <c r="BK4" s="1303"/>
      <c r="BL4" s="1303"/>
      <c r="BM4" s="1303"/>
      <c r="BN4" s="1303"/>
      <c r="BO4" s="1303"/>
      <c r="BP4" s="1303"/>
      <c r="BQ4" s="1303"/>
      <c r="BR4" s="1303"/>
      <c r="BS4" s="1303"/>
      <c r="BT4" s="1303"/>
      <c r="BU4" s="1303"/>
      <c r="BV4" s="1303"/>
      <c r="BW4" s="1303"/>
      <c r="BX4" s="1303"/>
      <c r="BY4" s="1303"/>
      <c r="BZ4" s="1303"/>
      <c r="CA4" s="1303"/>
      <c r="CB4" s="1303"/>
      <c r="CC4" s="1303"/>
      <c r="CD4" s="1303"/>
      <c r="CE4" s="1303"/>
      <c r="CF4" s="1303"/>
      <c r="CG4" s="1303"/>
      <c r="CH4" s="1303"/>
      <c r="CI4" s="1303"/>
      <c r="CJ4" s="1303"/>
      <c r="CK4" s="1303"/>
      <c r="CL4" s="1303"/>
      <c r="CM4" s="1303"/>
      <c r="CN4" s="1303"/>
      <c r="CO4" s="1303"/>
      <c r="CP4" s="1303"/>
      <c r="CQ4" s="1303"/>
      <c r="CR4" s="1303"/>
      <c r="CS4" s="1303"/>
      <c r="CT4" s="1303"/>
      <c r="CU4" s="1303"/>
      <c r="CV4" s="1303"/>
      <c r="CW4" s="1303"/>
      <c r="CX4" s="1303"/>
      <c r="CY4" s="1303"/>
      <c r="CZ4" s="1303"/>
      <c r="DA4" s="1303"/>
      <c r="DB4" s="1303"/>
      <c r="DC4" s="1303"/>
      <c r="DD4" s="1303"/>
      <c r="DE4" s="1303"/>
    </row>
    <row r="5" spans="1:109" s="262" customFormat="1" ht="13.2" x14ac:dyDescent="0.2">
      <c r="A5" s="1303"/>
      <c r="B5" s="1303"/>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3"/>
      <c r="AK5" s="1303"/>
      <c r="AL5" s="1303"/>
      <c r="AM5" s="1303"/>
      <c r="AN5" s="1303"/>
      <c r="AO5" s="1303"/>
      <c r="AP5" s="1303"/>
      <c r="AQ5" s="1303"/>
      <c r="AR5" s="1303"/>
      <c r="AS5" s="1303"/>
      <c r="AT5" s="1303"/>
      <c r="AU5" s="1303"/>
      <c r="AV5" s="1303"/>
      <c r="AW5" s="1303"/>
      <c r="AX5" s="1303"/>
      <c r="AY5" s="1303"/>
      <c r="AZ5" s="1303"/>
      <c r="BA5" s="1303"/>
      <c r="BB5" s="1303"/>
      <c r="BC5" s="1303"/>
      <c r="BD5" s="1303"/>
      <c r="BE5" s="1303"/>
      <c r="BF5" s="1303"/>
      <c r="BG5" s="1303"/>
      <c r="BH5" s="1303"/>
      <c r="BI5" s="1303"/>
      <c r="BJ5" s="1303"/>
      <c r="BK5" s="1303"/>
      <c r="BL5" s="1303"/>
      <c r="BM5" s="1303"/>
      <c r="BN5" s="1303"/>
      <c r="BO5" s="1303"/>
      <c r="BP5" s="1303"/>
      <c r="BQ5" s="1303"/>
      <c r="BR5" s="1303"/>
      <c r="BS5" s="1303"/>
      <c r="BT5" s="1303"/>
      <c r="BU5" s="1303"/>
      <c r="BV5" s="1303"/>
      <c r="BW5" s="1303"/>
      <c r="BX5" s="1303"/>
      <c r="BY5" s="1303"/>
      <c r="BZ5" s="1303"/>
      <c r="CA5" s="1303"/>
      <c r="CB5" s="1303"/>
      <c r="CC5" s="1303"/>
      <c r="CD5" s="1303"/>
      <c r="CE5" s="1303"/>
      <c r="CF5" s="1303"/>
      <c r="CG5" s="1303"/>
      <c r="CH5" s="1303"/>
      <c r="CI5" s="1303"/>
      <c r="CJ5" s="1303"/>
      <c r="CK5" s="1303"/>
      <c r="CL5" s="1303"/>
      <c r="CM5" s="1303"/>
      <c r="CN5" s="1303"/>
      <c r="CO5" s="1303"/>
      <c r="CP5" s="1303"/>
      <c r="CQ5" s="1303"/>
      <c r="CR5" s="1303"/>
      <c r="CS5" s="1303"/>
      <c r="CT5" s="1303"/>
      <c r="CU5" s="1303"/>
      <c r="CV5" s="1303"/>
      <c r="CW5" s="1303"/>
      <c r="CX5" s="1303"/>
      <c r="CY5" s="1303"/>
      <c r="CZ5" s="1303"/>
      <c r="DA5" s="1303"/>
      <c r="DB5" s="1303"/>
      <c r="DC5" s="1303"/>
      <c r="DD5" s="1303"/>
      <c r="DE5" s="1303"/>
    </row>
    <row r="6" spans="1:109" s="262" customFormat="1" ht="13.2" x14ac:dyDescent="0.2">
      <c r="A6" s="1303"/>
      <c r="B6" s="1303"/>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c r="AF6" s="1303"/>
      <c r="AG6" s="1303"/>
      <c r="AH6" s="1303"/>
      <c r="AI6" s="1303"/>
      <c r="AJ6" s="1303"/>
      <c r="AK6" s="1303"/>
      <c r="AL6" s="1303"/>
      <c r="AM6" s="1303"/>
      <c r="AN6" s="1303"/>
      <c r="AO6" s="1303"/>
      <c r="AP6" s="1303"/>
      <c r="AQ6" s="1303"/>
      <c r="AR6" s="1303"/>
      <c r="AS6" s="1303"/>
      <c r="AT6" s="1303"/>
      <c r="AU6" s="1303"/>
      <c r="AV6" s="1303"/>
      <c r="AW6" s="1303"/>
      <c r="AX6" s="1303"/>
      <c r="AY6" s="1303"/>
      <c r="AZ6" s="1303"/>
      <c r="BA6" s="1303"/>
      <c r="BB6" s="1303"/>
      <c r="BC6" s="1303"/>
      <c r="BD6" s="1303"/>
      <c r="BE6" s="1303"/>
      <c r="BF6" s="1303"/>
      <c r="BG6" s="1303"/>
      <c r="BH6" s="1303"/>
      <c r="BI6" s="1303"/>
      <c r="BJ6" s="1303"/>
      <c r="BK6" s="1303"/>
      <c r="BL6" s="1303"/>
      <c r="BM6" s="1303"/>
      <c r="BN6" s="1303"/>
      <c r="BO6" s="1303"/>
      <c r="BP6" s="1303"/>
      <c r="BQ6" s="1303"/>
      <c r="BR6" s="1303"/>
      <c r="BS6" s="1303"/>
      <c r="BT6" s="1303"/>
      <c r="BU6" s="1303"/>
      <c r="BV6" s="1303"/>
      <c r="BW6" s="1303"/>
      <c r="BX6" s="1303"/>
      <c r="BY6" s="1303"/>
      <c r="BZ6" s="1303"/>
      <c r="CA6" s="1303"/>
      <c r="CB6" s="1303"/>
      <c r="CC6" s="1303"/>
      <c r="CD6" s="1303"/>
      <c r="CE6" s="1303"/>
      <c r="CF6" s="1303"/>
      <c r="CG6" s="1303"/>
      <c r="CH6" s="1303"/>
      <c r="CI6" s="1303"/>
      <c r="CJ6" s="1303"/>
      <c r="CK6" s="1303"/>
      <c r="CL6" s="1303"/>
      <c r="CM6" s="1303"/>
      <c r="CN6" s="1303"/>
      <c r="CO6" s="1303"/>
      <c r="CP6" s="1303"/>
      <c r="CQ6" s="1303"/>
      <c r="CR6" s="1303"/>
      <c r="CS6" s="1303"/>
      <c r="CT6" s="1303"/>
      <c r="CU6" s="1303"/>
      <c r="CV6" s="1303"/>
      <c r="CW6" s="1303"/>
      <c r="CX6" s="1303"/>
      <c r="CY6" s="1303"/>
      <c r="CZ6" s="1303"/>
      <c r="DA6" s="1303"/>
      <c r="DB6" s="1303"/>
      <c r="DC6" s="1303"/>
      <c r="DD6" s="1303"/>
      <c r="DE6" s="1303"/>
    </row>
    <row r="7" spans="1:109" s="262" customFormat="1" ht="13.2" x14ac:dyDescent="0.2">
      <c r="A7" s="1303"/>
      <c r="B7" s="1303"/>
      <c r="C7" s="1303"/>
      <c r="D7" s="1303"/>
      <c r="E7" s="1303"/>
      <c r="F7" s="1303"/>
      <c r="G7" s="1303"/>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B7" s="1303"/>
      <c r="BC7" s="1303"/>
      <c r="BD7" s="1303"/>
      <c r="BE7" s="1303"/>
      <c r="BF7" s="1303"/>
      <c r="BG7" s="1303"/>
      <c r="BH7" s="1303"/>
      <c r="BI7" s="1303"/>
      <c r="BJ7" s="1303"/>
      <c r="BK7" s="1303"/>
      <c r="BL7" s="1303"/>
      <c r="BM7" s="1303"/>
      <c r="BN7" s="1303"/>
      <c r="BO7" s="1303"/>
      <c r="BP7" s="1303"/>
      <c r="BQ7" s="1303"/>
      <c r="BR7" s="1303"/>
      <c r="BS7" s="1303"/>
      <c r="BT7" s="1303"/>
      <c r="BU7" s="1303"/>
      <c r="BV7" s="1303"/>
      <c r="BW7" s="1303"/>
      <c r="BX7" s="1303"/>
      <c r="BY7" s="1303"/>
      <c r="BZ7" s="1303"/>
      <c r="CA7" s="1303"/>
      <c r="CB7" s="1303"/>
      <c r="CC7" s="1303"/>
      <c r="CD7" s="1303"/>
      <c r="CE7" s="1303"/>
      <c r="CF7" s="1303"/>
      <c r="CG7" s="1303"/>
      <c r="CH7" s="1303"/>
      <c r="CI7" s="1303"/>
      <c r="CJ7" s="1303"/>
      <c r="CK7" s="1303"/>
      <c r="CL7" s="1303"/>
      <c r="CM7" s="1303"/>
      <c r="CN7" s="1303"/>
      <c r="CO7" s="1303"/>
      <c r="CP7" s="1303"/>
      <c r="CQ7" s="1303"/>
      <c r="CR7" s="1303"/>
      <c r="CS7" s="1303"/>
      <c r="CT7" s="1303"/>
      <c r="CU7" s="1303"/>
      <c r="CV7" s="1303"/>
      <c r="CW7" s="1303"/>
      <c r="CX7" s="1303"/>
      <c r="CY7" s="1303"/>
      <c r="CZ7" s="1303"/>
      <c r="DA7" s="1303"/>
      <c r="DB7" s="1303"/>
      <c r="DC7" s="1303"/>
      <c r="DD7" s="1303"/>
      <c r="DE7" s="1303"/>
    </row>
    <row r="8" spans="1:109" s="262" customFormat="1" ht="13.2" x14ac:dyDescent="0.2">
      <c r="A8" s="1303"/>
      <c r="B8" s="1303"/>
      <c r="C8" s="1303"/>
      <c r="D8" s="1303"/>
      <c r="E8" s="1303"/>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B8" s="1303"/>
      <c r="BC8" s="1303"/>
      <c r="BD8" s="1303"/>
      <c r="BE8" s="1303"/>
      <c r="BF8" s="1303"/>
      <c r="BG8" s="1303"/>
      <c r="BH8" s="1303"/>
      <c r="BI8" s="1303"/>
      <c r="BJ8" s="1303"/>
      <c r="BK8" s="1303"/>
      <c r="BL8" s="1303"/>
      <c r="BM8" s="1303"/>
      <c r="BN8" s="1303"/>
      <c r="BO8" s="1303"/>
      <c r="BP8" s="1303"/>
      <c r="BQ8" s="1303"/>
      <c r="BR8" s="1303"/>
      <c r="BS8" s="1303"/>
      <c r="BT8" s="1303"/>
      <c r="BU8" s="1303"/>
      <c r="BV8" s="1303"/>
      <c r="BW8" s="1303"/>
      <c r="BX8" s="1303"/>
      <c r="BY8" s="1303"/>
      <c r="BZ8" s="1303"/>
      <c r="CA8" s="1303"/>
      <c r="CB8" s="1303"/>
      <c r="CC8" s="1303"/>
      <c r="CD8" s="1303"/>
      <c r="CE8" s="1303"/>
      <c r="CF8" s="1303"/>
      <c r="CG8" s="1303"/>
      <c r="CH8" s="1303"/>
      <c r="CI8" s="1303"/>
      <c r="CJ8" s="1303"/>
      <c r="CK8" s="1303"/>
      <c r="CL8" s="1303"/>
      <c r="CM8" s="1303"/>
      <c r="CN8" s="1303"/>
      <c r="CO8" s="1303"/>
      <c r="CP8" s="1303"/>
      <c r="CQ8" s="1303"/>
      <c r="CR8" s="1303"/>
      <c r="CS8" s="1303"/>
      <c r="CT8" s="1303"/>
      <c r="CU8" s="1303"/>
      <c r="CV8" s="1303"/>
      <c r="CW8" s="1303"/>
      <c r="CX8" s="1303"/>
      <c r="CY8" s="1303"/>
      <c r="CZ8" s="1303"/>
      <c r="DA8" s="1303"/>
      <c r="DB8" s="1303"/>
      <c r="DC8" s="1303"/>
      <c r="DD8" s="1303"/>
      <c r="DE8" s="1303"/>
    </row>
    <row r="9" spans="1:109" s="262" customFormat="1" ht="13.2" x14ac:dyDescent="0.2">
      <c r="A9" s="1303"/>
      <c r="B9" s="1303"/>
      <c r="C9" s="1303"/>
      <c r="D9" s="1303"/>
      <c r="E9" s="1303"/>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3"/>
      <c r="AM9" s="1303"/>
      <c r="AN9" s="1303"/>
      <c r="AO9" s="1303"/>
      <c r="AP9" s="1303"/>
      <c r="AQ9" s="1303"/>
      <c r="AR9" s="1303"/>
      <c r="AS9" s="1303"/>
      <c r="AT9" s="1303"/>
      <c r="AU9" s="1303"/>
      <c r="AV9" s="1303"/>
      <c r="AW9" s="1303"/>
      <c r="AX9" s="1303"/>
      <c r="AY9" s="1303"/>
      <c r="AZ9" s="1303"/>
      <c r="BA9" s="1303"/>
      <c r="BB9" s="1303"/>
      <c r="BC9" s="1303"/>
      <c r="BD9" s="1303"/>
      <c r="BE9" s="1303"/>
      <c r="BF9" s="1303"/>
      <c r="BG9" s="1303"/>
      <c r="BH9" s="1303"/>
      <c r="BI9" s="1303"/>
      <c r="BJ9" s="1303"/>
      <c r="BK9" s="1303"/>
      <c r="BL9" s="1303"/>
      <c r="BM9" s="1303"/>
      <c r="BN9" s="1303"/>
      <c r="BO9" s="1303"/>
      <c r="BP9" s="1303"/>
      <c r="BQ9" s="1303"/>
      <c r="BR9" s="1303"/>
      <c r="BS9" s="1303"/>
      <c r="BT9" s="1303"/>
      <c r="BU9" s="1303"/>
      <c r="BV9" s="1303"/>
      <c r="BW9" s="1303"/>
      <c r="BX9" s="1303"/>
      <c r="BY9" s="1303"/>
      <c r="BZ9" s="1303"/>
      <c r="CA9" s="1303"/>
      <c r="CB9" s="1303"/>
      <c r="CC9" s="1303"/>
      <c r="CD9" s="1303"/>
      <c r="CE9" s="1303"/>
      <c r="CF9" s="1303"/>
      <c r="CG9" s="1303"/>
      <c r="CH9" s="1303"/>
      <c r="CI9" s="1303"/>
      <c r="CJ9" s="1303"/>
      <c r="CK9" s="1303"/>
      <c r="CL9" s="1303"/>
      <c r="CM9" s="1303"/>
      <c r="CN9" s="1303"/>
      <c r="CO9" s="1303"/>
      <c r="CP9" s="1303"/>
      <c r="CQ9" s="1303"/>
      <c r="CR9" s="1303"/>
      <c r="CS9" s="1303"/>
      <c r="CT9" s="1303"/>
      <c r="CU9" s="1303"/>
      <c r="CV9" s="1303"/>
      <c r="CW9" s="1303"/>
      <c r="CX9" s="1303"/>
      <c r="CY9" s="1303"/>
      <c r="CZ9" s="1303"/>
      <c r="DA9" s="1303"/>
      <c r="DB9" s="1303"/>
      <c r="DC9" s="1303"/>
      <c r="DD9" s="1303"/>
      <c r="DE9" s="1303"/>
    </row>
    <row r="10" spans="1:109" s="262" customFormat="1" ht="13.2" x14ac:dyDescent="0.2">
      <c r="A10" s="1303"/>
      <c r="B10" s="1303"/>
      <c r="C10" s="1303"/>
      <c r="D10" s="1303"/>
      <c r="E10" s="1303"/>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3"/>
      <c r="AO10" s="1303"/>
      <c r="AP10" s="1303"/>
      <c r="AQ10" s="1303"/>
      <c r="AR10" s="1303"/>
      <c r="AS10" s="1303"/>
      <c r="AT10" s="1303"/>
      <c r="AU10" s="1303"/>
      <c r="AV10" s="1303"/>
      <c r="AW10" s="1303"/>
      <c r="AX10" s="1303"/>
      <c r="AY10" s="1303"/>
      <c r="AZ10" s="1303"/>
      <c r="BA10" s="1303"/>
      <c r="BB10" s="1303"/>
      <c r="BC10" s="1303"/>
      <c r="BD10" s="1303"/>
      <c r="BE10" s="1303"/>
      <c r="BF10" s="1303"/>
      <c r="BG10" s="1303"/>
      <c r="BH10" s="1303"/>
      <c r="BI10" s="1303"/>
      <c r="BJ10" s="1303"/>
      <c r="BK10" s="1303"/>
      <c r="BL10" s="1303"/>
      <c r="BM10" s="1303"/>
      <c r="BN10" s="1303"/>
      <c r="BO10" s="1303"/>
      <c r="BP10" s="1303"/>
      <c r="BQ10" s="1303"/>
      <c r="BR10" s="1303"/>
      <c r="BS10" s="1303"/>
      <c r="BT10" s="1303"/>
      <c r="BU10" s="1303"/>
      <c r="BV10" s="1303"/>
      <c r="BW10" s="1303"/>
      <c r="BX10" s="1303"/>
      <c r="BY10" s="1303"/>
      <c r="BZ10" s="1303"/>
      <c r="CA10" s="1303"/>
      <c r="CB10" s="1303"/>
      <c r="CC10" s="1303"/>
      <c r="CD10" s="1303"/>
      <c r="CE10" s="1303"/>
      <c r="CF10" s="1303"/>
      <c r="CG10" s="1303"/>
      <c r="CH10" s="1303"/>
      <c r="CI10" s="1303"/>
      <c r="CJ10" s="1303"/>
      <c r="CK10" s="1303"/>
      <c r="CL10" s="1303"/>
      <c r="CM10" s="1303"/>
      <c r="CN10" s="1303"/>
      <c r="CO10" s="1303"/>
      <c r="CP10" s="1303"/>
      <c r="CQ10" s="1303"/>
      <c r="CR10" s="1303"/>
      <c r="CS10" s="1303"/>
      <c r="CT10" s="1303"/>
      <c r="CU10" s="1303"/>
      <c r="CV10" s="1303"/>
      <c r="CW10" s="1303"/>
      <c r="CX10" s="1303"/>
      <c r="CY10" s="1303"/>
      <c r="CZ10" s="1303"/>
      <c r="DA10" s="1303"/>
      <c r="DB10" s="1303"/>
      <c r="DC10" s="1303"/>
      <c r="DD10" s="1303"/>
      <c r="DE10" s="1303"/>
    </row>
    <row r="11" spans="1:109" s="262" customFormat="1" ht="13.2" x14ac:dyDescent="0.2">
      <c r="A11" s="1303"/>
      <c r="B11" s="1303"/>
      <c r="C11" s="1303"/>
      <c r="D11" s="1303"/>
      <c r="E11" s="1303"/>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c r="CF11" s="1303"/>
      <c r="CG11" s="1303"/>
      <c r="CH11" s="1303"/>
      <c r="CI11" s="1303"/>
      <c r="CJ11" s="1303"/>
      <c r="CK11" s="1303"/>
      <c r="CL11" s="1303"/>
      <c r="CM11" s="1303"/>
      <c r="CN11" s="1303"/>
      <c r="CO11" s="1303"/>
      <c r="CP11" s="1303"/>
      <c r="CQ11" s="1303"/>
      <c r="CR11" s="1303"/>
      <c r="CS11" s="1303"/>
      <c r="CT11" s="1303"/>
      <c r="CU11" s="1303"/>
      <c r="CV11" s="1303"/>
      <c r="CW11" s="1303"/>
      <c r="CX11" s="1303"/>
      <c r="CY11" s="1303"/>
      <c r="CZ11" s="1303"/>
      <c r="DA11" s="1303"/>
      <c r="DB11" s="1303"/>
      <c r="DC11" s="1303"/>
      <c r="DD11" s="1303"/>
      <c r="DE11" s="1303"/>
    </row>
    <row r="12" spans="1:109" s="262" customFormat="1" ht="13.2" x14ac:dyDescent="0.2">
      <c r="A12" s="1303"/>
      <c r="B12" s="1303"/>
      <c r="C12" s="1303"/>
      <c r="D12" s="1303"/>
      <c r="E12" s="1303"/>
      <c r="F12" s="1303"/>
      <c r="G12" s="1303"/>
      <c r="H12" s="1303"/>
      <c r="I12" s="1303"/>
      <c r="J12" s="1303"/>
      <c r="K12" s="1303"/>
      <c r="L12" s="1303"/>
      <c r="M12" s="1303"/>
      <c r="N12" s="1303"/>
      <c r="O12" s="1303"/>
      <c r="P12" s="1303"/>
      <c r="Q12" s="1303"/>
      <c r="R12" s="1303"/>
      <c r="S12" s="1303"/>
      <c r="T12" s="1303"/>
      <c r="U12" s="1303"/>
      <c r="V12" s="1303"/>
      <c r="W12" s="1303"/>
      <c r="X12" s="1303"/>
      <c r="Y12" s="1303"/>
      <c r="Z12" s="1303"/>
      <c r="AA12" s="1303"/>
      <c r="AB12" s="1303"/>
      <c r="AC12" s="1303"/>
      <c r="AD12" s="1303"/>
      <c r="AE12" s="1303"/>
      <c r="AF12" s="1303"/>
      <c r="AG12" s="1303"/>
      <c r="AH12" s="1303"/>
      <c r="AI12" s="1303"/>
      <c r="AJ12" s="1303"/>
      <c r="AK12" s="1303"/>
      <c r="AL12" s="1303"/>
      <c r="AM12" s="1303"/>
      <c r="AN12" s="1303"/>
      <c r="AO12" s="1303"/>
      <c r="AP12" s="1303"/>
      <c r="AQ12" s="1303"/>
      <c r="AR12" s="1303"/>
      <c r="AS12" s="1303"/>
      <c r="AT12" s="1303"/>
      <c r="AU12" s="1303"/>
      <c r="AV12" s="1303"/>
      <c r="AW12" s="1303"/>
      <c r="AX12" s="1303"/>
      <c r="AY12" s="1303"/>
      <c r="AZ12" s="1303"/>
      <c r="BA12" s="1303"/>
      <c r="BB12" s="1303"/>
      <c r="BC12" s="1303"/>
      <c r="BD12" s="1303"/>
      <c r="BE12" s="1303"/>
      <c r="BF12" s="1303"/>
      <c r="BG12" s="1303"/>
      <c r="BH12" s="1303"/>
      <c r="BI12" s="1303"/>
      <c r="BJ12" s="1303"/>
      <c r="BK12" s="1303"/>
      <c r="BL12" s="1303"/>
      <c r="BM12" s="1303"/>
      <c r="BN12" s="1303"/>
      <c r="BO12" s="1303"/>
      <c r="BP12" s="1303"/>
      <c r="BQ12" s="1303"/>
      <c r="BR12" s="1303"/>
      <c r="BS12" s="1303"/>
      <c r="BT12" s="1303"/>
      <c r="BU12" s="1303"/>
      <c r="BV12" s="1303"/>
      <c r="BW12" s="1303"/>
      <c r="BX12" s="1303"/>
      <c r="BY12" s="1303"/>
      <c r="BZ12" s="1303"/>
      <c r="CA12" s="1303"/>
      <c r="CB12" s="1303"/>
      <c r="CC12" s="1303"/>
      <c r="CD12" s="1303"/>
      <c r="CE12" s="1303"/>
      <c r="CF12" s="1303"/>
      <c r="CG12" s="1303"/>
      <c r="CH12" s="1303"/>
      <c r="CI12" s="1303"/>
      <c r="CJ12" s="1303"/>
      <c r="CK12" s="1303"/>
      <c r="CL12" s="1303"/>
      <c r="CM12" s="1303"/>
      <c r="CN12" s="1303"/>
      <c r="CO12" s="1303"/>
      <c r="CP12" s="1303"/>
      <c r="CQ12" s="1303"/>
      <c r="CR12" s="1303"/>
      <c r="CS12" s="1303"/>
      <c r="CT12" s="1303"/>
      <c r="CU12" s="1303"/>
      <c r="CV12" s="1303"/>
      <c r="CW12" s="1303"/>
      <c r="CX12" s="1303"/>
      <c r="CY12" s="1303"/>
      <c r="CZ12" s="1303"/>
      <c r="DA12" s="1303"/>
      <c r="DB12" s="1303"/>
      <c r="DC12" s="1303"/>
      <c r="DD12" s="1303"/>
      <c r="DE12" s="1303"/>
    </row>
    <row r="13" spans="1:109" s="262" customFormat="1" ht="13.2" x14ac:dyDescent="0.2">
      <c r="A13" s="1303"/>
      <c r="B13" s="1303"/>
      <c r="C13" s="1303"/>
      <c r="D13" s="1303"/>
      <c r="E13" s="1303"/>
      <c r="F13" s="1303"/>
      <c r="G13" s="1303"/>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3"/>
      <c r="AY13" s="1303"/>
      <c r="AZ13" s="1303"/>
      <c r="BA13" s="1303"/>
      <c r="BB13" s="1303"/>
      <c r="BC13" s="1303"/>
      <c r="BD13" s="1303"/>
      <c r="BE13" s="1303"/>
      <c r="BF13" s="1303"/>
      <c r="BG13" s="1303"/>
      <c r="BH13" s="1303"/>
      <c r="BI13" s="1303"/>
      <c r="BJ13" s="1303"/>
      <c r="BK13" s="1303"/>
      <c r="BL13" s="1303"/>
      <c r="BM13" s="1303"/>
      <c r="BN13" s="1303"/>
      <c r="BO13" s="1303"/>
      <c r="BP13" s="1303"/>
      <c r="BQ13" s="1303"/>
      <c r="BR13" s="1303"/>
      <c r="BS13" s="1303"/>
      <c r="BT13" s="1303"/>
      <c r="BU13" s="1303"/>
      <c r="BV13" s="1303"/>
      <c r="BW13" s="1303"/>
      <c r="BX13" s="1303"/>
      <c r="BY13" s="1303"/>
      <c r="BZ13" s="1303"/>
      <c r="CA13" s="1303"/>
      <c r="CB13" s="1303"/>
      <c r="CC13" s="1303"/>
      <c r="CD13" s="1303"/>
      <c r="CE13" s="1303"/>
      <c r="CF13" s="1303"/>
      <c r="CG13" s="1303"/>
      <c r="CH13" s="1303"/>
      <c r="CI13" s="1303"/>
      <c r="CJ13" s="1303"/>
      <c r="CK13" s="1303"/>
      <c r="CL13" s="1303"/>
      <c r="CM13" s="1303"/>
      <c r="CN13" s="1303"/>
      <c r="CO13" s="1303"/>
      <c r="CP13" s="1303"/>
      <c r="CQ13" s="1303"/>
      <c r="CR13" s="1303"/>
      <c r="CS13" s="1303"/>
      <c r="CT13" s="1303"/>
      <c r="CU13" s="1303"/>
      <c r="CV13" s="1303"/>
      <c r="CW13" s="1303"/>
      <c r="CX13" s="1303"/>
      <c r="CY13" s="1303"/>
      <c r="CZ13" s="1303"/>
      <c r="DA13" s="1303"/>
      <c r="DB13" s="1303"/>
      <c r="DC13" s="1303"/>
      <c r="DD13" s="1303"/>
      <c r="DE13" s="1303"/>
    </row>
    <row r="14" spans="1:109" s="262" customFormat="1" ht="13.2" x14ac:dyDescent="0.2">
      <c r="A14" s="1303"/>
      <c r="B14" s="1303"/>
      <c r="C14" s="1303"/>
      <c r="D14" s="1303"/>
      <c r="E14" s="1303"/>
      <c r="F14" s="1303"/>
      <c r="G14" s="1303"/>
      <c r="H14" s="1303"/>
      <c r="I14" s="1303"/>
      <c r="J14" s="1303"/>
      <c r="K14" s="1303"/>
      <c r="L14" s="1303"/>
      <c r="M14" s="1303"/>
      <c r="N14" s="1303"/>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3"/>
      <c r="AW14" s="1303"/>
      <c r="AX14" s="1303"/>
      <c r="AY14" s="1303"/>
      <c r="AZ14" s="1303"/>
      <c r="BA14" s="1303"/>
      <c r="BB14" s="1303"/>
      <c r="BC14" s="1303"/>
      <c r="BD14" s="1303"/>
      <c r="BE14" s="1303"/>
      <c r="BF14" s="1303"/>
      <c r="BG14" s="1303"/>
      <c r="BH14" s="1303"/>
      <c r="BI14" s="1303"/>
      <c r="BJ14" s="1303"/>
      <c r="BK14" s="1303"/>
      <c r="BL14" s="1303"/>
      <c r="BM14" s="1303"/>
      <c r="BN14" s="1303"/>
      <c r="BO14" s="1303"/>
      <c r="BP14" s="1303"/>
      <c r="BQ14" s="1303"/>
      <c r="BR14" s="1303"/>
      <c r="BS14" s="1303"/>
      <c r="BT14" s="1303"/>
      <c r="BU14" s="1303"/>
      <c r="BV14" s="1303"/>
      <c r="BW14" s="1303"/>
      <c r="BX14" s="1303"/>
      <c r="BY14" s="1303"/>
      <c r="BZ14" s="1303"/>
      <c r="CA14" s="1303"/>
      <c r="CB14" s="1303"/>
      <c r="CC14" s="1303"/>
      <c r="CD14" s="1303"/>
      <c r="CE14" s="1303"/>
      <c r="CF14" s="1303"/>
      <c r="CG14" s="1303"/>
      <c r="CH14" s="1303"/>
      <c r="CI14" s="1303"/>
      <c r="CJ14" s="1303"/>
      <c r="CK14" s="1303"/>
      <c r="CL14" s="1303"/>
      <c r="CM14" s="1303"/>
      <c r="CN14" s="1303"/>
      <c r="CO14" s="1303"/>
      <c r="CP14" s="1303"/>
      <c r="CQ14" s="1303"/>
      <c r="CR14" s="1303"/>
      <c r="CS14" s="1303"/>
      <c r="CT14" s="1303"/>
      <c r="CU14" s="1303"/>
      <c r="CV14" s="1303"/>
      <c r="CW14" s="1303"/>
      <c r="CX14" s="1303"/>
      <c r="CY14" s="1303"/>
      <c r="CZ14" s="1303"/>
      <c r="DA14" s="1303"/>
      <c r="DB14" s="1303"/>
      <c r="DC14" s="1303"/>
      <c r="DD14" s="1303"/>
      <c r="DE14" s="1303"/>
    </row>
    <row r="15" spans="1:109" s="262" customFormat="1" ht="13.2" x14ac:dyDescent="0.2">
      <c r="A15" s="1240"/>
      <c r="B15" s="1303"/>
      <c r="C15" s="1303"/>
      <c r="D15" s="1303"/>
      <c r="E15" s="1303"/>
      <c r="F15" s="1303"/>
      <c r="G15" s="1303"/>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3"/>
      <c r="AL15" s="1303"/>
      <c r="AM15" s="1303"/>
      <c r="AN15" s="1303"/>
      <c r="AO15" s="1303"/>
      <c r="AP15" s="1303"/>
      <c r="AQ15" s="1303"/>
      <c r="AR15" s="1303"/>
      <c r="AS15" s="1303"/>
      <c r="AT15" s="1303"/>
      <c r="AU15" s="1303"/>
      <c r="AV15" s="1303"/>
      <c r="AW15" s="1303"/>
      <c r="AX15" s="1303"/>
      <c r="AY15" s="1303"/>
      <c r="AZ15" s="1303"/>
      <c r="BA15" s="1303"/>
      <c r="BB15" s="1303"/>
      <c r="BC15" s="1303"/>
      <c r="BD15" s="1303"/>
      <c r="BE15" s="1303"/>
      <c r="BF15" s="1303"/>
      <c r="BG15" s="1303"/>
      <c r="BH15" s="1303"/>
      <c r="BI15" s="1303"/>
      <c r="BJ15" s="1303"/>
      <c r="BK15" s="1303"/>
      <c r="BL15" s="1303"/>
      <c r="BM15" s="1303"/>
      <c r="BN15" s="1303"/>
      <c r="BO15" s="1303"/>
      <c r="BP15" s="1303"/>
      <c r="BQ15" s="1303"/>
      <c r="BR15" s="1303"/>
      <c r="BS15" s="1303"/>
      <c r="BT15" s="1303"/>
      <c r="BU15" s="1303"/>
      <c r="BV15" s="1303"/>
      <c r="BW15" s="1303"/>
      <c r="BX15" s="1303"/>
      <c r="BY15" s="1303"/>
      <c r="BZ15" s="1303"/>
      <c r="CA15" s="1303"/>
      <c r="CB15" s="1303"/>
      <c r="CC15" s="1303"/>
      <c r="CD15" s="1303"/>
      <c r="CE15" s="1303"/>
      <c r="CF15" s="1303"/>
      <c r="CG15" s="1303"/>
      <c r="CH15" s="1303"/>
      <c r="CI15" s="1303"/>
      <c r="CJ15" s="1303"/>
      <c r="CK15" s="1303"/>
      <c r="CL15" s="1303"/>
      <c r="CM15" s="1303"/>
      <c r="CN15" s="1303"/>
      <c r="CO15" s="1303"/>
      <c r="CP15" s="1303"/>
      <c r="CQ15" s="1303"/>
      <c r="CR15" s="1303"/>
      <c r="CS15" s="1303"/>
      <c r="CT15" s="1303"/>
      <c r="CU15" s="1303"/>
      <c r="CV15" s="1303"/>
      <c r="CW15" s="1303"/>
      <c r="CX15" s="1303"/>
      <c r="CY15" s="1303"/>
      <c r="CZ15" s="1303"/>
      <c r="DA15" s="1303"/>
      <c r="DB15" s="1303"/>
      <c r="DC15" s="1303"/>
      <c r="DD15" s="1303"/>
      <c r="DE15" s="1303"/>
    </row>
    <row r="16" spans="1:109" s="262" customFormat="1" ht="13.2" x14ac:dyDescent="0.2">
      <c r="A16" s="1240"/>
      <c r="B16" s="1303"/>
      <c r="C16" s="1303"/>
      <c r="D16" s="1303"/>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3"/>
      <c r="AL16" s="1303"/>
      <c r="AM16" s="1303"/>
      <c r="AN16" s="1303"/>
      <c r="AO16" s="1303"/>
      <c r="AP16" s="1303"/>
      <c r="AQ16" s="1303"/>
      <c r="AR16" s="1303"/>
      <c r="AS16" s="1303"/>
      <c r="AT16" s="1303"/>
      <c r="AU16" s="1303"/>
      <c r="AV16" s="1303"/>
      <c r="AW16" s="1303"/>
      <c r="AX16" s="1303"/>
      <c r="AY16" s="1303"/>
      <c r="AZ16" s="1303"/>
      <c r="BA16" s="1303"/>
      <c r="BB16" s="1303"/>
      <c r="BC16" s="1303"/>
      <c r="BD16" s="1303"/>
      <c r="BE16" s="1303"/>
      <c r="BF16" s="1303"/>
      <c r="BG16" s="1303"/>
      <c r="BH16" s="1303"/>
      <c r="BI16" s="1303"/>
      <c r="BJ16" s="1303"/>
      <c r="BK16" s="1303"/>
      <c r="BL16" s="1303"/>
      <c r="BM16" s="1303"/>
      <c r="BN16" s="1303"/>
      <c r="BO16" s="1303"/>
      <c r="BP16" s="1303"/>
      <c r="BQ16" s="1303"/>
      <c r="BR16" s="1303"/>
      <c r="BS16" s="1303"/>
      <c r="BT16" s="1303"/>
      <c r="BU16" s="1303"/>
      <c r="BV16" s="1303"/>
      <c r="BW16" s="1303"/>
      <c r="BX16" s="1303"/>
      <c r="BY16" s="1303"/>
      <c r="BZ16" s="1303"/>
      <c r="CA16" s="1303"/>
      <c r="CB16" s="1303"/>
      <c r="CC16" s="1303"/>
      <c r="CD16" s="1303"/>
      <c r="CE16" s="1303"/>
      <c r="CF16" s="1303"/>
      <c r="CG16" s="1303"/>
      <c r="CH16" s="1303"/>
      <c r="CI16" s="1303"/>
      <c r="CJ16" s="1303"/>
      <c r="CK16" s="1303"/>
      <c r="CL16" s="1303"/>
      <c r="CM16" s="1303"/>
      <c r="CN16" s="1303"/>
      <c r="CO16" s="1303"/>
      <c r="CP16" s="1303"/>
      <c r="CQ16" s="1303"/>
      <c r="CR16" s="1303"/>
      <c r="CS16" s="1303"/>
      <c r="CT16" s="1303"/>
      <c r="CU16" s="1303"/>
      <c r="CV16" s="1303"/>
      <c r="CW16" s="1303"/>
      <c r="CX16" s="1303"/>
      <c r="CY16" s="1303"/>
      <c r="CZ16" s="1303"/>
      <c r="DA16" s="1303"/>
      <c r="DB16" s="1303"/>
      <c r="DC16" s="1303"/>
      <c r="DD16" s="1303"/>
      <c r="DE16" s="1303"/>
    </row>
    <row r="17" spans="1:109" s="262" customFormat="1" ht="13.2" x14ac:dyDescent="0.2">
      <c r="A17" s="1240"/>
      <c r="B17" s="1303"/>
      <c r="C17" s="1303"/>
      <c r="D17" s="1303"/>
      <c r="E17" s="1303"/>
      <c r="F17" s="1303"/>
      <c r="G17" s="1303"/>
      <c r="H17" s="1303"/>
      <c r="I17" s="1303"/>
      <c r="J17" s="1303"/>
      <c r="K17" s="1303"/>
      <c r="L17" s="1303"/>
      <c r="M17" s="1303"/>
      <c r="N17" s="1303"/>
      <c r="O17" s="1303"/>
      <c r="P17" s="1303"/>
      <c r="Q17" s="1303"/>
      <c r="R17" s="1303"/>
      <c r="S17" s="1303"/>
      <c r="T17" s="1303"/>
      <c r="U17" s="1303"/>
      <c r="V17" s="1303"/>
      <c r="W17" s="1303"/>
      <c r="X17" s="1303"/>
      <c r="Y17" s="1303"/>
      <c r="Z17" s="1303"/>
      <c r="AA17" s="1303"/>
      <c r="AB17" s="1303"/>
      <c r="AC17" s="1303"/>
      <c r="AD17" s="1303"/>
      <c r="AE17" s="1303"/>
      <c r="AF17" s="1303"/>
      <c r="AG17" s="1303"/>
      <c r="AH17" s="1303"/>
      <c r="AI17" s="1303"/>
      <c r="AJ17" s="1303"/>
      <c r="AK17" s="1303"/>
      <c r="AL17" s="1303"/>
      <c r="AM17" s="1303"/>
      <c r="AN17" s="1303"/>
      <c r="AO17" s="1303"/>
      <c r="AP17" s="1303"/>
      <c r="AQ17" s="1303"/>
      <c r="AR17" s="1303"/>
      <c r="AS17" s="1303"/>
      <c r="AT17" s="1303"/>
      <c r="AU17" s="1303"/>
      <c r="AV17" s="1303"/>
      <c r="AW17" s="1303"/>
      <c r="AX17" s="1303"/>
      <c r="AY17" s="1303"/>
      <c r="AZ17" s="1303"/>
      <c r="BA17" s="1303"/>
      <c r="BB17" s="1303"/>
      <c r="BC17" s="1303"/>
      <c r="BD17" s="1303"/>
      <c r="BE17" s="1303"/>
      <c r="BF17" s="1303"/>
      <c r="BG17" s="1303"/>
      <c r="BH17" s="1303"/>
      <c r="BI17" s="1303"/>
      <c r="BJ17" s="1303"/>
      <c r="BK17" s="1303"/>
      <c r="BL17" s="1303"/>
      <c r="BM17" s="1303"/>
      <c r="BN17" s="1303"/>
      <c r="BO17" s="1303"/>
      <c r="BP17" s="1303"/>
      <c r="BQ17" s="1303"/>
      <c r="BR17" s="1303"/>
      <c r="BS17" s="1303"/>
      <c r="BT17" s="1303"/>
      <c r="BU17" s="1303"/>
      <c r="BV17" s="1303"/>
      <c r="BW17" s="1303"/>
      <c r="BX17" s="1303"/>
      <c r="BY17" s="1303"/>
      <c r="BZ17" s="1303"/>
      <c r="CA17" s="1303"/>
      <c r="CB17" s="1303"/>
      <c r="CC17" s="1303"/>
      <c r="CD17" s="1303"/>
      <c r="CE17" s="1303"/>
      <c r="CF17" s="1303"/>
      <c r="CG17" s="1303"/>
      <c r="CH17" s="1303"/>
      <c r="CI17" s="1303"/>
      <c r="CJ17" s="1303"/>
      <c r="CK17" s="1303"/>
      <c r="CL17" s="1303"/>
      <c r="CM17" s="1303"/>
      <c r="CN17" s="1303"/>
      <c r="CO17" s="1303"/>
      <c r="CP17" s="1303"/>
      <c r="CQ17" s="1303"/>
      <c r="CR17" s="1303"/>
      <c r="CS17" s="1303"/>
      <c r="CT17" s="1303"/>
      <c r="CU17" s="1303"/>
      <c r="CV17" s="1303"/>
      <c r="CW17" s="1303"/>
      <c r="CX17" s="1303"/>
      <c r="CY17" s="1303"/>
      <c r="CZ17" s="1303"/>
      <c r="DA17" s="1303"/>
      <c r="DB17" s="1303"/>
      <c r="DC17" s="1303"/>
      <c r="DD17" s="1303"/>
      <c r="DE17" s="1303"/>
    </row>
    <row r="18" spans="1:109" s="262" customFormat="1" ht="13.2" x14ac:dyDescent="0.2">
      <c r="A18" s="1240"/>
      <c r="B18" s="1303"/>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3"/>
      <c r="AR18" s="1303"/>
      <c r="AS18" s="1303"/>
      <c r="AT18" s="1303"/>
      <c r="AU18" s="1303"/>
      <c r="AV18" s="1303"/>
      <c r="AW18" s="1303"/>
      <c r="AX18" s="1303"/>
      <c r="AY18" s="1303"/>
      <c r="AZ18" s="1303"/>
      <c r="BA18" s="1303"/>
      <c r="BB18" s="1303"/>
      <c r="BC18" s="1303"/>
      <c r="BD18" s="1303"/>
      <c r="BE18" s="1303"/>
      <c r="BF18" s="1303"/>
      <c r="BG18" s="1303"/>
      <c r="BH18" s="1303"/>
      <c r="BI18" s="1303"/>
      <c r="BJ18" s="1303"/>
      <c r="BK18" s="1303"/>
      <c r="BL18" s="1303"/>
      <c r="BM18" s="1303"/>
      <c r="BN18" s="1303"/>
      <c r="BO18" s="1303"/>
      <c r="BP18" s="1303"/>
      <c r="BQ18" s="1303"/>
      <c r="BR18" s="1303"/>
      <c r="BS18" s="1303"/>
      <c r="BT18" s="1303"/>
      <c r="BU18" s="1303"/>
      <c r="BV18" s="1303"/>
      <c r="BW18" s="1303"/>
      <c r="BX18" s="1303"/>
      <c r="BY18" s="1303"/>
      <c r="BZ18" s="1303"/>
      <c r="CA18" s="1303"/>
      <c r="CB18" s="1303"/>
      <c r="CC18" s="1303"/>
      <c r="CD18" s="1303"/>
      <c r="CE18" s="1303"/>
      <c r="CF18" s="1303"/>
      <c r="CG18" s="1303"/>
      <c r="CH18" s="1303"/>
      <c r="CI18" s="1303"/>
      <c r="CJ18" s="1303"/>
      <c r="CK18" s="1303"/>
      <c r="CL18" s="1303"/>
      <c r="CM18" s="1303"/>
      <c r="CN18" s="1303"/>
      <c r="CO18" s="1303"/>
      <c r="CP18" s="1303"/>
      <c r="CQ18" s="1303"/>
      <c r="CR18" s="1303"/>
      <c r="CS18" s="1303"/>
      <c r="CT18" s="1303"/>
      <c r="CU18" s="1303"/>
      <c r="CV18" s="1303"/>
      <c r="CW18" s="1303"/>
      <c r="CX18" s="1303"/>
      <c r="CY18" s="1303"/>
      <c r="CZ18" s="1303"/>
      <c r="DA18" s="1303"/>
      <c r="DB18" s="1303"/>
      <c r="DC18" s="1303"/>
      <c r="DD18" s="1303"/>
      <c r="DE18" s="1303"/>
    </row>
    <row r="19" spans="1:109" ht="13.2" x14ac:dyDescent="0.2">
      <c r="DD19" s="1240"/>
      <c r="DE19" s="1240"/>
    </row>
    <row r="20" spans="1:109" ht="13.2" x14ac:dyDescent="0.2">
      <c r="DD20" s="1240"/>
      <c r="DE20" s="1240"/>
    </row>
    <row r="21" spans="1:109" ht="17.25" customHeight="1" x14ac:dyDescent="0.2">
      <c r="B21" s="1302"/>
      <c r="C21" s="1299"/>
      <c r="D21" s="1299"/>
      <c r="E21" s="1299"/>
      <c r="F21" s="1299"/>
      <c r="G21" s="1299"/>
      <c r="H21" s="1299"/>
      <c r="I21" s="1299"/>
      <c r="J21" s="1299"/>
      <c r="K21" s="1299"/>
      <c r="L21" s="1299"/>
      <c r="M21" s="1299"/>
      <c r="N21" s="1301"/>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c r="AM21" s="1299"/>
      <c r="AN21" s="1299"/>
      <c r="AO21" s="1299"/>
      <c r="AP21" s="1299"/>
      <c r="AQ21" s="1299"/>
      <c r="AR21" s="1299"/>
      <c r="AS21" s="1299"/>
      <c r="AT21" s="1301"/>
      <c r="AU21" s="1299"/>
      <c r="AV21" s="1299"/>
      <c r="AW21" s="1299"/>
      <c r="AX21" s="1299"/>
      <c r="AY21" s="1299"/>
      <c r="AZ21" s="1299"/>
      <c r="BA21" s="1299"/>
      <c r="BB21" s="1299"/>
      <c r="BC21" s="1299"/>
      <c r="BD21" s="1299"/>
      <c r="BE21" s="1299"/>
      <c r="BF21" s="1301"/>
      <c r="BG21" s="1299"/>
      <c r="BH21" s="1299"/>
      <c r="BI21" s="1299"/>
      <c r="BJ21" s="1299"/>
      <c r="BK21" s="1299"/>
      <c r="BL21" s="1299"/>
      <c r="BM21" s="1299"/>
      <c r="BN21" s="1299"/>
      <c r="BO21" s="1299"/>
      <c r="BP21" s="1299"/>
      <c r="BQ21" s="1299"/>
      <c r="BR21" s="1301"/>
      <c r="BS21" s="1299"/>
      <c r="BT21" s="1299"/>
      <c r="BU21" s="1299"/>
      <c r="BV21" s="1299"/>
      <c r="BW21" s="1299"/>
      <c r="BX21" s="1299"/>
      <c r="BY21" s="1299"/>
      <c r="BZ21" s="1299"/>
      <c r="CA21" s="1299"/>
      <c r="CB21" s="1299"/>
      <c r="CC21" s="1299"/>
      <c r="CD21" s="1301"/>
      <c r="CE21" s="1299"/>
      <c r="CF21" s="1299"/>
      <c r="CG21" s="1299"/>
      <c r="CH21" s="1299"/>
      <c r="CI21" s="1299"/>
      <c r="CJ21" s="1299"/>
      <c r="CK21" s="1299"/>
      <c r="CL21" s="1299"/>
      <c r="CM21" s="1299"/>
      <c r="CN21" s="1299"/>
      <c r="CO21" s="1299"/>
      <c r="CP21" s="1301"/>
      <c r="CQ21" s="1299"/>
      <c r="CR21" s="1299"/>
      <c r="CS21" s="1299"/>
      <c r="CT21" s="1299"/>
      <c r="CU21" s="1299"/>
      <c r="CV21" s="1299"/>
      <c r="CW21" s="1299"/>
      <c r="CX21" s="1299"/>
      <c r="CY21" s="1299"/>
      <c r="CZ21" s="1299"/>
      <c r="DA21" s="1299"/>
      <c r="DB21" s="1301"/>
      <c r="DC21" s="1299"/>
      <c r="DD21" s="1298"/>
      <c r="DE21" s="1240"/>
    </row>
    <row r="22" spans="1:109" ht="17.25" customHeight="1" x14ac:dyDescent="0.2">
      <c r="B22" s="1241"/>
    </row>
    <row r="23" spans="1:109" ht="13.2" x14ac:dyDescent="0.2">
      <c r="B23" s="1241"/>
    </row>
    <row r="24" spans="1:109" ht="13.2" x14ac:dyDescent="0.2">
      <c r="B24" s="1241"/>
    </row>
    <row r="25" spans="1:109" ht="13.2" x14ac:dyDescent="0.2">
      <c r="B25" s="1241"/>
    </row>
    <row r="26" spans="1:109" ht="13.2" x14ac:dyDescent="0.2">
      <c r="B26" s="1241"/>
    </row>
    <row r="27" spans="1:109" ht="13.2" x14ac:dyDescent="0.2">
      <c r="B27" s="1241"/>
    </row>
    <row r="28" spans="1:109" ht="13.2" x14ac:dyDescent="0.2">
      <c r="B28" s="1241"/>
    </row>
    <row r="29" spans="1:109" ht="13.2" x14ac:dyDescent="0.2">
      <c r="B29" s="1241"/>
    </row>
    <row r="30" spans="1:109" ht="13.2" x14ac:dyDescent="0.2">
      <c r="B30" s="1241"/>
    </row>
    <row r="31" spans="1:109" ht="13.2" x14ac:dyDescent="0.2">
      <c r="B31" s="1241"/>
    </row>
    <row r="32" spans="1:109" ht="13.2" x14ac:dyDescent="0.2">
      <c r="B32" s="1241"/>
    </row>
    <row r="33" spans="2:109" ht="13.2" x14ac:dyDescent="0.2">
      <c r="B33" s="1241"/>
    </row>
    <row r="34" spans="2:109" ht="13.2" x14ac:dyDescent="0.2">
      <c r="B34" s="1241"/>
    </row>
    <row r="35" spans="2:109" ht="13.2" x14ac:dyDescent="0.2">
      <c r="B35" s="1241"/>
    </row>
    <row r="36" spans="2:109" ht="13.2" x14ac:dyDescent="0.2">
      <c r="B36" s="1241"/>
    </row>
    <row r="37" spans="2:109" ht="13.2" x14ac:dyDescent="0.2">
      <c r="B37" s="1241"/>
    </row>
    <row r="38" spans="2:109" ht="13.2" x14ac:dyDescent="0.2">
      <c r="B38" s="1241"/>
    </row>
    <row r="39" spans="2:109" ht="13.2" x14ac:dyDescent="0.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2" x14ac:dyDescent="0.2">
      <c r="B40" s="1281"/>
      <c r="DD40" s="1281"/>
      <c r="DE40" s="1240"/>
    </row>
    <row r="41" spans="2:109" ht="16.2" x14ac:dyDescent="0.2">
      <c r="B41" s="1300" t="s">
        <v>642</v>
      </c>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299"/>
      <c r="AT41" s="1299"/>
      <c r="AU41" s="1299"/>
      <c r="AV41" s="1299"/>
      <c r="AW41" s="1299"/>
      <c r="AX41" s="1299"/>
      <c r="AY41" s="1299"/>
      <c r="AZ41" s="1299"/>
      <c r="BA41" s="1299"/>
      <c r="BB41" s="1299"/>
      <c r="BC41" s="1299"/>
      <c r="BD41" s="1299"/>
      <c r="BE41" s="1299"/>
      <c r="BF41" s="1299"/>
      <c r="BG41" s="1299"/>
      <c r="BH41" s="1299"/>
      <c r="BI41" s="1299"/>
      <c r="BJ41" s="1299"/>
      <c r="BK41" s="1299"/>
      <c r="BL41" s="1299"/>
      <c r="BM41" s="1299"/>
      <c r="BN41" s="1299"/>
      <c r="BO41" s="1299"/>
      <c r="BP41" s="1299"/>
      <c r="BQ41" s="1299"/>
      <c r="BR41" s="1299"/>
      <c r="BS41" s="1299"/>
      <c r="BT41" s="1299"/>
      <c r="BU41" s="1299"/>
      <c r="BV41" s="1299"/>
      <c r="BW41" s="1299"/>
      <c r="BX41" s="1299"/>
      <c r="BY41" s="1299"/>
      <c r="BZ41" s="1299"/>
      <c r="CA41" s="1299"/>
      <c r="CB41" s="1299"/>
      <c r="CC41" s="1299"/>
      <c r="CD41" s="1299"/>
      <c r="CE41" s="1299"/>
      <c r="CF41" s="1299"/>
      <c r="CG41" s="1299"/>
      <c r="CH41" s="1299"/>
      <c r="CI41" s="1299"/>
      <c r="CJ41" s="1299"/>
      <c r="CK41" s="1299"/>
      <c r="CL41" s="1299"/>
      <c r="CM41" s="1299"/>
      <c r="CN41" s="1299"/>
      <c r="CO41" s="1299"/>
      <c r="CP41" s="1299"/>
      <c r="CQ41" s="1299"/>
      <c r="CR41" s="1299"/>
      <c r="CS41" s="1299"/>
      <c r="CT41" s="1299"/>
      <c r="CU41" s="1299"/>
      <c r="CV41" s="1299"/>
      <c r="CW41" s="1299"/>
      <c r="CX41" s="1299"/>
      <c r="CY41" s="1299"/>
      <c r="CZ41" s="1299"/>
      <c r="DA41" s="1299"/>
      <c r="DB41" s="1299"/>
      <c r="DC41" s="1299"/>
      <c r="DD41" s="1298"/>
    </row>
    <row r="42" spans="2:109" ht="13.2" x14ac:dyDescent="0.2">
      <c r="B42" s="1241"/>
      <c r="G42" s="1277"/>
      <c r="I42" s="1276"/>
      <c r="J42" s="1276"/>
      <c r="K42" s="1276"/>
      <c r="AM42" s="1277"/>
      <c r="AN42" s="1277" t="s">
        <v>638</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2">
      <c r="B43" s="1241"/>
      <c r="AN43" s="1275" t="s">
        <v>641</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6"/>
    </row>
    <row r="44" spans="2:109" ht="13.2" x14ac:dyDescent="0.2">
      <c r="B44" s="1241"/>
      <c r="AN44" s="1295"/>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3"/>
    </row>
    <row r="45" spans="2:109" ht="13.2" x14ac:dyDescent="0.2">
      <c r="B45" s="1241"/>
      <c r="AN45" s="1295"/>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3"/>
    </row>
    <row r="46" spans="2:109" ht="13.2" x14ac:dyDescent="0.2">
      <c r="B46" s="1241"/>
      <c r="AN46" s="1295"/>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3"/>
    </row>
    <row r="47" spans="2:109" ht="13.2" x14ac:dyDescent="0.2">
      <c r="B47" s="1241"/>
      <c r="AN47" s="1292"/>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0"/>
    </row>
    <row r="48" spans="2:109" ht="13.2" x14ac:dyDescent="0.2">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2" x14ac:dyDescent="0.2">
      <c r="B49" s="1241"/>
      <c r="AN49" s="1240" t="s">
        <v>636</v>
      </c>
    </row>
    <row r="50" spans="1:109" ht="13.2" x14ac:dyDescent="0.2">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575</v>
      </c>
      <c r="BQ50" s="1249"/>
      <c r="BR50" s="1249"/>
      <c r="BS50" s="1249"/>
      <c r="BT50" s="1249"/>
      <c r="BU50" s="1249"/>
      <c r="BV50" s="1249"/>
      <c r="BW50" s="1249"/>
      <c r="BX50" s="1249" t="s">
        <v>576</v>
      </c>
      <c r="BY50" s="1249"/>
      <c r="BZ50" s="1249"/>
      <c r="CA50" s="1249"/>
      <c r="CB50" s="1249"/>
      <c r="CC50" s="1249"/>
      <c r="CD50" s="1249"/>
      <c r="CE50" s="1249"/>
      <c r="CF50" s="1249" t="s">
        <v>577</v>
      </c>
      <c r="CG50" s="1249"/>
      <c r="CH50" s="1249"/>
      <c r="CI50" s="1249"/>
      <c r="CJ50" s="1249"/>
      <c r="CK50" s="1249"/>
      <c r="CL50" s="1249"/>
      <c r="CM50" s="1249"/>
      <c r="CN50" s="1249" t="s">
        <v>578</v>
      </c>
      <c r="CO50" s="1249"/>
      <c r="CP50" s="1249"/>
      <c r="CQ50" s="1249"/>
      <c r="CR50" s="1249"/>
      <c r="CS50" s="1249"/>
      <c r="CT50" s="1249"/>
      <c r="CU50" s="1249"/>
      <c r="CV50" s="1249" t="s">
        <v>579</v>
      </c>
      <c r="CW50" s="1249"/>
      <c r="CX50" s="1249"/>
      <c r="CY50" s="1249"/>
      <c r="CZ50" s="1249"/>
      <c r="DA50" s="1249"/>
      <c r="DB50" s="1249"/>
      <c r="DC50" s="1249"/>
    </row>
    <row r="51" spans="1:109" ht="13.5" customHeight="1" x14ac:dyDescent="0.2">
      <c r="B51" s="1241"/>
      <c r="G51" s="1256"/>
      <c r="H51" s="1256"/>
      <c r="I51" s="1289"/>
      <c r="J51" s="1289"/>
      <c r="K51" s="1255"/>
      <c r="L51" s="1255"/>
      <c r="M51" s="1255"/>
      <c r="N51" s="1255"/>
      <c r="AM51" s="1254"/>
      <c r="AN51" s="1248" t="s">
        <v>635</v>
      </c>
      <c r="AO51" s="1248"/>
      <c r="AP51" s="1248"/>
      <c r="AQ51" s="1248"/>
      <c r="AR51" s="1248"/>
      <c r="AS51" s="1248"/>
      <c r="AT51" s="1248"/>
      <c r="AU51" s="1248"/>
      <c r="AV51" s="1248"/>
      <c r="AW51" s="1248"/>
      <c r="AX51" s="1248"/>
      <c r="AY51" s="1248"/>
      <c r="AZ51" s="1248"/>
      <c r="BA51" s="1248"/>
      <c r="BB51" s="1248" t="s">
        <v>633</v>
      </c>
      <c r="BC51" s="1248"/>
      <c r="BD51" s="1248"/>
      <c r="BE51" s="1248"/>
      <c r="BF51" s="1248"/>
      <c r="BG51" s="1248"/>
      <c r="BH51" s="1248"/>
      <c r="BI51" s="1248"/>
      <c r="BJ51" s="1248"/>
      <c r="BK51" s="1248"/>
      <c r="BL51" s="1248"/>
      <c r="BM51" s="1248"/>
      <c r="BN51" s="1248"/>
      <c r="BO51" s="1248"/>
      <c r="BP51" s="1247">
        <v>67.400000000000006</v>
      </c>
      <c r="BQ51" s="1247"/>
      <c r="BR51" s="1247"/>
      <c r="BS51" s="1247"/>
      <c r="BT51" s="1247"/>
      <c r="BU51" s="1247"/>
      <c r="BV51" s="1247"/>
      <c r="BW51" s="1247"/>
      <c r="BX51" s="1247">
        <v>69.5</v>
      </c>
      <c r="BY51" s="1247"/>
      <c r="BZ51" s="1247"/>
      <c r="CA51" s="1247"/>
      <c r="CB51" s="1247"/>
      <c r="CC51" s="1247"/>
      <c r="CD51" s="1247"/>
      <c r="CE51" s="1247"/>
      <c r="CF51" s="1247">
        <v>85.3</v>
      </c>
      <c r="CG51" s="1247"/>
      <c r="CH51" s="1247"/>
      <c r="CI51" s="1247"/>
      <c r="CJ51" s="1247"/>
      <c r="CK51" s="1247"/>
      <c r="CL51" s="1247"/>
      <c r="CM51" s="1247"/>
      <c r="CN51" s="1247">
        <v>83.3</v>
      </c>
      <c r="CO51" s="1247"/>
      <c r="CP51" s="1247"/>
      <c r="CQ51" s="1247"/>
      <c r="CR51" s="1247"/>
      <c r="CS51" s="1247"/>
      <c r="CT51" s="1247"/>
      <c r="CU51" s="1247"/>
      <c r="CV51" s="1247">
        <v>72.099999999999994</v>
      </c>
      <c r="CW51" s="1247"/>
      <c r="CX51" s="1247"/>
      <c r="CY51" s="1247"/>
      <c r="CZ51" s="1247"/>
      <c r="DA51" s="1247"/>
      <c r="DB51" s="1247"/>
      <c r="DC51" s="1247"/>
    </row>
    <row r="52" spans="1:109" ht="13.2" x14ac:dyDescent="0.2">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2" x14ac:dyDescent="0.2">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640</v>
      </c>
      <c r="BC53" s="1248"/>
      <c r="BD53" s="1248"/>
      <c r="BE53" s="1248"/>
      <c r="BF53" s="1248"/>
      <c r="BG53" s="1248"/>
      <c r="BH53" s="1248"/>
      <c r="BI53" s="1248"/>
      <c r="BJ53" s="1248"/>
      <c r="BK53" s="1248"/>
      <c r="BL53" s="1248"/>
      <c r="BM53" s="1248"/>
      <c r="BN53" s="1248"/>
      <c r="BO53" s="1248"/>
      <c r="BP53" s="1247">
        <v>48.7</v>
      </c>
      <c r="BQ53" s="1247"/>
      <c r="BR53" s="1247"/>
      <c r="BS53" s="1247"/>
      <c r="BT53" s="1247"/>
      <c r="BU53" s="1247"/>
      <c r="BV53" s="1247"/>
      <c r="BW53" s="1247"/>
      <c r="BX53" s="1247">
        <v>50.4</v>
      </c>
      <c r="BY53" s="1247"/>
      <c r="BZ53" s="1247"/>
      <c r="CA53" s="1247"/>
      <c r="CB53" s="1247"/>
      <c r="CC53" s="1247"/>
      <c r="CD53" s="1247"/>
      <c r="CE53" s="1247"/>
      <c r="CF53" s="1247">
        <v>51.8</v>
      </c>
      <c r="CG53" s="1247"/>
      <c r="CH53" s="1247"/>
      <c r="CI53" s="1247"/>
      <c r="CJ53" s="1247"/>
      <c r="CK53" s="1247"/>
      <c r="CL53" s="1247"/>
      <c r="CM53" s="1247"/>
      <c r="CN53" s="1247">
        <v>53.7</v>
      </c>
      <c r="CO53" s="1247"/>
      <c r="CP53" s="1247"/>
      <c r="CQ53" s="1247"/>
      <c r="CR53" s="1247"/>
      <c r="CS53" s="1247"/>
      <c r="CT53" s="1247"/>
      <c r="CU53" s="1247"/>
      <c r="CV53" s="1247">
        <v>55.6</v>
      </c>
      <c r="CW53" s="1247"/>
      <c r="CX53" s="1247"/>
      <c r="CY53" s="1247"/>
      <c r="CZ53" s="1247"/>
      <c r="DA53" s="1247"/>
      <c r="DB53" s="1247"/>
      <c r="DC53" s="1247"/>
    </row>
    <row r="54" spans="1:109" ht="13.2" x14ac:dyDescent="0.2">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2" x14ac:dyDescent="0.2">
      <c r="A55" s="1276"/>
      <c r="B55" s="1241"/>
      <c r="G55" s="1252"/>
      <c r="H55" s="1252"/>
      <c r="I55" s="1252"/>
      <c r="J55" s="1252"/>
      <c r="K55" s="1255"/>
      <c r="L55" s="1255"/>
      <c r="M55" s="1255"/>
      <c r="N55" s="1255"/>
      <c r="AN55" s="1249" t="s">
        <v>634</v>
      </c>
      <c r="AO55" s="1249"/>
      <c r="AP55" s="1249"/>
      <c r="AQ55" s="1249"/>
      <c r="AR55" s="1249"/>
      <c r="AS55" s="1249"/>
      <c r="AT55" s="1249"/>
      <c r="AU55" s="1249"/>
      <c r="AV55" s="1249"/>
      <c r="AW55" s="1249"/>
      <c r="AX55" s="1249"/>
      <c r="AY55" s="1249"/>
      <c r="AZ55" s="1249"/>
      <c r="BA55" s="1249"/>
      <c r="BB55" s="1248" t="s">
        <v>633</v>
      </c>
      <c r="BC55" s="1248"/>
      <c r="BD55" s="1248"/>
      <c r="BE55" s="1248"/>
      <c r="BF55" s="1248"/>
      <c r="BG55" s="1248"/>
      <c r="BH55" s="1248"/>
      <c r="BI55" s="1248"/>
      <c r="BJ55" s="1248"/>
      <c r="BK55" s="1248"/>
      <c r="BL55" s="1248"/>
      <c r="BM55" s="1248"/>
      <c r="BN55" s="1248"/>
      <c r="BO55" s="1248"/>
      <c r="BP55" s="1247">
        <v>55.4</v>
      </c>
      <c r="BQ55" s="1247"/>
      <c r="BR55" s="1247"/>
      <c r="BS55" s="1247"/>
      <c r="BT55" s="1247"/>
      <c r="BU55" s="1247"/>
      <c r="BV55" s="1247"/>
      <c r="BW55" s="1247"/>
      <c r="BX55" s="1247">
        <v>52.7</v>
      </c>
      <c r="BY55" s="1247"/>
      <c r="BZ55" s="1247"/>
      <c r="CA55" s="1247"/>
      <c r="CB55" s="1247"/>
      <c r="CC55" s="1247"/>
      <c r="CD55" s="1247"/>
      <c r="CE55" s="1247"/>
      <c r="CF55" s="1247">
        <v>49.7</v>
      </c>
      <c r="CG55" s="1247"/>
      <c r="CH55" s="1247"/>
      <c r="CI55" s="1247"/>
      <c r="CJ55" s="1247"/>
      <c r="CK55" s="1247"/>
      <c r="CL55" s="1247"/>
      <c r="CM55" s="1247"/>
      <c r="CN55" s="1247">
        <v>37.299999999999997</v>
      </c>
      <c r="CO55" s="1247"/>
      <c r="CP55" s="1247"/>
      <c r="CQ55" s="1247"/>
      <c r="CR55" s="1247"/>
      <c r="CS55" s="1247"/>
      <c r="CT55" s="1247"/>
      <c r="CU55" s="1247"/>
      <c r="CV55" s="1247">
        <v>25.1</v>
      </c>
      <c r="CW55" s="1247"/>
      <c r="CX55" s="1247"/>
      <c r="CY55" s="1247"/>
      <c r="CZ55" s="1247"/>
      <c r="DA55" s="1247"/>
      <c r="DB55" s="1247"/>
      <c r="DC55" s="1247"/>
    </row>
    <row r="56" spans="1:109" ht="13.2" x14ac:dyDescent="0.2">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2" x14ac:dyDescent="0.2">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640</v>
      </c>
      <c r="BC57" s="1248"/>
      <c r="BD57" s="1248"/>
      <c r="BE57" s="1248"/>
      <c r="BF57" s="1248"/>
      <c r="BG57" s="1248"/>
      <c r="BH57" s="1248"/>
      <c r="BI57" s="1248"/>
      <c r="BJ57" s="1248"/>
      <c r="BK57" s="1248"/>
      <c r="BL57" s="1248"/>
      <c r="BM57" s="1248"/>
      <c r="BN57" s="1248"/>
      <c r="BO57" s="1248"/>
      <c r="BP57" s="1247">
        <v>58.7</v>
      </c>
      <c r="BQ57" s="1247"/>
      <c r="BR57" s="1247"/>
      <c r="BS57" s="1247"/>
      <c r="BT57" s="1247"/>
      <c r="BU57" s="1247"/>
      <c r="BV57" s="1247"/>
      <c r="BW57" s="1247"/>
      <c r="BX57" s="1247">
        <v>59.9</v>
      </c>
      <c r="BY57" s="1247"/>
      <c r="BZ57" s="1247"/>
      <c r="CA57" s="1247"/>
      <c r="CB57" s="1247"/>
      <c r="CC57" s="1247"/>
      <c r="CD57" s="1247"/>
      <c r="CE57" s="1247"/>
      <c r="CF57" s="1247">
        <v>60.1</v>
      </c>
      <c r="CG57" s="1247"/>
      <c r="CH57" s="1247"/>
      <c r="CI57" s="1247"/>
      <c r="CJ57" s="1247"/>
      <c r="CK57" s="1247"/>
      <c r="CL57" s="1247"/>
      <c r="CM57" s="1247"/>
      <c r="CN57" s="1247">
        <v>61.9</v>
      </c>
      <c r="CO57" s="1247"/>
      <c r="CP57" s="1247"/>
      <c r="CQ57" s="1247"/>
      <c r="CR57" s="1247"/>
      <c r="CS57" s="1247"/>
      <c r="CT57" s="1247"/>
      <c r="CU57" s="1247"/>
      <c r="CV57" s="1247">
        <v>63.1</v>
      </c>
      <c r="CW57" s="1247"/>
      <c r="CX57" s="1247"/>
      <c r="CY57" s="1247"/>
      <c r="CZ57" s="1247"/>
      <c r="DA57" s="1247"/>
      <c r="DB57" s="1247"/>
      <c r="DC57" s="1247"/>
      <c r="DD57" s="1287"/>
      <c r="DE57" s="1282"/>
    </row>
    <row r="58" spans="1:109" s="1276" customFormat="1" ht="13.2" x14ac:dyDescent="0.2">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2" x14ac:dyDescent="0.2">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2" x14ac:dyDescent="0.2">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2" x14ac:dyDescent="0.2">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6.2" x14ac:dyDescent="0.2">
      <c r="B63" s="1280" t="s">
        <v>639</v>
      </c>
    </row>
    <row r="64" spans="1:109" ht="13.2" x14ac:dyDescent="0.2">
      <c r="B64" s="1241"/>
      <c r="G64" s="1277"/>
      <c r="I64" s="1279"/>
      <c r="J64" s="1279"/>
      <c r="K64" s="1279"/>
      <c r="L64" s="1279"/>
      <c r="M64" s="1279"/>
      <c r="N64" s="1278"/>
      <c r="AM64" s="1277"/>
      <c r="AN64" s="1277" t="s">
        <v>638</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2" x14ac:dyDescent="0.2">
      <c r="B65" s="1241"/>
      <c r="AN65" s="1275" t="s">
        <v>637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2" x14ac:dyDescent="0.2">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2" x14ac:dyDescent="0.2">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2" x14ac:dyDescent="0.2">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2" x14ac:dyDescent="0.2">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2" x14ac:dyDescent="0.2">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2" x14ac:dyDescent="0.2">
      <c r="B71" s="1241"/>
      <c r="G71" s="1262"/>
      <c r="I71" s="1265"/>
      <c r="J71" s="1264"/>
      <c r="K71" s="1264"/>
      <c r="L71" s="1263"/>
      <c r="M71" s="1264"/>
      <c r="N71" s="1263"/>
      <c r="AM71" s="1262"/>
      <c r="AN71" s="1240" t="s">
        <v>636</v>
      </c>
    </row>
    <row r="72" spans="2:107" ht="13.2" x14ac:dyDescent="0.2">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575</v>
      </c>
      <c r="BQ72" s="1249"/>
      <c r="BR72" s="1249"/>
      <c r="BS72" s="1249"/>
      <c r="BT72" s="1249"/>
      <c r="BU72" s="1249"/>
      <c r="BV72" s="1249"/>
      <c r="BW72" s="1249"/>
      <c r="BX72" s="1249" t="s">
        <v>576</v>
      </c>
      <c r="BY72" s="1249"/>
      <c r="BZ72" s="1249"/>
      <c r="CA72" s="1249"/>
      <c r="CB72" s="1249"/>
      <c r="CC72" s="1249"/>
      <c r="CD72" s="1249"/>
      <c r="CE72" s="1249"/>
      <c r="CF72" s="1249" t="s">
        <v>577</v>
      </c>
      <c r="CG72" s="1249"/>
      <c r="CH72" s="1249"/>
      <c r="CI72" s="1249"/>
      <c r="CJ72" s="1249"/>
      <c r="CK72" s="1249"/>
      <c r="CL72" s="1249"/>
      <c r="CM72" s="1249"/>
      <c r="CN72" s="1249" t="s">
        <v>578</v>
      </c>
      <c r="CO72" s="1249"/>
      <c r="CP72" s="1249"/>
      <c r="CQ72" s="1249"/>
      <c r="CR72" s="1249"/>
      <c r="CS72" s="1249"/>
      <c r="CT72" s="1249"/>
      <c r="CU72" s="1249"/>
      <c r="CV72" s="1249" t="s">
        <v>579</v>
      </c>
      <c r="CW72" s="1249"/>
      <c r="CX72" s="1249"/>
      <c r="CY72" s="1249"/>
      <c r="CZ72" s="1249"/>
      <c r="DA72" s="1249"/>
      <c r="DB72" s="1249"/>
      <c r="DC72" s="1249"/>
    </row>
    <row r="73" spans="2:107" ht="13.2" x14ac:dyDescent="0.2">
      <c r="B73" s="1241"/>
      <c r="G73" s="1256"/>
      <c r="H73" s="1256"/>
      <c r="I73" s="1256"/>
      <c r="J73" s="1256"/>
      <c r="K73" s="1253"/>
      <c r="L73" s="1253"/>
      <c r="M73" s="1253"/>
      <c r="N73" s="1253"/>
      <c r="AM73" s="1254"/>
      <c r="AN73" s="1248" t="s">
        <v>635</v>
      </c>
      <c r="AO73" s="1248"/>
      <c r="AP73" s="1248"/>
      <c r="AQ73" s="1248"/>
      <c r="AR73" s="1248"/>
      <c r="AS73" s="1248"/>
      <c r="AT73" s="1248"/>
      <c r="AU73" s="1248"/>
      <c r="AV73" s="1248"/>
      <c r="AW73" s="1248"/>
      <c r="AX73" s="1248"/>
      <c r="AY73" s="1248"/>
      <c r="AZ73" s="1248"/>
      <c r="BA73" s="1248"/>
      <c r="BB73" s="1248" t="s">
        <v>633</v>
      </c>
      <c r="BC73" s="1248"/>
      <c r="BD73" s="1248"/>
      <c r="BE73" s="1248"/>
      <c r="BF73" s="1248"/>
      <c r="BG73" s="1248"/>
      <c r="BH73" s="1248"/>
      <c r="BI73" s="1248"/>
      <c r="BJ73" s="1248"/>
      <c r="BK73" s="1248"/>
      <c r="BL73" s="1248"/>
      <c r="BM73" s="1248"/>
      <c r="BN73" s="1248"/>
      <c r="BO73" s="1248"/>
      <c r="BP73" s="1247">
        <v>67.400000000000006</v>
      </c>
      <c r="BQ73" s="1247"/>
      <c r="BR73" s="1247"/>
      <c r="BS73" s="1247"/>
      <c r="BT73" s="1247"/>
      <c r="BU73" s="1247"/>
      <c r="BV73" s="1247"/>
      <c r="BW73" s="1247"/>
      <c r="BX73" s="1247">
        <v>69.5</v>
      </c>
      <c r="BY73" s="1247"/>
      <c r="BZ73" s="1247"/>
      <c r="CA73" s="1247"/>
      <c r="CB73" s="1247"/>
      <c r="CC73" s="1247"/>
      <c r="CD73" s="1247"/>
      <c r="CE73" s="1247"/>
      <c r="CF73" s="1247">
        <v>85.3</v>
      </c>
      <c r="CG73" s="1247"/>
      <c r="CH73" s="1247"/>
      <c r="CI73" s="1247"/>
      <c r="CJ73" s="1247"/>
      <c r="CK73" s="1247"/>
      <c r="CL73" s="1247"/>
      <c r="CM73" s="1247"/>
      <c r="CN73" s="1247">
        <v>83.3</v>
      </c>
      <c r="CO73" s="1247"/>
      <c r="CP73" s="1247"/>
      <c r="CQ73" s="1247"/>
      <c r="CR73" s="1247"/>
      <c r="CS73" s="1247"/>
      <c r="CT73" s="1247"/>
      <c r="CU73" s="1247"/>
      <c r="CV73" s="1247">
        <v>72.099999999999994</v>
      </c>
      <c r="CW73" s="1247"/>
      <c r="CX73" s="1247"/>
      <c r="CY73" s="1247"/>
      <c r="CZ73" s="1247"/>
      <c r="DA73" s="1247"/>
      <c r="DB73" s="1247"/>
      <c r="DC73" s="1247"/>
    </row>
    <row r="74" spans="2:107" ht="13.2" x14ac:dyDescent="0.2">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2" x14ac:dyDescent="0.2">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632</v>
      </c>
      <c r="BC75" s="1248"/>
      <c r="BD75" s="1248"/>
      <c r="BE75" s="1248"/>
      <c r="BF75" s="1248"/>
      <c r="BG75" s="1248"/>
      <c r="BH75" s="1248"/>
      <c r="BI75" s="1248"/>
      <c r="BJ75" s="1248"/>
      <c r="BK75" s="1248"/>
      <c r="BL75" s="1248"/>
      <c r="BM75" s="1248"/>
      <c r="BN75" s="1248"/>
      <c r="BO75" s="1248"/>
      <c r="BP75" s="1247">
        <v>12.7</v>
      </c>
      <c r="BQ75" s="1247"/>
      <c r="BR75" s="1247"/>
      <c r="BS75" s="1247"/>
      <c r="BT75" s="1247"/>
      <c r="BU75" s="1247"/>
      <c r="BV75" s="1247"/>
      <c r="BW75" s="1247"/>
      <c r="BX75" s="1247">
        <v>12.7</v>
      </c>
      <c r="BY75" s="1247"/>
      <c r="BZ75" s="1247"/>
      <c r="CA75" s="1247"/>
      <c r="CB75" s="1247"/>
      <c r="CC75" s="1247"/>
      <c r="CD75" s="1247"/>
      <c r="CE75" s="1247"/>
      <c r="CF75" s="1247">
        <v>12.4</v>
      </c>
      <c r="CG75" s="1247"/>
      <c r="CH75" s="1247"/>
      <c r="CI75" s="1247"/>
      <c r="CJ75" s="1247"/>
      <c r="CK75" s="1247"/>
      <c r="CL75" s="1247"/>
      <c r="CM75" s="1247"/>
      <c r="CN75" s="1247">
        <v>12.4</v>
      </c>
      <c r="CO75" s="1247"/>
      <c r="CP75" s="1247"/>
      <c r="CQ75" s="1247"/>
      <c r="CR75" s="1247"/>
      <c r="CS75" s="1247"/>
      <c r="CT75" s="1247"/>
      <c r="CU75" s="1247"/>
      <c r="CV75" s="1247">
        <v>11.8</v>
      </c>
      <c r="CW75" s="1247"/>
      <c r="CX75" s="1247"/>
      <c r="CY75" s="1247"/>
      <c r="CZ75" s="1247"/>
      <c r="DA75" s="1247"/>
      <c r="DB75" s="1247"/>
      <c r="DC75" s="1247"/>
    </row>
    <row r="76" spans="2:107" ht="13.2" x14ac:dyDescent="0.2">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2" x14ac:dyDescent="0.2">
      <c r="B77" s="1241"/>
      <c r="G77" s="1252"/>
      <c r="H77" s="1252"/>
      <c r="I77" s="1252"/>
      <c r="J77" s="1252"/>
      <c r="K77" s="1253"/>
      <c r="L77" s="1253"/>
      <c r="M77" s="1253"/>
      <c r="N77" s="1253"/>
      <c r="AN77" s="1249" t="s">
        <v>634</v>
      </c>
      <c r="AO77" s="1249"/>
      <c r="AP77" s="1249"/>
      <c r="AQ77" s="1249"/>
      <c r="AR77" s="1249"/>
      <c r="AS77" s="1249"/>
      <c r="AT77" s="1249"/>
      <c r="AU77" s="1249"/>
      <c r="AV77" s="1249"/>
      <c r="AW77" s="1249"/>
      <c r="AX77" s="1249"/>
      <c r="AY77" s="1249"/>
      <c r="AZ77" s="1249"/>
      <c r="BA77" s="1249"/>
      <c r="BB77" s="1248" t="s">
        <v>633</v>
      </c>
      <c r="BC77" s="1248"/>
      <c r="BD77" s="1248"/>
      <c r="BE77" s="1248"/>
      <c r="BF77" s="1248"/>
      <c r="BG77" s="1248"/>
      <c r="BH77" s="1248"/>
      <c r="BI77" s="1248"/>
      <c r="BJ77" s="1248"/>
      <c r="BK77" s="1248"/>
      <c r="BL77" s="1248"/>
      <c r="BM77" s="1248"/>
      <c r="BN77" s="1248"/>
      <c r="BO77" s="1248"/>
      <c r="BP77" s="1247">
        <v>55.4</v>
      </c>
      <c r="BQ77" s="1247"/>
      <c r="BR77" s="1247"/>
      <c r="BS77" s="1247"/>
      <c r="BT77" s="1247"/>
      <c r="BU77" s="1247"/>
      <c r="BV77" s="1247"/>
      <c r="BW77" s="1247"/>
      <c r="BX77" s="1247">
        <v>52.7</v>
      </c>
      <c r="BY77" s="1247"/>
      <c r="BZ77" s="1247"/>
      <c r="CA77" s="1247"/>
      <c r="CB77" s="1247"/>
      <c r="CC77" s="1247"/>
      <c r="CD77" s="1247"/>
      <c r="CE77" s="1247"/>
      <c r="CF77" s="1247">
        <v>49.7</v>
      </c>
      <c r="CG77" s="1247"/>
      <c r="CH77" s="1247"/>
      <c r="CI77" s="1247"/>
      <c r="CJ77" s="1247"/>
      <c r="CK77" s="1247"/>
      <c r="CL77" s="1247"/>
      <c r="CM77" s="1247"/>
      <c r="CN77" s="1247">
        <v>37.299999999999997</v>
      </c>
      <c r="CO77" s="1247"/>
      <c r="CP77" s="1247"/>
      <c r="CQ77" s="1247"/>
      <c r="CR77" s="1247"/>
      <c r="CS77" s="1247"/>
      <c r="CT77" s="1247"/>
      <c r="CU77" s="1247"/>
      <c r="CV77" s="1247">
        <v>25.1</v>
      </c>
      <c r="CW77" s="1247"/>
      <c r="CX77" s="1247"/>
      <c r="CY77" s="1247"/>
      <c r="CZ77" s="1247"/>
      <c r="DA77" s="1247"/>
      <c r="DB77" s="1247"/>
      <c r="DC77" s="1247"/>
    </row>
    <row r="78" spans="2:107" ht="13.2" x14ac:dyDescent="0.2">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2" x14ac:dyDescent="0.2">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632</v>
      </c>
      <c r="BC79" s="1248"/>
      <c r="BD79" s="1248"/>
      <c r="BE79" s="1248"/>
      <c r="BF79" s="1248"/>
      <c r="BG79" s="1248"/>
      <c r="BH79" s="1248"/>
      <c r="BI79" s="1248"/>
      <c r="BJ79" s="1248"/>
      <c r="BK79" s="1248"/>
      <c r="BL79" s="1248"/>
      <c r="BM79" s="1248"/>
      <c r="BN79" s="1248"/>
      <c r="BO79" s="1248"/>
      <c r="BP79" s="1247">
        <v>9.6999999999999993</v>
      </c>
      <c r="BQ79" s="1247"/>
      <c r="BR79" s="1247"/>
      <c r="BS79" s="1247"/>
      <c r="BT79" s="1247"/>
      <c r="BU79" s="1247"/>
      <c r="BV79" s="1247"/>
      <c r="BW79" s="1247"/>
      <c r="BX79" s="1247">
        <v>9.5</v>
      </c>
      <c r="BY79" s="1247"/>
      <c r="BZ79" s="1247"/>
      <c r="CA79" s="1247"/>
      <c r="CB79" s="1247"/>
      <c r="CC79" s="1247"/>
      <c r="CD79" s="1247"/>
      <c r="CE79" s="1247"/>
      <c r="CF79" s="1247">
        <v>9.1999999999999993</v>
      </c>
      <c r="CG79" s="1247"/>
      <c r="CH79" s="1247"/>
      <c r="CI79" s="1247"/>
      <c r="CJ79" s="1247"/>
      <c r="CK79" s="1247"/>
      <c r="CL79" s="1247"/>
      <c r="CM79" s="1247"/>
      <c r="CN79" s="1247">
        <v>8.6</v>
      </c>
      <c r="CO79" s="1247"/>
      <c r="CP79" s="1247"/>
      <c r="CQ79" s="1247"/>
      <c r="CR79" s="1247"/>
      <c r="CS79" s="1247"/>
      <c r="CT79" s="1247"/>
      <c r="CU79" s="1247"/>
      <c r="CV79" s="1247">
        <v>8.3000000000000007</v>
      </c>
      <c r="CW79" s="1247"/>
      <c r="CX79" s="1247"/>
      <c r="CY79" s="1247"/>
      <c r="CZ79" s="1247"/>
      <c r="DA79" s="1247"/>
      <c r="DB79" s="1247"/>
      <c r="DC79" s="1247"/>
    </row>
    <row r="80" spans="2:107" ht="13.2" x14ac:dyDescent="0.2">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2" x14ac:dyDescent="0.2">
      <c r="B81" s="1241"/>
    </row>
    <row r="82" spans="2:109" ht="16.2" x14ac:dyDescent="0.2">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2" x14ac:dyDescent="0.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2" x14ac:dyDescent="0.2">
      <c r="DD84" s="1240"/>
      <c r="DE84" s="1240"/>
    </row>
    <row r="85" spans="2:109" ht="13.2" x14ac:dyDescent="0.2">
      <c r="DD85" s="1240"/>
      <c r="DE85" s="1240"/>
    </row>
  </sheetData>
  <sheetProtection algorithmName="SHA-512" hashValue="i2xLsKtc41f5GT+kY2CdHW9jWdlhKzRvLg+Tm+ah6f2CPMuEMOMV9arK6n45jziEgMLcCc4guU/fIR6L4OdtiQ==" saltValue="10FBFbjfIqwg9ZfzQuRpL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7" zoomScale="55" zoomScaleNormal="5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522</v>
      </c>
    </row>
  </sheetData>
  <sheetProtection algorithmName="SHA-512" hashValue="vswAT70a8OYQ3fQDkaq+l8BtKri9S+BoJZCYWhb1sjpx5rmsGGm3Zr28GuWWNeCqNp6o5KN6t0Vpb1gDnpZ+Cw==" saltValue="dGXxnIbG0zjp88gVFiwC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8" zoomScale="70" zoomScaleNormal="7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522</v>
      </c>
    </row>
  </sheetData>
  <sheetProtection algorithmName="SHA-512" hashValue="x41s+XOMB+ZdvqhaLGD7mMX6Gw5e8PBdpCFkHNsNDmr0bgxrSSGAHoCJxmnOUNHiyJ2j6OxDJt9iPytjTBIVlg==" saltValue="ntYnGl8woskCv03MQO+h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572</v>
      </c>
      <c r="G2" s="148"/>
      <c r="H2" s="149"/>
    </row>
    <row r="3" spans="1:8" x14ac:dyDescent="0.2">
      <c r="A3" s="145" t="s">
        <v>565</v>
      </c>
      <c r="B3" s="150"/>
      <c r="C3" s="151"/>
      <c r="D3" s="152">
        <v>186572</v>
      </c>
      <c r="E3" s="153"/>
      <c r="F3" s="154">
        <v>68468</v>
      </c>
      <c r="G3" s="155"/>
      <c r="H3" s="156"/>
    </row>
    <row r="4" spans="1:8" x14ac:dyDescent="0.2">
      <c r="A4" s="157"/>
      <c r="B4" s="158"/>
      <c r="C4" s="159"/>
      <c r="D4" s="160">
        <v>135230</v>
      </c>
      <c r="E4" s="161"/>
      <c r="F4" s="162">
        <v>34140</v>
      </c>
      <c r="G4" s="163"/>
      <c r="H4" s="164"/>
    </row>
    <row r="5" spans="1:8" x14ac:dyDescent="0.2">
      <c r="A5" s="145" t="s">
        <v>567</v>
      </c>
      <c r="B5" s="150"/>
      <c r="C5" s="151"/>
      <c r="D5" s="152">
        <v>126637</v>
      </c>
      <c r="E5" s="153"/>
      <c r="F5" s="154">
        <v>69729</v>
      </c>
      <c r="G5" s="155"/>
      <c r="H5" s="156"/>
    </row>
    <row r="6" spans="1:8" x14ac:dyDescent="0.2">
      <c r="A6" s="157"/>
      <c r="B6" s="158"/>
      <c r="C6" s="159"/>
      <c r="D6" s="160">
        <v>91054</v>
      </c>
      <c r="E6" s="161"/>
      <c r="F6" s="162">
        <v>38908</v>
      </c>
      <c r="G6" s="163"/>
      <c r="H6" s="164"/>
    </row>
    <row r="7" spans="1:8" x14ac:dyDescent="0.2">
      <c r="A7" s="145" t="s">
        <v>568</v>
      </c>
      <c r="B7" s="150"/>
      <c r="C7" s="151"/>
      <c r="D7" s="152">
        <v>156313</v>
      </c>
      <c r="E7" s="153"/>
      <c r="F7" s="154">
        <v>74581</v>
      </c>
      <c r="G7" s="155"/>
      <c r="H7" s="156"/>
    </row>
    <row r="8" spans="1:8" x14ac:dyDescent="0.2">
      <c r="A8" s="157"/>
      <c r="B8" s="158"/>
      <c r="C8" s="159"/>
      <c r="D8" s="160">
        <v>106648</v>
      </c>
      <c r="E8" s="161"/>
      <c r="F8" s="162">
        <v>41563</v>
      </c>
      <c r="G8" s="163"/>
      <c r="H8" s="164"/>
    </row>
    <row r="9" spans="1:8" x14ac:dyDescent="0.2">
      <c r="A9" s="145" t="s">
        <v>569</v>
      </c>
      <c r="B9" s="150"/>
      <c r="C9" s="151"/>
      <c r="D9" s="152">
        <v>114640</v>
      </c>
      <c r="E9" s="153"/>
      <c r="F9" s="154">
        <v>76347</v>
      </c>
      <c r="G9" s="155"/>
      <c r="H9" s="156"/>
    </row>
    <row r="10" spans="1:8" x14ac:dyDescent="0.2">
      <c r="A10" s="157"/>
      <c r="B10" s="158"/>
      <c r="C10" s="159"/>
      <c r="D10" s="160">
        <v>79025</v>
      </c>
      <c r="E10" s="161"/>
      <c r="F10" s="162">
        <v>41762</v>
      </c>
      <c r="G10" s="163"/>
      <c r="H10" s="164"/>
    </row>
    <row r="11" spans="1:8" x14ac:dyDescent="0.2">
      <c r="A11" s="145" t="s">
        <v>570</v>
      </c>
      <c r="B11" s="150"/>
      <c r="C11" s="151"/>
      <c r="D11" s="152">
        <v>92387</v>
      </c>
      <c r="E11" s="153"/>
      <c r="F11" s="154">
        <v>69604</v>
      </c>
      <c r="G11" s="155"/>
      <c r="H11" s="156"/>
    </row>
    <row r="12" spans="1:8" x14ac:dyDescent="0.2">
      <c r="A12" s="157"/>
      <c r="B12" s="158"/>
      <c r="C12" s="165"/>
      <c r="D12" s="160">
        <v>61886</v>
      </c>
      <c r="E12" s="161"/>
      <c r="F12" s="162">
        <v>36247</v>
      </c>
      <c r="G12" s="163"/>
      <c r="H12" s="164"/>
    </row>
    <row r="13" spans="1:8" x14ac:dyDescent="0.2">
      <c r="A13" s="145"/>
      <c r="B13" s="150"/>
      <c r="C13" s="166"/>
      <c r="D13" s="167">
        <v>135310</v>
      </c>
      <c r="E13" s="168"/>
      <c r="F13" s="169">
        <v>71746</v>
      </c>
      <c r="G13" s="170"/>
      <c r="H13" s="156"/>
    </row>
    <row r="14" spans="1:8" x14ac:dyDescent="0.2">
      <c r="A14" s="157"/>
      <c r="B14" s="158"/>
      <c r="C14" s="159"/>
      <c r="D14" s="160">
        <v>94769</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4.72</v>
      </c>
      <c r="C19" s="171">
        <f>ROUND(VALUE(SUBSTITUTE(実質収支比率等に係る経年分析!G$48,"▲","-")),2)</f>
        <v>4.46</v>
      </c>
      <c r="D19" s="171">
        <f>ROUND(VALUE(SUBSTITUTE(実質収支比率等に係る経年分析!H$48,"▲","-")),2)</f>
        <v>5.73</v>
      </c>
      <c r="E19" s="171">
        <f>ROUND(VALUE(SUBSTITUTE(実質収支比率等に係る経年分析!I$48,"▲","-")),2)</f>
        <v>6.87</v>
      </c>
      <c r="F19" s="171">
        <f>ROUND(VALUE(SUBSTITUTE(実質収支比率等に係る経年分析!J$48,"▲","-")),2)</f>
        <v>7.21</v>
      </c>
    </row>
    <row r="20" spans="1:11" x14ac:dyDescent="0.2">
      <c r="A20" s="171" t="s">
        <v>55</v>
      </c>
      <c r="B20" s="171">
        <f>ROUND(VALUE(SUBSTITUTE(実質収支比率等に係る経年分析!F$47,"▲","-")),2)</f>
        <v>17.64</v>
      </c>
      <c r="C20" s="171">
        <f>ROUND(VALUE(SUBSTITUTE(実質収支比率等に係る経年分析!G$47,"▲","-")),2)</f>
        <v>12.86</v>
      </c>
      <c r="D20" s="171">
        <f>ROUND(VALUE(SUBSTITUTE(実質収支比率等に係る経年分析!H$47,"▲","-")),2)</f>
        <v>11.04</v>
      </c>
      <c r="E20" s="171">
        <f>ROUND(VALUE(SUBSTITUTE(実質収支比率等に係る経年分析!I$47,"▲","-")),2)</f>
        <v>9.1300000000000008</v>
      </c>
      <c r="F20" s="171">
        <f>ROUND(VALUE(SUBSTITUTE(実質収支比率等に係る経年分析!J$47,"▲","-")),2)</f>
        <v>10.58</v>
      </c>
    </row>
    <row r="21" spans="1:11" x14ac:dyDescent="0.2">
      <c r="A21" s="171" t="s">
        <v>56</v>
      </c>
      <c r="B21" s="171">
        <f>IF(ISNUMBER(VALUE(SUBSTITUTE(実質収支比率等に係る経年分析!F$49,"▲","-"))),ROUND(VALUE(SUBSTITUTE(実質収支比率等に係る経年分析!F$49,"▲","-")),2),NA())</f>
        <v>-6.29</v>
      </c>
      <c r="C21" s="171">
        <f>IF(ISNUMBER(VALUE(SUBSTITUTE(実質収支比率等に係る経年分析!G$49,"▲","-"))),ROUND(VALUE(SUBSTITUTE(実質収支比率等に係る経年分析!G$49,"▲","-")),2),NA())</f>
        <v>-5.4</v>
      </c>
      <c r="D21" s="171">
        <f>IF(ISNUMBER(VALUE(SUBSTITUTE(実質収支比率等に係る経年分析!H$49,"▲","-"))),ROUND(VALUE(SUBSTITUTE(実質収支比率等に係る経年分析!H$49,"▲","-")),2),NA())</f>
        <v>-0.68</v>
      </c>
      <c r="E21" s="171">
        <f>IF(ISNUMBER(VALUE(SUBSTITUTE(実質収支比率等に係る経年分析!I$49,"▲","-"))),ROUND(VALUE(SUBSTITUTE(実質収支比率等に係る経年分析!I$49,"▲","-")),2),NA())</f>
        <v>-0.49</v>
      </c>
      <c r="F21" s="171">
        <f>IF(ISNUMBER(VALUE(SUBSTITUTE(実質収支比率等に係る経年分析!J$49,"▲","-"))),ROUND(VALUE(SUBSTITUTE(実質収支比率等に係る経年分析!J$49,"▲","-")),2),NA())</f>
        <v>2.16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3.35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3.94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1.43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青少年育英奨学資金貸付特別会計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0.14000000000000001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0.14000000000000001</v>
      </c>
    </row>
    <row r="30" spans="1:11" x14ac:dyDescent="0.2">
      <c r="A30" s="172" t="str">
        <f>IF(連結実質赤字比率に係る赤字・黒字の構成分析!C$40="",NA(),連結実質赤字比率に係る赤字・黒字の構成分析!C$40)</f>
        <v>国民健康保険特別会計（直営診療施設勘定）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x14ac:dyDescent="0.2">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0.56999999999999995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0.77</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0.79</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7.06</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4641</v>
      </c>
      <c r="E42" s="173"/>
      <c r="F42" s="173"/>
      <c r="G42" s="173">
        <f>'実質公債費比率（分子）の構造'!L$52</f>
        <v>4535</v>
      </c>
      <c r="H42" s="173"/>
      <c r="I42" s="173"/>
      <c r="J42" s="173">
        <f>'実質公債費比率（分子）の構造'!M$52</f>
        <v>4385</v>
      </c>
      <c r="K42" s="173"/>
      <c r="L42" s="173"/>
      <c r="M42" s="173">
        <f>'実質公債費比率（分子）の構造'!N$52</f>
        <v>4155</v>
      </c>
      <c r="N42" s="173"/>
      <c r="O42" s="173"/>
      <c r="P42" s="173">
        <f>'実質公債費比率（分子）の構造'!O$52</f>
        <v>4005</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3</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2</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1825</v>
      </c>
      <c r="C46" s="173"/>
      <c r="D46" s="173"/>
      <c r="E46" s="173">
        <f>'実質公債費比率（分子）の構造'!L$48</f>
        <v>1954</v>
      </c>
      <c r="F46" s="173"/>
      <c r="G46" s="173"/>
      <c r="H46" s="173">
        <f>'実質公債費比率（分子）の構造'!M$48</f>
        <v>1976</v>
      </c>
      <c r="I46" s="173"/>
      <c r="J46" s="173"/>
      <c r="K46" s="173">
        <f>'実質公債費比率（分子）の構造'!N$48</f>
        <v>2056</v>
      </c>
      <c r="L46" s="173"/>
      <c r="M46" s="173"/>
      <c r="N46" s="173">
        <f>'実質公債費比率（分子）の構造'!O$48</f>
        <v>1885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4501</v>
      </c>
      <c r="C49" s="173"/>
      <c r="D49" s="173"/>
      <c r="E49" s="173">
        <f>'実質公債費比率（分子）の構造'!L$45</f>
        <v>4262</v>
      </c>
      <c r="F49" s="173"/>
      <c r="G49" s="173"/>
      <c r="H49" s="173">
        <f>'実質公債費比率（分子）の構造'!M$45</f>
        <v>4053</v>
      </c>
      <c r="I49" s="173"/>
      <c r="J49" s="173"/>
      <c r="K49" s="173">
        <f>'実質公債費比率（分子）の構造'!N$45</f>
        <v>3811</v>
      </c>
      <c r="L49" s="173"/>
      <c r="M49" s="173"/>
      <c r="N49" s="173">
        <f>'実質公債費比率（分子）の構造'!O$45</f>
        <v>3689</v>
      </c>
      <c r="O49" s="173"/>
      <c r="P49" s="173"/>
    </row>
    <row r="50" spans="1:16" x14ac:dyDescent="0.2">
      <c r="A50" s="173" t="s">
        <v>71</v>
      </c>
      <c r="B50" s="173" t="e">
        <f>NA()</f>
        <v>#N/A</v>
      </c>
      <c r="C50" s="173">
        <f>IF(ISNUMBER('実質公債費比率（分子）の構造'!K$53),'実質公債費比率（分子）の構造'!K$53,NA())</f>
        <v>1688</v>
      </c>
      <c r="D50" s="173" t="e">
        <f>NA()</f>
        <v>#N/A</v>
      </c>
      <c r="E50" s="173" t="e">
        <f>NA()</f>
        <v>#N/A</v>
      </c>
      <c r="F50" s="173">
        <f>IF(ISNUMBER('実質公債費比率（分子）の構造'!L$53),'実質公債費比率（分子）の構造'!L$53,NA())</f>
        <v>1683</v>
      </c>
      <c r="G50" s="173" t="e">
        <f>NA()</f>
        <v>#N/A</v>
      </c>
      <c r="H50" s="173" t="e">
        <f>NA()</f>
        <v>#N/A</v>
      </c>
      <c r="I50" s="173">
        <f>IF(ISNUMBER('実質公債費比率（分子）の構造'!M$53),'実質公債費比率（分子）の構造'!M$53,NA())</f>
        <v>1646</v>
      </c>
      <c r="J50" s="173" t="e">
        <f>NA()</f>
        <v>#N/A</v>
      </c>
      <c r="K50" s="173" t="e">
        <f>NA()</f>
        <v>#N/A</v>
      </c>
      <c r="L50" s="173">
        <f>IF(ISNUMBER('実質公債費比率（分子）の構造'!N$53),'実質公債費比率（分子）の構造'!N$53,NA())</f>
        <v>1714</v>
      </c>
      <c r="M50" s="173" t="e">
        <f>NA()</f>
        <v>#N/A</v>
      </c>
      <c r="N50" s="173" t="e">
        <f>NA()</f>
        <v>#N/A</v>
      </c>
      <c r="O50" s="173">
        <f>IF(ISNUMBER('実質公債費比率（分子）の構造'!O$53),'実質公債費比率（分子）の構造'!O$53,NA())</f>
        <v>1571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40416</v>
      </c>
      <c r="E56" s="172"/>
      <c r="F56" s="172"/>
      <c r="G56" s="172">
        <f>'将来負担比率（分子）の構造'!J$52</f>
        <v>39043</v>
      </c>
      <c r="H56" s="172"/>
      <c r="I56" s="172"/>
      <c r="J56" s="172">
        <f>'将来負担比率（分子）の構造'!K$52</f>
        <v>36983</v>
      </c>
      <c r="K56" s="172"/>
      <c r="L56" s="172"/>
      <c r="M56" s="172">
        <f>'将来負担比率（分子）の構造'!L$52</f>
        <v>35100</v>
      </c>
      <c r="N56" s="172"/>
      <c r="O56" s="172"/>
      <c r="P56" s="172">
        <f>'将来負担比率（分子）の構造'!M$52</f>
        <v>33044</v>
      </c>
    </row>
    <row r="57" spans="1:16" x14ac:dyDescent="0.2">
      <c r="A57" s="172" t="s">
        <v>42</v>
      </c>
      <c r="B57" s="172"/>
      <c r="C57" s="172"/>
      <c r="D57" s="172">
        <f>'将来負担比率（分子）の構造'!I$51</f>
        <v>389</v>
      </c>
      <c r="E57" s="172"/>
      <c r="F57" s="172"/>
      <c r="G57" s="172">
        <f>'将来負担比率（分子）の構造'!J$51</f>
        <v>341</v>
      </c>
      <c r="H57" s="172"/>
      <c r="I57" s="172"/>
      <c r="J57" s="172">
        <f>'将来負担比率（分子）の構造'!K$51</f>
        <v>292</v>
      </c>
      <c r="K57" s="172"/>
      <c r="L57" s="172"/>
      <c r="M57" s="172">
        <f>'将来負担比率（分子）の構造'!L$51</f>
        <v>243</v>
      </c>
      <c r="N57" s="172"/>
      <c r="O57" s="172"/>
      <c r="P57" s="172">
        <f>'将来負担比率（分子）の構造'!M$51</f>
        <v>193</v>
      </c>
    </row>
    <row r="58" spans="1:16" x14ac:dyDescent="0.2">
      <c r="A58" s="172" t="s">
        <v>41</v>
      </c>
      <c r="B58" s="172"/>
      <c r="C58" s="172"/>
      <c r="D58" s="172">
        <f>'将来負担比率（分子）の構造'!I$50</f>
        <v>8870</v>
      </c>
      <c r="E58" s="172"/>
      <c r="F58" s="172"/>
      <c r="G58" s="172">
        <f>'将来負担比率（分子）の構造'!J$50</f>
        <v>7796</v>
      </c>
      <c r="H58" s="172"/>
      <c r="I58" s="172"/>
      <c r="J58" s="172">
        <f>'将来負担比率（分子）の構造'!K$50</f>
        <v>6324</v>
      </c>
      <c r="K58" s="172"/>
      <c r="L58" s="172"/>
      <c r="M58" s="172">
        <f>'将来負担比率（分子）の構造'!L$50</f>
        <v>5699</v>
      </c>
      <c r="N58" s="172"/>
      <c r="O58" s="172"/>
      <c r="P58" s="172">
        <f>'将来負担比率（分子）の構造'!M$50</f>
        <v>6305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944</v>
      </c>
      <c r="C62" s="172"/>
      <c r="D62" s="172"/>
      <c r="E62" s="172">
        <f>'将来負担比率（分子）の構造'!J$45</f>
        <v>919</v>
      </c>
      <c r="F62" s="172"/>
      <c r="G62" s="172"/>
      <c r="H62" s="172">
        <f>'将来負担比率（分子）の構造'!K$45</f>
        <v>1022</v>
      </c>
      <c r="I62" s="172"/>
      <c r="J62" s="172"/>
      <c r="K62" s="172">
        <f>'将来負担比率（分子）の構造'!L$45</f>
        <v>1227</v>
      </c>
      <c r="L62" s="172"/>
      <c r="M62" s="172"/>
      <c r="N62" s="172">
        <f>'将来負担比率（分子）の構造'!M$45</f>
        <v>1193</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23902</v>
      </c>
      <c r="C64" s="172"/>
      <c r="D64" s="172"/>
      <c r="E64" s="172">
        <f>'将来負担比率（分子）の構造'!J$43</f>
        <v>22313</v>
      </c>
      <c r="F64" s="172"/>
      <c r="G64" s="172"/>
      <c r="H64" s="172">
        <f>'将来負担比率（分子）の構造'!K$43</f>
        <v>21437</v>
      </c>
      <c r="I64" s="172"/>
      <c r="J64" s="172"/>
      <c r="K64" s="172">
        <f>'将来負担比率（分子）の構造'!L$43</f>
        <v>20090</v>
      </c>
      <c r="L64" s="172"/>
      <c r="M64" s="172"/>
      <c r="N64" s="172">
        <f>'将来負担比率（分子）の構造'!M$43</f>
        <v>18984</v>
      </c>
      <c r="O64" s="172"/>
      <c r="P64" s="172"/>
    </row>
    <row r="65" spans="1:16" x14ac:dyDescent="0.2">
      <c r="A65" s="172" t="s">
        <v>32</v>
      </c>
      <c r="B65" s="172">
        <f>'将来負担比率（分子）の構造'!I$42</f>
        <v>16</v>
      </c>
      <c r="C65" s="172"/>
      <c r="D65" s="172"/>
      <c r="E65" s="172">
        <f>'将来負担比率（分子）の構造'!J$42</f>
        <v>14</v>
      </c>
      <c r="F65" s="172"/>
      <c r="G65" s="172"/>
      <c r="H65" s="172">
        <f>'将来負担比率（分子）の構造'!K$42</f>
        <v>12</v>
      </c>
      <c r="I65" s="172"/>
      <c r="J65" s="172"/>
      <c r="K65" s="172">
        <f>'将来負担比率（分子）の構造'!L$42</f>
        <v>11</v>
      </c>
      <c r="L65" s="172"/>
      <c r="M65" s="172"/>
      <c r="N65" s="172">
        <f>'将来負担比率（分子）の構造'!M$42</f>
        <v>9</v>
      </c>
      <c r="O65" s="172"/>
      <c r="P65" s="172"/>
    </row>
    <row r="66" spans="1:16" x14ac:dyDescent="0.2">
      <c r="A66" s="172" t="s">
        <v>31</v>
      </c>
      <c r="B66" s="172">
        <f>'将来負担比率（分子）の構造'!I$41</f>
        <v>33942</v>
      </c>
      <c r="C66" s="172"/>
      <c r="D66" s="172"/>
      <c r="E66" s="172">
        <f>'将来負担比率（分子）の構造'!J$41</f>
        <v>33230</v>
      </c>
      <c r="F66" s="172"/>
      <c r="G66" s="172"/>
      <c r="H66" s="172">
        <f>'将来負担比率（分子）の構造'!K$41</f>
        <v>32539</v>
      </c>
      <c r="I66" s="172"/>
      <c r="J66" s="172"/>
      <c r="K66" s="172">
        <f>'将来負担比率（分子）の構造'!L$41</f>
        <v>31312</v>
      </c>
      <c r="L66" s="172"/>
      <c r="M66" s="172"/>
      <c r="N66" s="172">
        <f>'将来負担比率（分子）の構造'!M$41</f>
        <v>29813</v>
      </c>
      <c r="O66" s="172"/>
      <c r="P66" s="172"/>
    </row>
    <row r="67" spans="1:16" x14ac:dyDescent="0.2">
      <c r="A67" s="172" t="s">
        <v>75</v>
      </c>
      <c r="B67" s="172" t="e">
        <f>NA()</f>
        <v>#N/A</v>
      </c>
      <c r="C67" s="172">
        <f>IF(ISNUMBER('将来負担比率（分子）の構造'!I$53), IF('将来負担比率（分子）の構造'!I$53 &lt; 0, 0, '将来負担比率（分子）の構造'!I$53), NA())</f>
        <v>9128</v>
      </c>
      <c r="D67" s="172" t="e">
        <f>NA()</f>
        <v>#N/A</v>
      </c>
      <c r="E67" s="172" t="e">
        <f>NA()</f>
        <v>#N/A</v>
      </c>
      <c r="F67" s="172">
        <f>IF(ISNUMBER('将来負担比率（分子）の構造'!J$53), IF('将来負担比率（分子）の構造'!J$53 &lt; 0, 0, '将来負担比率（分子）の構造'!J$53), NA())</f>
        <v>9296</v>
      </c>
      <c r="G67" s="172" t="e">
        <f>NA()</f>
        <v>#N/A</v>
      </c>
      <c r="H67" s="172" t="e">
        <f>NA()</f>
        <v>#N/A</v>
      </c>
      <c r="I67" s="172">
        <f>IF(ISNUMBER('将来負担比率（分子）の構造'!K$53), IF('将来負担比率（分子）の構造'!K$53 &lt; 0, 0, '将来負担比率（分子）の構造'!K$53), NA())</f>
        <v>11412</v>
      </c>
      <c r="J67" s="172" t="e">
        <f>NA()</f>
        <v>#N/A</v>
      </c>
      <c r="K67" s="172" t="e">
        <f>NA()</f>
        <v>#N/A</v>
      </c>
      <c r="L67" s="172">
        <f>IF(ISNUMBER('将来負担比率（分子）の構造'!L$53), IF('将来負担比率（分子）の構造'!L$53 &lt; 0, 0, '将来負担比率（分子）の構造'!L$53), NA())</f>
        <v>11596</v>
      </c>
      <c r="M67" s="172" t="e">
        <f>NA()</f>
        <v>#N/A</v>
      </c>
      <c r="N67" s="172" t="e">
        <f>NA()</f>
        <v>#N/A</v>
      </c>
      <c r="O67" s="172">
        <f>IF(ISNUMBER('将来負担比率（分子）の構造'!M$53), IF('将来負担比率（分子）の構造'!M$53 &lt; 0, 0, '将来負担比率（分子）の構造'!M$53), NA())</f>
        <v>10457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1955</v>
      </c>
      <c r="C72" s="176">
        <f>基金残高に係る経年分析!G55</f>
        <v>1644</v>
      </c>
      <c r="D72" s="176">
        <f>基金残高に係る経年分析!H55</f>
        <v>1950</v>
      </c>
    </row>
    <row r="73" spans="1:16" x14ac:dyDescent="0.2">
      <c r="A73" s="175" t="s">
        <v>78</v>
      </c>
      <c r="B73" s="176">
        <f>基金残高に係る経年分析!F56</f>
        <v>39</v>
      </c>
      <c r="C73" s="176">
        <f>基金残高に係る経年分析!G56</f>
        <v>39</v>
      </c>
      <c r="D73" s="176">
        <f>基金残高に係る経年分析!H56</f>
        <v>229</v>
      </c>
    </row>
    <row r="74" spans="1:16" x14ac:dyDescent="0.2">
      <c r="A74" s="175" t="s">
        <v>79</v>
      </c>
      <c r="B74" s="176">
        <f>基金残高に係る経年分析!F57</f>
        <v>3724</v>
      </c>
      <c r="C74" s="176">
        <f>基金残高に係る経年分析!G57</f>
        <v>3404</v>
      </c>
      <c r="D74" s="176">
        <f>基金残高に係る経年分析!H57</f>
        <v>3502</v>
      </c>
    </row>
  </sheetData>
  <sheetProtection algorithmName="SHA-512" hashValue="6fV/CeFV7YKbGL0xzpKKp1TkOkzxq41QIuZYVmdM/yF8nJMed6Y1Snaa9cBkyXUQY8znRAstkQwq8zBVMIYHIA==" saltValue="SxrsdFgWDYRB75xmqpdh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4" t="s">
        <v>227</v>
      </c>
      <c r="C5" s="695"/>
      <c r="D5" s="695"/>
      <c r="E5" s="695"/>
      <c r="F5" s="695"/>
      <c r="G5" s="695"/>
      <c r="H5" s="695"/>
      <c r="I5" s="695"/>
      <c r="J5" s="695"/>
      <c r="K5" s="695"/>
      <c r="L5" s="695"/>
      <c r="M5" s="695"/>
      <c r="N5" s="695"/>
      <c r="O5" s="695"/>
      <c r="P5" s="695"/>
      <c r="Q5" s="696"/>
      <c r="R5" s="681">
        <v>4904045</v>
      </c>
      <c r="S5" s="682"/>
      <c r="T5" s="682"/>
      <c r="U5" s="682"/>
      <c r="V5" s="682"/>
      <c r="W5" s="682"/>
      <c r="X5" s="682"/>
      <c r="Y5" s="725"/>
      <c r="Z5" s="743">
        <v>16</v>
      </c>
      <c r="AA5" s="743"/>
      <c r="AB5" s="743"/>
      <c r="AC5" s="743"/>
      <c r="AD5" s="744">
        <v>4904045</v>
      </c>
      <c r="AE5" s="744"/>
      <c r="AF5" s="744"/>
      <c r="AG5" s="744"/>
      <c r="AH5" s="744"/>
      <c r="AI5" s="744"/>
      <c r="AJ5" s="744"/>
      <c r="AK5" s="744"/>
      <c r="AL5" s="726">
        <v>27</v>
      </c>
      <c r="AM5" s="699"/>
      <c r="AN5" s="699"/>
      <c r="AO5" s="727"/>
      <c r="AP5" s="694" t="s">
        <v>228</v>
      </c>
      <c r="AQ5" s="695"/>
      <c r="AR5" s="695"/>
      <c r="AS5" s="695"/>
      <c r="AT5" s="695"/>
      <c r="AU5" s="695"/>
      <c r="AV5" s="695"/>
      <c r="AW5" s="695"/>
      <c r="AX5" s="695"/>
      <c r="AY5" s="695"/>
      <c r="AZ5" s="695"/>
      <c r="BA5" s="695"/>
      <c r="BB5" s="695"/>
      <c r="BC5" s="695"/>
      <c r="BD5" s="695"/>
      <c r="BE5" s="695"/>
      <c r="BF5" s="696"/>
      <c r="BG5" s="628">
        <v>4880296</v>
      </c>
      <c r="BH5" s="629"/>
      <c r="BI5" s="629"/>
      <c r="BJ5" s="629"/>
      <c r="BK5" s="629"/>
      <c r="BL5" s="629"/>
      <c r="BM5" s="629"/>
      <c r="BN5" s="630"/>
      <c r="BO5" s="655">
        <v>99.5</v>
      </c>
      <c r="BP5" s="655"/>
      <c r="BQ5" s="655"/>
      <c r="BR5" s="655"/>
      <c r="BS5" s="656" t="s">
        <v>229</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221</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2">
      <c r="B6" s="625" t="s">
        <v>233</v>
      </c>
      <c r="C6" s="626"/>
      <c r="D6" s="626"/>
      <c r="E6" s="626"/>
      <c r="F6" s="626"/>
      <c r="G6" s="626"/>
      <c r="H6" s="626"/>
      <c r="I6" s="626"/>
      <c r="J6" s="626"/>
      <c r="K6" s="626"/>
      <c r="L6" s="626"/>
      <c r="M6" s="626"/>
      <c r="N6" s="626"/>
      <c r="O6" s="626"/>
      <c r="P6" s="626"/>
      <c r="Q6" s="627"/>
      <c r="R6" s="628">
        <v>453308</v>
      </c>
      <c r="S6" s="629"/>
      <c r="T6" s="629"/>
      <c r="U6" s="629"/>
      <c r="V6" s="629"/>
      <c r="W6" s="629"/>
      <c r="X6" s="629"/>
      <c r="Y6" s="630"/>
      <c r="Z6" s="655">
        <v>1.5</v>
      </c>
      <c r="AA6" s="655"/>
      <c r="AB6" s="655"/>
      <c r="AC6" s="655"/>
      <c r="AD6" s="656">
        <v>453308</v>
      </c>
      <c r="AE6" s="656"/>
      <c r="AF6" s="656"/>
      <c r="AG6" s="656"/>
      <c r="AH6" s="656"/>
      <c r="AI6" s="656"/>
      <c r="AJ6" s="656"/>
      <c r="AK6" s="656"/>
      <c r="AL6" s="631">
        <v>2.5</v>
      </c>
      <c r="AM6" s="632"/>
      <c r="AN6" s="632"/>
      <c r="AO6" s="657"/>
      <c r="AP6" s="625" t="s">
        <v>234</v>
      </c>
      <c r="AQ6" s="626"/>
      <c r="AR6" s="626"/>
      <c r="AS6" s="626"/>
      <c r="AT6" s="626"/>
      <c r="AU6" s="626"/>
      <c r="AV6" s="626"/>
      <c r="AW6" s="626"/>
      <c r="AX6" s="626"/>
      <c r="AY6" s="626"/>
      <c r="AZ6" s="626"/>
      <c r="BA6" s="626"/>
      <c r="BB6" s="626"/>
      <c r="BC6" s="626"/>
      <c r="BD6" s="626"/>
      <c r="BE6" s="626"/>
      <c r="BF6" s="627"/>
      <c r="BG6" s="628">
        <v>4880296</v>
      </c>
      <c r="BH6" s="629"/>
      <c r="BI6" s="629"/>
      <c r="BJ6" s="629"/>
      <c r="BK6" s="629"/>
      <c r="BL6" s="629"/>
      <c r="BM6" s="629"/>
      <c r="BN6" s="630"/>
      <c r="BO6" s="655">
        <v>99.5</v>
      </c>
      <c r="BP6" s="655"/>
      <c r="BQ6" s="655"/>
      <c r="BR6" s="655"/>
      <c r="BS6" s="656" t="s">
        <v>127</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168467</v>
      </c>
      <c r="CS6" s="629"/>
      <c r="CT6" s="629"/>
      <c r="CU6" s="629"/>
      <c r="CV6" s="629"/>
      <c r="CW6" s="629"/>
      <c r="CX6" s="629"/>
      <c r="CY6" s="630"/>
      <c r="CZ6" s="726">
        <v>0.6</v>
      </c>
      <c r="DA6" s="699"/>
      <c r="DB6" s="699"/>
      <c r="DC6" s="729"/>
      <c r="DD6" s="634">
        <v>440</v>
      </c>
      <c r="DE6" s="629"/>
      <c r="DF6" s="629"/>
      <c r="DG6" s="629"/>
      <c r="DH6" s="629"/>
      <c r="DI6" s="629"/>
      <c r="DJ6" s="629"/>
      <c r="DK6" s="629"/>
      <c r="DL6" s="629"/>
      <c r="DM6" s="629"/>
      <c r="DN6" s="629"/>
      <c r="DO6" s="629"/>
      <c r="DP6" s="630"/>
      <c r="DQ6" s="634">
        <v>168465</v>
      </c>
      <c r="DR6" s="629"/>
      <c r="DS6" s="629"/>
      <c r="DT6" s="629"/>
      <c r="DU6" s="629"/>
      <c r="DV6" s="629"/>
      <c r="DW6" s="629"/>
      <c r="DX6" s="629"/>
      <c r="DY6" s="629"/>
      <c r="DZ6" s="629"/>
      <c r="EA6" s="629"/>
      <c r="EB6" s="629"/>
      <c r="EC6" s="669"/>
    </row>
    <row r="7" spans="2:143" ht="11.25" customHeight="1" x14ac:dyDescent="0.2">
      <c r="B7" s="625" t="s">
        <v>236</v>
      </c>
      <c r="C7" s="626"/>
      <c r="D7" s="626"/>
      <c r="E7" s="626"/>
      <c r="F7" s="626"/>
      <c r="G7" s="626"/>
      <c r="H7" s="626"/>
      <c r="I7" s="626"/>
      <c r="J7" s="626"/>
      <c r="K7" s="626"/>
      <c r="L7" s="626"/>
      <c r="M7" s="626"/>
      <c r="N7" s="626"/>
      <c r="O7" s="626"/>
      <c r="P7" s="626"/>
      <c r="Q7" s="627"/>
      <c r="R7" s="628">
        <v>3214</v>
      </c>
      <c r="S7" s="629"/>
      <c r="T7" s="629"/>
      <c r="U7" s="629"/>
      <c r="V7" s="629"/>
      <c r="W7" s="629"/>
      <c r="X7" s="629"/>
      <c r="Y7" s="630"/>
      <c r="Z7" s="655">
        <v>0</v>
      </c>
      <c r="AA7" s="655"/>
      <c r="AB7" s="655"/>
      <c r="AC7" s="655"/>
      <c r="AD7" s="656">
        <v>3214</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2002905</v>
      </c>
      <c r="BH7" s="629"/>
      <c r="BI7" s="629"/>
      <c r="BJ7" s="629"/>
      <c r="BK7" s="629"/>
      <c r="BL7" s="629"/>
      <c r="BM7" s="629"/>
      <c r="BN7" s="630"/>
      <c r="BO7" s="655">
        <v>40.799999999999997</v>
      </c>
      <c r="BP7" s="655"/>
      <c r="BQ7" s="655"/>
      <c r="BR7" s="655"/>
      <c r="BS7" s="656" t="s">
        <v>229</v>
      </c>
      <c r="BT7" s="656"/>
      <c r="BU7" s="656"/>
      <c r="BV7" s="656"/>
      <c r="BW7" s="656"/>
      <c r="BX7" s="656"/>
      <c r="BY7" s="656"/>
      <c r="BZ7" s="656"/>
      <c r="CA7" s="656"/>
      <c r="CB7" s="714"/>
      <c r="CD7" s="670" t="s">
        <v>238</v>
      </c>
      <c r="CE7" s="667"/>
      <c r="CF7" s="667"/>
      <c r="CG7" s="667"/>
      <c r="CH7" s="667"/>
      <c r="CI7" s="667"/>
      <c r="CJ7" s="667"/>
      <c r="CK7" s="667"/>
      <c r="CL7" s="667"/>
      <c r="CM7" s="667"/>
      <c r="CN7" s="667"/>
      <c r="CO7" s="667"/>
      <c r="CP7" s="667"/>
      <c r="CQ7" s="668"/>
      <c r="CR7" s="628">
        <v>4000123</v>
      </c>
      <c r="CS7" s="629"/>
      <c r="CT7" s="629"/>
      <c r="CU7" s="629"/>
      <c r="CV7" s="629"/>
      <c r="CW7" s="629"/>
      <c r="CX7" s="629"/>
      <c r="CY7" s="630"/>
      <c r="CZ7" s="655">
        <v>13.8</v>
      </c>
      <c r="DA7" s="655"/>
      <c r="DB7" s="655"/>
      <c r="DC7" s="655"/>
      <c r="DD7" s="634">
        <v>416608</v>
      </c>
      <c r="DE7" s="629"/>
      <c r="DF7" s="629"/>
      <c r="DG7" s="629"/>
      <c r="DH7" s="629"/>
      <c r="DI7" s="629"/>
      <c r="DJ7" s="629"/>
      <c r="DK7" s="629"/>
      <c r="DL7" s="629"/>
      <c r="DM7" s="629"/>
      <c r="DN7" s="629"/>
      <c r="DO7" s="629"/>
      <c r="DP7" s="630"/>
      <c r="DQ7" s="634">
        <v>3057951</v>
      </c>
      <c r="DR7" s="629"/>
      <c r="DS7" s="629"/>
      <c r="DT7" s="629"/>
      <c r="DU7" s="629"/>
      <c r="DV7" s="629"/>
      <c r="DW7" s="629"/>
      <c r="DX7" s="629"/>
      <c r="DY7" s="629"/>
      <c r="DZ7" s="629"/>
      <c r="EA7" s="629"/>
      <c r="EB7" s="629"/>
      <c r="EC7" s="669"/>
    </row>
    <row r="8" spans="2:143" ht="11.25" customHeight="1" x14ac:dyDescent="0.2">
      <c r="B8" s="625" t="s">
        <v>239</v>
      </c>
      <c r="C8" s="626"/>
      <c r="D8" s="626"/>
      <c r="E8" s="626"/>
      <c r="F8" s="626"/>
      <c r="G8" s="626"/>
      <c r="H8" s="626"/>
      <c r="I8" s="626"/>
      <c r="J8" s="626"/>
      <c r="K8" s="626"/>
      <c r="L8" s="626"/>
      <c r="M8" s="626"/>
      <c r="N8" s="626"/>
      <c r="O8" s="626"/>
      <c r="P8" s="626"/>
      <c r="Q8" s="627"/>
      <c r="R8" s="628">
        <v>26895</v>
      </c>
      <c r="S8" s="629"/>
      <c r="T8" s="629"/>
      <c r="U8" s="629"/>
      <c r="V8" s="629"/>
      <c r="W8" s="629"/>
      <c r="X8" s="629"/>
      <c r="Y8" s="630"/>
      <c r="Z8" s="655">
        <v>0.1</v>
      </c>
      <c r="AA8" s="655"/>
      <c r="AB8" s="655"/>
      <c r="AC8" s="655"/>
      <c r="AD8" s="656">
        <v>26895</v>
      </c>
      <c r="AE8" s="656"/>
      <c r="AF8" s="656"/>
      <c r="AG8" s="656"/>
      <c r="AH8" s="656"/>
      <c r="AI8" s="656"/>
      <c r="AJ8" s="656"/>
      <c r="AK8" s="656"/>
      <c r="AL8" s="631">
        <v>0.1</v>
      </c>
      <c r="AM8" s="632"/>
      <c r="AN8" s="632"/>
      <c r="AO8" s="657"/>
      <c r="AP8" s="625" t="s">
        <v>240</v>
      </c>
      <c r="AQ8" s="626"/>
      <c r="AR8" s="626"/>
      <c r="AS8" s="626"/>
      <c r="AT8" s="626"/>
      <c r="AU8" s="626"/>
      <c r="AV8" s="626"/>
      <c r="AW8" s="626"/>
      <c r="AX8" s="626"/>
      <c r="AY8" s="626"/>
      <c r="AZ8" s="626"/>
      <c r="BA8" s="626"/>
      <c r="BB8" s="626"/>
      <c r="BC8" s="626"/>
      <c r="BD8" s="626"/>
      <c r="BE8" s="626"/>
      <c r="BF8" s="627"/>
      <c r="BG8" s="628">
        <v>79374</v>
      </c>
      <c r="BH8" s="629"/>
      <c r="BI8" s="629"/>
      <c r="BJ8" s="629"/>
      <c r="BK8" s="629"/>
      <c r="BL8" s="629"/>
      <c r="BM8" s="629"/>
      <c r="BN8" s="630"/>
      <c r="BO8" s="655">
        <v>1.6</v>
      </c>
      <c r="BP8" s="655"/>
      <c r="BQ8" s="655"/>
      <c r="BR8" s="655"/>
      <c r="BS8" s="656" t="s">
        <v>127</v>
      </c>
      <c r="BT8" s="656"/>
      <c r="BU8" s="656"/>
      <c r="BV8" s="656"/>
      <c r="BW8" s="656"/>
      <c r="BX8" s="656"/>
      <c r="BY8" s="656"/>
      <c r="BZ8" s="656"/>
      <c r="CA8" s="656"/>
      <c r="CB8" s="714"/>
      <c r="CD8" s="670" t="s">
        <v>241</v>
      </c>
      <c r="CE8" s="667"/>
      <c r="CF8" s="667"/>
      <c r="CG8" s="667"/>
      <c r="CH8" s="667"/>
      <c r="CI8" s="667"/>
      <c r="CJ8" s="667"/>
      <c r="CK8" s="667"/>
      <c r="CL8" s="667"/>
      <c r="CM8" s="667"/>
      <c r="CN8" s="667"/>
      <c r="CO8" s="667"/>
      <c r="CP8" s="667"/>
      <c r="CQ8" s="668"/>
      <c r="CR8" s="628">
        <v>6761575</v>
      </c>
      <c r="CS8" s="629"/>
      <c r="CT8" s="629"/>
      <c r="CU8" s="629"/>
      <c r="CV8" s="629"/>
      <c r="CW8" s="629"/>
      <c r="CX8" s="629"/>
      <c r="CY8" s="630"/>
      <c r="CZ8" s="655">
        <v>23.4</v>
      </c>
      <c r="DA8" s="655"/>
      <c r="DB8" s="655"/>
      <c r="DC8" s="655"/>
      <c r="DD8" s="634">
        <v>20374</v>
      </c>
      <c r="DE8" s="629"/>
      <c r="DF8" s="629"/>
      <c r="DG8" s="629"/>
      <c r="DH8" s="629"/>
      <c r="DI8" s="629"/>
      <c r="DJ8" s="629"/>
      <c r="DK8" s="629"/>
      <c r="DL8" s="629"/>
      <c r="DM8" s="629"/>
      <c r="DN8" s="629"/>
      <c r="DO8" s="629"/>
      <c r="DP8" s="630"/>
      <c r="DQ8" s="634">
        <v>3460065</v>
      </c>
      <c r="DR8" s="629"/>
      <c r="DS8" s="629"/>
      <c r="DT8" s="629"/>
      <c r="DU8" s="629"/>
      <c r="DV8" s="629"/>
      <c r="DW8" s="629"/>
      <c r="DX8" s="629"/>
      <c r="DY8" s="629"/>
      <c r="DZ8" s="629"/>
      <c r="EA8" s="629"/>
      <c r="EB8" s="629"/>
      <c r="EC8" s="669"/>
    </row>
    <row r="9" spans="2:143" ht="11.25" customHeight="1" x14ac:dyDescent="0.2">
      <c r="B9" s="625" t="s">
        <v>242</v>
      </c>
      <c r="C9" s="626"/>
      <c r="D9" s="626"/>
      <c r="E9" s="626"/>
      <c r="F9" s="626"/>
      <c r="G9" s="626"/>
      <c r="H9" s="626"/>
      <c r="I9" s="626"/>
      <c r="J9" s="626"/>
      <c r="K9" s="626"/>
      <c r="L9" s="626"/>
      <c r="M9" s="626"/>
      <c r="N9" s="626"/>
      <c r="O9" s="626"/>
      <c r="P9" s="626"/>
      <c r="Q9" s="627"/>
      <c r="R9" s="628">
        <v>30414</v>
      </c>
      <c r="S9" s="629"/>
      <c r="T9" s="629"/>
      <c r="U9" s="629"/>
      <c r="V9" s="629"/>
      <c r="W9" s="629"/>
      <c r="X9" s="629"/>
      <c r="Y9" s="630"/>
      <c r="Z9" s="655">
        <v>0.1</v>
      </c>
      <c r="AA9" s="655"/>
      <c r="AB9" s="655"/>
      <c r="AC9" s="655"/>
      <c r="AD9" s="656">
        <v>30414</v>
      </c>
      <c r="AE9" s="656"/>
      <c r="AF9" s="656"/>
      <c r="AG9" s="656"/>
      <c r="AH9" s="656"/>
      <c r="AI9" s="656"/>
      <c r="AJ9" s="656"/>
      <c r="AK9" s="656"/>
      <c r="AL9" s="631">
        <v>0.2</v>
      </c>
      <c r="AM9" s="632"/>
      <c r="AN9" s="632"/>
      <c r="AO9" s="657"/>
      <c r="AP9" s="625" t="s">
        <v>243</v>
      </c>
      <c r="AQ9" s="626"/>
      <c r="AR9" s="626"/>
      <c r="AS9" s="626"/>
      <c r="AT9" s="626"/>
      <c r="AU9" s="626"/>
      <c r="AV9" s="626"/>
      <c r="AW9" s="626"/>
      <c r="AX9" s="626"/>
      <c r="AY9" s="626"/>
      <c r="AZ9" s="626"/>
      <c r="BA9" s="626"/>
      <c r="BB9" s="626"/>
      <c r="BC9" s="626"/>
      <c r="BD9" s="626"/>
      <c r="BE9" s="626"/>
      <c r="BF9" s="627"/>
      <c r="BG9" s="628">
        <v>1621794</v>
      </c>
      <c r="BH9" s="629"/>
      <c r="BI9" s="629"/>
      <c r="BJ9" s="629"/>
      <c r="BK9" s="629"/>
      <c r="BL9" s="629"/>
      <c r="BM9" s="629"/>
      <c r="BN9" s="630"/>
      <c r="BO9" s="655">
        <v>33.1</v>
      </c>
      <c r="BP9" s="655"/>
      <c r="BQ9" s="655"/>
      <c r="BR9" s="655"/>
      <c r="BS9" s="656" t="s">
        <v>127</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3365736</v>
      </c>
      <c r="CS9" s="629"/>
      <c r="CT9" s="629"/>
      <c r="CU9" s="629"/>
      <c r="CV9" s="629"/>
      <c r="CW9" s="629"/>
      <c r="CX9" s="629"/>
      <c r="CY9" s="630"/>
      <c r="CZ9" s="655">
        <v>11.6</v>
      </c>
      <c r="DA9" s="655"/>
      <c r="DB9" s="655"/>
      <c r="DC9" s="655"/>
      <c r="DD9" s="634">
        <v>201484</v>
      </c>
      <c r="DE9" s="629"/>
      <c r="DF9" s="629"/>
      <c r="DG9" s="629"/>
      <c r="DH9" s="629"/>
      <c r="DI9" s="629"/>
      <c r="DJ9" s="629"/>
      <c r="DK9" s="629"/>
      <c r="DL9" s="629"/>
      <c r="DM9" s="629"/>
      <c r="DN9" s="629"/>
      <c r="DO9" s="629"/>
      <c r="DP9" s="630"/>
      <c r="DQ9" s="634">
        <v>2912991</v>
      </c>
      <c r="DR9" s="629"/>
      <c r="DS9" s="629"/>
      <c r="DT9" s="629"/>
      <c r="DU9" s="629"/>
      <c r="DV9" s="629"/>
      <c r="DW9" s="629"/>
      <c r="DX9" s="629"/>
      <c r="DY9" s="629"/>
      <c r="DZ9" s="629"/>
      <c r="EA9" s="629"/>
      <c r="EB9" s="629"/>
      <c r="EC9" s="669"/>
    </row>
    <row r="10" spans="2:143" ht="11.25" customHeight="1" x14ac:dyDescent="0.2">
      <c r="B10" s="625" t="s">
        <v>245</v>
      </c>
      <c r="C10" s="626"/>
      <c r="D10" s="626"/>
      <c r="E10" s="626"/>
      <c r="F10" s="626"/>
      <c r="G10" s="626"/>
      <c r="H10" s="626"/>
      <c r="I10" s="626"/>
      <c r="J10" s="626"/>
      <c r="K10" s="626"/>
      <c r="L10" s="626"/>
      <c r="M10" s="626"/>
      <c r="N10" s="626"/>
      <c r="O10" s="626"/>
      <c r="P10" s="626"/>
      <c r="Q10" s="627"/>
      <c r="R10" s="628" t="s">
        <v>246</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127614</v>
      </c>
      <c r="BH10" s="629"/>
      <c r="BI10" s="629"/>
      <c r="BJ10" s="629"/>
      <c r="BK10" s="629"/>
      <c r="BL10" s="629"/>
      <c r="BM10" s="629"/>
      <c r="BN10" s="630"/>
      <c r="BO10" s="655">
        <v>2.6</v>
      </c>
      <c r="BP10" s="655"/>
      <c r="BQ10" s="655"/>
      <c r="BR10" s="655"/>
      <c r="BS10" s="656" t="s">
        <v>127</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t="s">
        <v>127</v>
      </c>
      <c r="CS10" s="629"/>
      <c r="CT10" s="629"/>
      <c r="CU10" s="629"/>
      <c r="CV10" s="629"/>
      <c r="CW10" s="629"/>
      <c r="CX10" s="629"/>
      <c r="CY10" s="630"/>
      <c r="CZ10" s="655" t="s">
        <v>229</v>
      </c>
      <c r="DA10" s="655"/>
      <c r="DB10" s="655"/>
      <c r="DC10" s="655"/>
      <c r="DD10" s="634" t="s">
        <v>229</v>
      </c>
      <c r="DE10" s="629"/>
      <c r="DF10" s="629"/>
      <c r="DG10" s="629"/>
      <c r="DH10" s="629"/>
      <c r="DI10" s="629"/>
      <c r="DJ10" s="629"/>
      <c r="DK10" s="629"/>
      <c r="DL10" s="629"/>
      <c r="DM10" s="629"/>
      <c r="DN10" s="629"/>
      <c r="DO10" s="629"/>
      <c r="DP10" s="630"/>
      <c r="DQ10" s="634" t="s">
        <v>127</v>
      </c>
      <c r="DR10" s="629"/>
      <c r="DS10" s="629"/>
      <c r="DT10" s="629"/>
      <c r="DU10" s="629"/>
      <c r="DV10" s="629"/>
      <c r="DW10" s="629"/>
      <c r="DX10" s="629"/>
      <c r="DY10" s="629"/>
      <c r="DZ10" s="629"/>
      <c r="EA10" s="629"/>
      <c r="EB10" s="629"/>
      <c r="EC10" s="669"/>
    </row>
    <row r="11" spans="2:143" ht="11.25" customHeight="1" x14ac:dyDescent="0.2">
      <c r="B11" s="625" t="s">
        <v>249</v>
      </c>
      <c r="C11" s="626"/>
      <c r="D11" s="626"/>
      <c r="E11" s="626"/>
      <c r="F11" s="626"/>
      <c r="G11" s="626"/>
      <c r="H11" s="626"/>
      <c r="I11" s="626"/>
      <c r="J11" s="626"/>
      <c r="K11" s="626"/>
      <c r="L11" s="626"/>
      <c r="M11" s="626"/>
      <c r="N11" s="626"/>
      <c r="O11" s="626"/>
      <c r="P11" s="626"/>
      <c r="Q11" s="627"/>
      <c r="R11" s="628">
        <v>1013395</v>
      </c>
      <c r="S11" s="629"/>
      <c r="T11" s="629"/>
      <c r="U11" s="629"/>
      <c r="V11" s="629"/>
      <c r="W11" s="629"/>
      <c r="X11" s="629"/>
      <c r="Y11" s="630"/>
      <c r="Z11" s="631">
        <v>3.3</v>
      </c>
      <c r="AA11" s="632"/>
      <c r="AB11" s="632"/>
      <c r="AC11" s="633"/>
      <c r="AD11" s="634">
        <v>1013395</v>
      </c>
      <c r="AE11" s="629"/>
      <c r="AF11" s="629"/>
      <c r="AG11" s="629"/>
      <c r="AH11" s="629"/>
      <c r="AI11" s="629"/>
      <c r="AJ11" s="629"/>
      <c r="AK11" s="630"/>
      <c r="AL11" s="631">
        <v>5.6</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174123</v>
      </c>
      <c r="BH11" s="629"/>
      <c r="BI11" s="629"/>
      <c r="BJ11" s="629"/>
      <c r="BK11" s="629"/>
      <c r="BL11" s="629"/>
      <c r="BM11" s="629"/>
      <c r="BN11" s="630"/>
      <c r="BO11" s="655">
        <v>3.6</v>
      </c>
      <c r="BP11" s="655"/>
      <c r="BQ11" s="655"/>
      <c r="BR11" s="655"/>
      <c r="BS11" s="656" t="s">
        <v>127</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2213481</v>
      </c>
      <c r="CS11" s="629"/>
      <c r="CT11" s="629"/>
      <c r="CU11" s="629"/>
      <c r="CV11" s="629"/>
      <c r="CW11" s="629"/>
      <c r="CX11" s="629"/>
      <c r="CY11" s="630"/>
      <c r="CZ11" s="655">
        <v>7.6</v>
      </c>
      <c r="DA11" s="655"/>
      <c r="DB11" s="655"/>
      <c r="DC11" s="655"/>
      <c r="DD11" s="634">
        <v>811869</v>
      </c>
      <c r="DE11" s="629"/>
      <c r="DF11" s="629"/>
      <c r="DG11" s="629"/>
      <c r="DH11" s="629"/>
      <c r="DI11" s="629"/>
      <c r="DJ11" s="629"/>
      <c r="DK11" s="629"/>
      <c r="DL11" s="629"/>
      <c r="DM11" s="629"/>
      <c r="DN11" s="629"/>
      <c r="DO11" s="629"/>
      <c r="DP11" s="630"/>
      <c r="DQ11" s="634">
        <v>1229831</v>
      </c>
      <c r="DR11" s="629"/>
      <c r="DS11" s="629"/>
      <c r="DT11" s="629"/>
      <c r="DU11" s="629"/>
      <c r="DV11" s="629"/>
      <c r="DW11" s="629"/>
      <c r="DX11" s="629"/>
      <c r="DY11" s="629"/>
      <c r="DZ11" s="629"/>
      <c r="EA11" s="629"/>
      <c r="EB11" s="629"/>
      <c r="EC11" s="669"/>
    </row>
    <row r="12" spans="2:143" ht="11.25" customHeight="1" x14ac:dyDescent="0.2">
      <c r="B12" s="625" t="s">
        <v>252</v>
      </c>
      <c r="C12" s="626"/>
      <c r="D12" s="626"/>
      <c r="E12" s="626"/>
      <c r="F12" s="626"/>
      <c r="G12" s="626"/>
      <c r="H12" s="626"/>
      <c r="I12" s="626"/>
      <c r="J12" s="626"/>
      <c r="K12" s="626"/>
      <c r="L12" s="626"/>
      <c r="M12" s="626"/>
      <c r="N12" s="626"/>
      <c r="O12" s="626"/>
      <c r="P12" s="626"/>
      <c r="Q12" s="627"/>
      <c r="R12" s="628">
        <v>20773</v>
      </c>
      <c r="S12" s="629"/>
      <c r="T12" s="629"/>
      <c r="U12" s="629"/>
      <c r="V12" s="629"/>
      <c r="W12" s="629"/>
      <c r="X12" s="629"/>
      <c r="Y12" s="630"/>
      <c r="Z12" s="655">
        <v>0.1</v>
      </c>
      <c r="AA12" s="655"/>
      <c r="AB12" s="655"/>
      <c r="AC12" s="655"/>
      <c r="AD12" s="656">
        <v>20773</v>
      </c>
      <c r="AE12" s="656"/>
      <c r="AF12" s="656"/>
      <c r="AG12" s="656"/>
      <c r="AH12" s="656"/>
      <c r="AI12" s="656"/>
      <c r="AJ12" s="656"/>
      <c r="AK12" s="656"/>
      <c r="AL12" s="631">
        <v>0.1</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2458992</v>
      </c>
      <c r="BH12" s="629"/>
      <c r="BI12" s="629"/>
      <c r="BJ12" s="629"/>
      <c r="BK12" s="629"/>
      <c r="BL12" s="629"/>
      <c r="BM12" s="629"/>
      <c r="BN12" s="630"/>
      <c r="BO12" s="655">
        <v>50.1</v>
      </c>
      <c r="BP12" s="655"/>
      <c r="BQ12" s="655"/>
      <c r="BR12" s="655"/>
      <c r="BS12" s="656" t="s">
        <v>229</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1219434</v>
      </c>
      <c r="CS12" s="629"/>
      <c r="CT12" s="629"/>
      <c r="CU12" s="629"/>
      <c r="CV12" s="629"/>
      <c r="CW12" s="629"/>
      <c r="CX12" s="629"/>
      <c r="CY12" s="630"/>
      <c r="CZ12" s="655">
        <v>4.2</v>
      </c>
      <c r="DA12" s="655"/>
      <c r="DB12" s="655"/>
      <c r="DC12" s="655"/>
      <c r="DD12" s="634">
        <v>71557</v>
      </c>
      <c r="DE12" s="629"/>
      <c r="DF12" s="629"/>
      <c r="DG12" s="629"/>
      <c r="DH12" s="629"/>
      <c r="DI12" s="629"/>
      <c r="DJ12" s="629"/>
      <c r="DK12" s="629"/>
      <c r="DL12" s="629"/>
      <c r="DM12" s="629"/>
      <c r="DN12" s="629"/>
      <c r="DO12" s="629"/>
      <c r="DP12" s="630"/>
      <c r="DQ12" s="634">
        <v>1011915</v>
      </c>
      <c r="DR12" s="629"/>
      <c r="DS12" s="629"/>
      <c r="DT12" s="629"/>
      <c r="DU12" s="629"/>
      <c r="DV12" s="629"/>
      <c r="DW12" s="629"/>
      <c r="DX12" s="629"/>
      <c r="DY12" s="629"/>
      <c r="DZ12" s="629"/>
      <c r="EA12" s="629"/>
      <c r="EB12" s="629"/>
      <c r="EC12" s="669"/>
    </row>
    <row r="13" spans="2:143" ht="11.25" customHeight="1" x14ac:dyDescent="0.2">
      <c r="B13" s="625" t="s">
        <v>255</v>
      </c>
      <c r="C13" s="626"/>
      <c r="D13" s="626"/>
      <c r="E13" s="626"/>
      <c r="F13" s="626"/>
      <c r="G13" s="626"/>
      <c r="H13" s="626"/>
      <c r="I13" s="626"/>
      <c r="J13" s="626"/>
      <c r="K13" s="626"/>
      <c r="L13" s="626"/>
      <c r="M13" s="626"/>
      <c r="N13" s="626"/>
      <c r="O13" s="626"/>
      <c r="P13" s="626"/>
      <c r="Q13" s="627"/>
      <c r="R13" s="628" t="s">
        <v>229</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2456469</v>
      </c>
      <c r="BH13" s="629"/>
      <c r="BI13" s="629"/>
      <c r="BJ13" s="629"/>
      <c r="BK13" s="629"/>
      <c r="BL13" s="629"/>
      <c r="BM13" s="629"/>
      <c r="BN13" s="630"/>
      <c r="BO13" s="655">
        <v>50.1</v>
      </c>
      <c r="BP13" s="655"/>
      <c r="BQ13" s="655"/>
      <c r="BR13" s="655"/>
      <c r="BS13" s="656" t="s">
        <v>127</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3945572</v>
      </c>
      <c r="CS13" s="629"/>
      <c r="CT13" s="629"/>
      <c r="CU13" s="629"/>
      <c r="CV13" s="629"/>
      <c r="CW13" s="629"/>
      <c r="CX13" s="629"/>
      <c r="CY13" s="630"/>
      <c r="CZ13" s="655">
        <v>13.6</v>
      </c>
      <c r="DA13" s="655"/>
      <c r="DB13" s="655"/>
      <c r="DC13" s="655"/>
      <c r="DD13" s="634">
        <v>1615402</v>
      </c>
      <c r="DE13" s="629"/>
      <c r="DF13" s="629"/>
      <c r="DG13" s="629"/>
      <c r="DH13" s="629"/>
      <c r="DI13" s="629"/>
      <c r="DJ13" s="629"/>
      <c r="DK13" s="629"/>
      <c r="DL13" s="629"/>
      <c r="DM13" s="629"/>
      <c r="DN13" s="629"/>
      <c r="DO13" s="629"/>
      <c r="DP13" s="630"/>
      <c r="DQ13" s="634">
        <v>2535714</v>
      </c>
      <c r="DR13" s="629"/>
      <c r="DS13" s="629"/>
      <c r="DT13" s="629"/>
      <c r="DU13" s="629"/>
      <c r="DV13" s="629"/>
      <c r="DW13" s="629"/>
      <c r="DX13" s="629"/>
      <c r="DY13" s="629"/>
      <c r="DZ13" s="629"/>
      <c r="EA13" s="629"/>
      <c r="EB13" s="629"/>
      <c r="EC13" s="669"/>
    </row>
    <row r="14" spans="2:143" ht="11.25" customHeight="1" x14ac:dyDescent="0.2">
      <c r="B14" s="625" t="s">
        <v>258</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161785</v>
      </c>
      <c r="BH14" s="629"/>
      <c r="BI14" s="629"/>
      <c r="BJ14" s="629"/>
      <c r="BK14" s="629"/>
      <c r="BL14" s="629"/>
      <c r="BM14" s="629"/>
      <c r="BN14" s="630"/>
      <c r="BO14" s="655">
        <v>3.3</v>
      </c>
      <c r="BP14" s="655"/>
      <c r="BQ14" s="655"/>
      <c r="BR14" s="655"/>
      <c r="BS14" s="656" t="s">
        <v>246</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977373</v>
      </c>
      <c r="CS14" s="629"/>
      <c r="CT14" s="629"/>
      <c r="CU14" s="629"/>
      <c r="CV14" s="629"/>
      <c r="CW14" s="629"/>
      <c r="CX14" s="629"/>
      <c r="CY14" s="630"/>
      <c r="CZ14" s="655">
        <v>3.4</v>
      </c>
      <c r="DA14" s="655"/>
      <c r="DB14" s="655"/>
      <c r="DC14" s="655"/>
      <c r="DD14" s="634">
        <v>163554</v>
      </c>
      <c r="DE14" s="629"/>
      <c r="DF14" s="629"/>
      <c r="DG14" s="629"/>
      <c r="DH14" s="629"/>
      <c r="DI14" s="629"/>
      <c r="DJ14" s="629"/>
      <c r="DK14" s="629"/>
      <c r="DL14" s="629"/>
      <c r="DM14" s="629"/>
      <c r="DN14" s="629"/>
      <c r="DO14" s="629"/>
      <c r="DP14" s="630"/>
      <c r="DQ14" s="634">
        <v>850667</v>
      </c>
      <c r="DR14" s="629"/>
      <c r="DS14" s="629"/>
      <c r="DT14" s="629"/>
      <c r="DU14" s="629"/>
      <c r="DV14" s="629"/>
      <c r="DW14" s="629"/>
      <c r="DX14" s="629"/>
      <c r="DY14" s="629"/>
      <c r="DZ14" s="629"/>
      <c r="EA14" s="629"/>
      <c r="EB14" s="629"/>
      <c r="EC14" s="669"/>
    </row>
    <row r="15" spans="2:143" ht="11.25" customHeight="1" x14ac:dyDescent="0.2">
      <c r="B15" s="625" t="s">
        <v>261</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229</v>
      </c>
      <c r="AA15" s="655"/>
      <c r="AB15" s="655"/>
      <c r="AC15" s="655"/>
      <c r="AD15" s="656" t="s">
        <v>229</v>
      </c>
      <c r="AE15" s="656"/>
      <c r="AF15" s="656"/>
      <c r="AG15" s="656"/>
      <c r="AH15" s="656"/>
      <c r="AI15" s="656"/>
      <c r="AJ15" s="656"/>
      <c r="AK15" s="656"/>
      <c r="AL15" s="631" t="s">
        <v>127</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256614</v>
      </c>
      <c r="BH15" s="629"/>
      <c r="BI15" s="629"/>
      <c r="BJ15" s="629"/>
      <c r="BK15" s="629"/>
      <c r="BL15" s="629"/>
      <c r="BM15" s="629"/>
      <c r="BN15" s="630"/>
      <c r="BO15" s="655">
        <v>5.2</v>
      </c>
      <c r="BP15" s="655"/>
      <c r="BQ15" s="655"/>
      <c r="BR15" s="655"/>
      <c r="BS15" s="656" t="s">
        <v>127</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2415892</v>
      </c>
      <c r="CS15" s="629"/>
      <c r="CT15" s="629"/>
      <c r="CU15" s="629"/>
      <c r="CV15" s="629"/>
      <c r="CW15" s="629"/>
      <c r="CX15" s="629"/>
      <c r="CY15" s="630"/>
      <c r="CZ15" s="655">
        <v>8.3000000000000007</v>
      </c>
      <c r="DA15" s="655"/>
      <c r="DB15" s="655"/>
      <c r="DC15" s="655"/>
      <c r="DD15" s="634">
        <v>372092</v>
      </c>
      <c r="DE15" s="629"/>
      <c r="DF15" s="629"/>
      <c r="DG15" s="629"/>
      <c r="DH15" s="629"/>
      <c r="DI15" s="629"/>
      <c r="DJ15" s="629"/>
      <c r="DK15" s="629"/>
      <c r="DL15" s="629"/>
      <c r="DM15" s="629"/>
      <c r="DN15" s="629"/>
      <c r="DO15" s="629"/>
      <c r="DP15" s="630"/>
      <c r="DQ15" s="634">
        <v>1946275</v>
      </c>
      <c r="DR15" s="629"/>
      <c r="DS15" s="629"/>
      <c r="DT15" s="629"/>
      <c r="DU15" s="629"/>
      <c r="DV15" s="629"/>
      <c r="DW15" s="629"/>
      <c r="DX15" s="629"/>
      <c r="DY15" s="629"/>
      <c r="DZ15" s="629"/>
      <c r="EA15" s="629"/>
      <c r="EB15" s="629"/>
      <c r="EC15" s="669"/>
    </row>
    <row r="16" spans="2:143" ht="11.25" customHeight="1" x14ac:dyDescent="0.2">
      <c r="B16" s="625" t="s">
        <v>264</v>
      </c>
      <c r="C16" s="626"/>
      <c r="D16" s="626"/>
      <c r="E16" s="626"/>
      <c r="F16" s="626"/>
      <c r="G16" s="626"/>
      <c r="H16" s="626"/>
      <c r="I16" s="626"/>
      <c r="J16" s="626"/>
      <c r="K16" s="626"/>
      <c r="L16" s="626"/>
      <c r="M16" s="626"/>
      <c r="N16" s="626"/>
      <c r="O16" s="626"/>
      <c r="P16" s="626"/>
      <c r="Q16" s="627"/>
      <c r="R16" s="628">
        <v>28567</v>
      </c>
      <c r="S16" s="629"/>
      <c r="T16" s="629"/>
      <c r="U16" s="629"/>
      <c r="V16" s="629"/>
      <c r="W16" s="629"/>
      <c r="X16" s="629"/>
      <c r="Y16" s="630"/>
      <c r="Z16" s="655">
        <v>0.1</v>
      </c>
      <c r="AA16" s="655"/>
      <c r="AB16" s="655"/>
      <c r="AC16" s="655"/>
      <c r="AD16" s="656">
        <v>28567</v>
      </c>
      <c r="AE16" s="656"/>
      <c r="AF16" s="656"/>
      <c r="AG16" s="656"/>
      <c r="AH16" s="656"/>
      <c r="AI16" s="656"/>
      <c r="AJ16" s="656"/>
      <c r="AK16" s="656"/>
      <c r="AL16" s="631">
        <v>0.2</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v>187937</v>
      </c>
      <c r="CS16" s="629"/>
      <c r="CT16" s="629"/>
      <c r="CU16" s="629"/>
      <c r="CV16" s="629"/>
      <c r="CW16" s="629"/>
      <c r="CX16" s="629"/>
      <c r="CY16" s="630"/>
      <c r="CZ16" s="655">
        <v>0.6</v>
      </c>
      <c r="DA16" s="655"/>
      <c r="DB16" s="655"/>
      <c r="DC16" s="655"/>
      <c r="DD16" s="634" t="s">
        <v>127</v>
      </c>
      <c r="DE16" s="629"/>
      <c r="DF16" s="629"/>
      <c r="DG16" s="629"/>
      <c r="DH16" s="629"/>
      <c r="DI16" s="629"/>
      <c r="DJ16" s="629"/>
      <c r="DK16" s="629"/>
      <c r="DL16" s="629"/>
      <c r="DM16" s="629"/>
      <c r="DN16" s="629"/>
      <c r="DO16" s="629"/>
      <c r="DP16" s="630"/>
      <c r="DQ16" s="634">
        <v>68745</v>
      </c>
      <c r="DR16" s="629"/>
      <c r="DS16" s="629"/>
      <c r="DT16" s="629"/>
      <c r="DU16" s="629"/>
      <c r="DV16" s="629"/>
      <c r="DW16" s="629"/>
      <c r="DX16" s="629"/>
      <c r="DY16" s="629"/>
      <c r="DZ16" s="629"/>
      <c r="EA16" s="629"/>
      <c r="EB16" s="629"/>
      <c r="EC16" s="669"/>
    </row>
    <row r="17" spans="2:133" ht="11.25" customHeight="1" x14ac:dyDescent="0.2">
      <c r="B17" s="625" t="s">
        <v>267</v>
      </c>
      <c r="C17" s="626"/>
      <c r="D17" s="626"/>
      <c r="E17" s="626"/>
      <c r="F17" s="626"/>
      <c r="G17" s="626"/>
      <c r="H17" s="626"/>
      <c r="I17" s="626"/>
      <c r="J17" s="626"/>
      <c r="K17" s="626"/>
      <c r="L17" s="626"/>
      <c r="M17" s="626"/>
      <c r="N17" s="626"/>
      <c r="O17" s="626"/>
      <c r="P17" s="626"/>
      <c r="Q17" s="627"/>
      <c r="R17" s="628">
        <v>56725</v>
      </c>
      <c r="S17" s="629"/>
      <c r="T17" s="629"/>
      <c r="U17" s="629"/>
      <c r="V17" s="629"/>
      <c r="W17" s="629"/>
      <c r="X17" s="629"/>
      <c r="Y17" s="630"/>
      <c r="Z17" s="655">
        <v>0.2</v>
      </c>
      <c r="AA17" s="655"/>
      <c r="AB17" s="655"/>
      <c r="AC17" s="655"/>
      <c r="AD17" s="656">
        <v>56725</v>
      </c>
      <c r="AE17" s="656"/>
      <c r="AF17" s="656"/>
      <c r="AG17" s="656"/>
      <c r="AH17" s="656"/>
      <c r="AI17" s="656"/>
      <c r="AJ17" s="656"/>
      <c r="AK17" s="656"/>
      <c r="AL17" s="631">
        <v>0.3</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246</v>
      </c>
      <c r="BP17" s="655"/>
      <c r="BQ17" s="655"/>
      <c r="BR17" s="655"/>
      <c r="BS17" s="656" t="s">
        <v>127</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3689426</v>
      </c>
      <c r="CS17" s="629"/>
      <c r="CT17" s="629"/>
      <c r="CU17" s="629"/>
      <c r="CV17" s="629"/>
      <c r="CW17" s="629"/>
      <c r="CX17" s="629"/>
      <c r="CY17" s="630"/>
      <c r="CZ17" s="655">
        <v>12.7</v>
      </c>
      <c r="DA17" s="655"/>
      <c r="DB17" s="655"/>
      <c r="DC17" s="655"/>
      <c r="DD17" s="634" t="s">
        <v>229</v>
      </c>
      <c r="DE17" s="629"/>
      <c r="DF17" s="629"/>
      <c r="DG17" s="629"/>
      <c r="DH17" s="629"/>
      <c r="DI17" s="629"/>
      <c r="DJ17" s="629"/>
      <c r="DK17" s="629"/>
      <c r="DL17" s="629"/>
      <c r="DM17" s="629"/>
      <c r="DN17" s="629"/>
      <c r="DO17" s="629"/>
      <c r="DP17" s="630"/>
      <c r="DQ17" s="634">
        <v>3635503</v>
      </c>
      <c r="DR17" s="629"/>
      <c r="DS17" s="629"/>
      <c r="DT17" s="629"/>
      <c r="DU17" s="629"/>
      <c r="DV17" s="629"/>
      <c r="DW17" s="629"/>
      <c r="DX17" s="629"/>
      <c r="DY17" s="629"/>
      <c r="DZ17" s="629"/>
      <c r="EA17" s="629"/>
      <c r="EB17" s="629"/>
      <c r="EC17" s="669"/>
    </row>
    <row r="18" spans="2:133" ht="11.25" customHeight="1" x14ac:dyDescent="0.2">
      <c r="B18" s="625" t="s">
        <v>270</v>
      </c>
      <c r="C18" s="626"/>
      <c r="D18" s="626"/>
      <c r="E18" s="626"/>
      <c r="F18" s="626"/>
      <c r="G18" s="626"/>
      <c r="H18" s="626"/>
      <c r="I18" s="626"/>
      <c r="J18" s="626"/>
      <c r="K18" s="626"/>
      <c r="L18" s="626"/>
      <c r="M18" s="626"/>
      <c r="N18" s="626"/>
      <c r="O18" s="626"/>
      <c r="P18" s="626"/>
      <c r="Q18" s="627"/>
      <c r="R18" s="628">
        <v>185516</v>
      </c>
      <c r="S18" s="629"/>
      <c r="T18" s="629"/>
      <c r="U18" s="629"/>
      <c r="V18" s="629"/>
      <c r="W18" s="629"/>
      <c r="X18" s="629"/>
      <c r="Y18" s="630"/>
      <c r="Z18" s="655">
        <v>0.6</v>
      </c>
      <c r="AA18" s="655"/>
      <c r="AB18" s="655"/>
      <c r="AC18" s="655"/>
      <c r="AD18" s="656">
        <v>185516</v>
      </c>
      <c r="AE18" s="656"/>
      <c r="AF18" s="656"/>
      <c r="AG18" s="656"/>
      <c r="AH18" s="656"/>
      <c r="AI18" s="656"/>
      <c r="AJ18" s="656"/>
      <c r="AK18" s="656"/>
      <c r="AL18" s="631">
        <v>1</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69"/>
    </row>
    <row r="19" spans="2:133" ht="11.25" customHeight="1" x14ac:dyDescent="0.2">
      <c r="B19" s="625" t="s">
        <v>273</v>
      </c>
      <c r="C19" s="626"/>
      <c r="D19" s="626"/>
      <c r="E19" s="626"/>
      <c r="F19" s="626"/>
      <c r="G19" s="626"/>
      <c r="H19" s="626"/>
      <c r="I19" s="626"/>
      <c r="J19" s="626"/>
      <c r="K19" s="626"/>
      <c r="L19" s="626"/>
      <c r="M19" s="626"/>
      <c r="N19" s="626"/>
      <c r="O19" s="626"/>
      <c r="P19" s="626"/>
      <c r="Q19" s="627"/>
      <c r="R19" s="628">
        <v>23279</v>
      </c>
      <c r="S19" s="629"/>
      <c r="T19" s="629"/>
      <c r="U19" s="629"/>
      <c r="V19" s="629"/>
      <c r="W19" s="629"/>
      <c r="X19" s="629"/>
      <c r="Y19" s="630"/>
      <c r="Z19" s="655">
        <v>0.1</v>
      </c>
      <c r="AA19" s="655"/>
      <c r="AB19" s="655"/>
      <c r="AC19" s="655"/>
      <c r="AD19" s="656">
        <v>23279</v>
      </c>
      <c r="AE19" s="656"/>
      <c r="AF19" s="656"/>
      <c r="AG19" s="656"/>
      <c r="AH19" s="656"/>
      <c r="AI19" s="656"/>
      <c r="AJ19" s="656"/>
      <c r="AK19" s="656"/>
      <c r="AL19" s="631">
        <v>0.1</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23749</v>
      </c>
      <c r="BH19" s="629"/>
      <c r="BI19" s="629"/>
      <c r="BJ19" s="629"/>
      <c r="BK19" s="629"/>
      <c r="BL19" s="629"/>
      <c r="BM19" s="629"/>
      <c r="BN19" s="630"/>
      <c r="BO19" s="655">
        <v>0.5</v>
      </c>
      <c r="BP19" s="655"/>
      <c r="BQ19" s="655"/>
      <c r="BR19" s="655"/>
      <c r="BS19" s="656" t="s">
        <v>229</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229</v>
      </c>
      <c r="DR19" s="629"/>
      <c r="DS19" s="629"/>
      <c r="DT19" s="629"/>
      <c r="DU19" s="629"/>
      <c r="DV19" s="629"/>
      <c r="DW19" s="629"/>
      <c r="DX19" s="629"/>
      <c r="DY19" s="629"/>
      <c r="DZ19" s="629"/>
      <c r="EA19" s="629"/>
      <c r="EB19" s="629"/>
      <c r="EC19" s="669"/>
    </row>
    <row r="20" spans="2:133" ht="11.25" customHeight="1" x14ac:dyDescent="0.2">
      <c r="B20" s="625" t="s">
        <v>276</v>
      </c>
      <c r="C20" s="626"/>
      <c r="D20" s="626"/>
      <c r="E20" s="626"/>
      <c r="F20" s="626"/>
      <c r="G20" s="626"/>
      <c r="H20" s="626"/>
      <c r="I20" s="626"/>
      <c r="J20" s="626"/>
      <c r="K20" s="626"/>
      <c r="L20" s="626"/>
      <c r="M20" s="626"/>
      <c r="N20" s="626"/>
      <c r="O20" s="626"/>
      <c r="P20" s="626"/>
      <c r="Q20" s="627"/>
      <c r="R20" s="628">
        <v>8934</v>
      </c>
      <c r="S20" s="629"/>
      <c r="T20" s="629"/>
      <c r="U20" s="629"/>
      <c r="V20" s="629"/>
      <c r="W20" s="629"/>
      <c r="X20" s="629"/>
      <c r="Y20" s="630"/>
      <c r="Z20" s="655">
        <v>0</v>
      </c>
      <c r="AA20" s="655"/>
      <c r="AB20" s="655"/>
      <c r="AC20" s="655"/>
      <c r="AD20" s="656">
        <v>8934</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23749</v>
      </c>
      <c r="BH20" s="629"/>
      <c r="BI20" s="629"/>
      <c r="BJ20" s="629"/>
      <c r="BK20" s="629"/>
      <c r="BL20" s="629"/>
      <c r="BM20" s="629"/>
      <c r="BN20" s="630"/>
      <c r="BO20" s="655">
        <v>0.5</v>
      </c>
      <c r="BP20" s="655"/>
      <c r="BQ20" s="655"/>
      <c r="BR20" s="655"/>
      <c r="BS20" s="656" t="s">
        <v>229</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28945016</v>
      </c>
      <c r="CS20" s="629"/>
      <c r="CT20" s="629"/>
      <c r="CU20" s="629"/>
      <c r="CV20" s="629"/>
      <c r="CW20" s="629"/>
      <c r="CX20" s="629"/>
      <c r="CY20" s="630"/>
      <c r="CZ20" s="655">
        <v>100</v>
      </c>
      <c r="DA20" s="655"/>
      <c r="DB20" s="655"/>
      <c r="DC20" s="655"/>
      <c r="DD20" s="634">
        <v>3673380</v>
      </c>
      <c r="DE20" s="629"/>
      <c r="DF20" s="629"/>
      <c r="DG20" s="629"/>
      <c r="DH20" s="629"/>
      <c r="DI20" s="629"/>
      <c r="DJ20" s="629"/>
      <c r="DK20" s="629"/>
      <c r="DL20" s="629"/>
      <c r="DM20" s="629"/>
      <c r="DN20" s="629"/>
      <c r="DO20" s="629"/>
      <c r="DP20" s="630"/>
      <c r="DQ20" s="634">
        <v>20878122</v>
      </c>
      <c r="DR20" s="629"/>
      <c r="DS20" s="629"/>
      <c r="DT20" s="629"/>
      <c r="DU20" s="629"/>
      <c r="DV20" s="629"/>
      <c r="DW20" s="629"/>
      <c r="DX20" s="629"/>
      <c r="DY20" s="629"/>
      <c r="DZ20" s="629"/>
      <c r="EA20" s="629"/>
      <c r="EB20" s="629"/>
      <c r="EC20" s="669"/>
    </row>
    <row r="21" spans="2:133" ht="11.25" customHeight="1" x14ac:dyDescent="0.2">
      <c r="B21" s="625" t="s">
        <v>279</v>
      </c>
      <c r="C21" s="626"/>
      <c r="D21" s="626"/>
      <c r="E21" s="626"/>
      <c r="F21" s="626"/>
      <c r="G21" s="626"/>
      <c r="H21" s="626"/>
      <c r="I21" s="626"/>
      <c r="J21" s="626"/>
      <c r="K21" s="626"/>
      <c r="L21" s="626"/>
      <c r="M21" s="626"/>
      <c r="N21" s="626"/>
      <c r="O21" s="626"/>
      <c r="P21" s="626"/>
      <c r="Q21" s="627"/>
      <c r="R21" s="628">
        <v>2887</v>
      </c>
      <c r="S21" s="629"/>
      <c r="T21" s="629"/>
      <c r="U21" s="629"/>
      <c r="V21" s="629"/>
      <c r="W21" s="629"/>
      <c r="X21" s="629"/>
      <c r="Y21" s="630"/>
      <c r="Z21" s="655">
        <v>0</v>
      </c>
      <c r="AA21" s="655"/>
      <c r="AB21" s="655"/>
      <c r="AC21" s="655"/>
      <c r="AD21" s="656">
        <v>2887</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v>23749</v>
      </c>
      <c r="BH21" s="629"/>
      <c r="BI21" s="629"/>
      <c r="BJ21" s="629"/>
      <c r="BK21" s="629"/>
      <c r="BL21" s="629"/>
      <c r="BM21" s="629"/>
      <c r="BN21" s="630"/>
      <c r="BO21" s="655">
        <v>0.5</v>
      </c>
      <c r="BP21" s="655"/>
      <c r="BQ21" s="655"/>
      <c r="BR21" s="655"/>
      <c r="BS21" s="656" t="s">
        <v>127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281</v>
      </c>
      <c r="C22" s="692"/>
      <c r="D22" s="692"/>
      <c r="E22" s="692"/>
      <c r="F22" s="692"/>
      <c r="G22" s="692"/>
      <c r="H22" s="692"/>
      <c r="I22" s="692"/>
      <c r="J22" s="692"/>
      <c r="K22" s="692"/>
      <c r="L22" s="692"/>
      <c r="M22" s="692"/>
      <c r="N22" s="692"/>
      <c r="O22" s="692"/>
      <c r="P22" s="692"/>
      <c r="Q22" s="693"/>
      <c r="R22" s="628">
        <v>150416</v>
      </c>
      <c r="S22" s="629"/>
      <c r="T22" s="629"/>
      <c r="U22" s="629"/>
      <c r="V22" s="629"/>
      <c r="W22" s="629"/>
      <c r="X22" s="629"/>
      <c r="Y22" s="630"/>
      <c r="Z22" s="655">
        <v>0.5</v>
      </c>
      <c r="AA22" s="655"/>
      <c r="AB22" s="655"/>
      <c r="AC22" s="655"/>
      <c r="AD22" s="656">
        <v>150416</v>
      </c>
      <c r="AE22" s="656"/>
      <c r="AF22" s="656"/>
      <c r="AG22" s="656"/>
      <c r="AH22" s="656"/>
      <c r="AI22" s="656"/>
      <c r="AJ22" s="656"/>
      <c r="AK22" s="656"/>
      <c r="AL22" s="631">
        <v>0.8</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229</v>
      </c>
      <c r="BP22" s="655"/>
      <c r="BQ22" s="655"/>
      <c r="BR22" s="655"/>
      <c r="BS22" s="656" t="s">
        <v>229</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284</v>
      </c>
      <c r="C23" s="626"/>
      <c r="D23" s="626"/>
      <c r="E23" s="626"/>
      <c r="F23" s="626"/>
      <c r="G23" s="626"/>
      <c r="H23" s="626"/>
      <c r="I23" s="626"/>
      <c r="J23" s="626"/>
      <c r="K23" s="626"/>
      <c r="L23" s="626"/>
      <c r="M23" s="626"/>
      <c r="N23" s="626"/>
      <c r="O23" s="626"/>
      <c r="P23" s="626"/>
      <c r="Q23" s="627"/>
      <c r="R23" s="628">
        <v>12721162</v>
      </c>
      <c r="S23" s="629"/>
      <c r="T23" s="629"/>
      <c r="U23" s="629"/>
      <c r="V23" s="629"/>
      <c r="W23" s="629"/>
      <c r="X23" s="629"/>
      <c r="Y23" s="630"/>
      <c r="Z23" s="655">
        <v>41.6</v>
      </c>
      <c r="AA23" s="655"/>
      <c r="AB23" s="655"/>
      <c r="AC23" s="655"/>
      <c r="AD23" s="656">
        <v>11350871</v>
      </c>
      <c r="AE23" s="656"/>
      <c r="AF23" s="656"/>
      <c r="AG23" s="656"/>
      <c r="AH23" s="656"/>
      <c r="AI23" s="656"/>
      <c r="AJ23" s="656"/>
      <c r="AK23" s="656"/>
      <c r="AL23" s="631">
        <v>62.5</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229</v>
      </c>
      <c r="BP23" s="655"/>
      <c r="BQ23" s="655"/>
      <c r="BR23" s="655"/>
      <c r="BS23" s="656" t="s">
        <v>127</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2">
      <c r="B24" s="625" t="s">
        <v>291</v>
      </c>
      <c r="C24" s="626"/>
      <c r="D24" s="626"/>
      <c r="E24" s="626"/>
      <c r="F24" s="626"/>
      <c r="G24" s="626"/>
      <c r="H24" s="626"/>
      <c r="I24" s="626"/>
      <c r="J24" s="626"/>
      <c r="K24" s="626"/>
      <c r="L24" s="626"/>
      <c r="M24" s="626"/>
      <c r="N24" s="626"/>
      <c r="O24" s="626"/>
      <c r="P24" s="626"/>
      <c r="Q24" s="627"/>
      <c r="R24" s="628">
        <v>11350871</v>
      </c>
      <c r="S24" s="629"/>
      <c r="T24" s="629"/>
      <c r="U24" s="629"/>
      <c r="V24" s="629"/>
      <c r="W24" s="629"/>
      <c r="X24" s="629"/>
      <c r="Y24" s="630"/>
      <c r="Z24" s="655">
        <v>37.1</v>
      </c>
      <c r="AA24" s="655"/>
      <c r="AB24" s="655"/>
      <c r="AC24" s="655"/>
      <c r="AD24" s="656">
        <v>11350871</v>
      </c>
      <c r="AE24" s="656"/>
      <c r="AF24" s="656"/>
      <c r="AG24" s="656"/>
      <c r="AH24" s="656"/>
      <c r="AI24" s="656"/>
      <c r="AJ24" s="656"/>
      <c r="AK24" s="656"/>
      <c r="AL24" s="631">
        <v>62.5</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229</v>
      </c>
      <c r="BP24" s="655"/>
      <c r="BQ24" s="655"/>
      <c r="BR24" s="655"/>
      <c r="BS24" s="656" t="s">
        <v>229</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12046922</v>
      </c>
      <c r="CS24" s="682"/>
      <c r="CT24" s="682"/>
      <c r="CU24" s="682"/>
      <c r="CV24" s="682"/>
      <c r="CW24" s="682"/>
      <c r="CX24" s="682"/>
      <c r="CY24" s="725"/>
      <c r="CZ24" s="726">
        <v>41.6</v>
      </c>
      <c r="DA24" s="699"/>
      <c r="DB24" s="699"/>
      <c r="DC24" s="729"/>
      <c r="DD24" s="724">
        <v>8925011</v>
      </c>
      <c r="DE24" s="682"/>
      <c r="DF24" s="682"/>
      <c r="DG24" s="682"/>
      <c r="DH24" s="682"/>
      <c r="DI24" s="682"/>
      <c r="DJ24" s="682"/>
      <c r="DK24" s="725"/>
      <c r="DL24" s="724">
        <v>8863719</v>
      </c>
      <c r="DM24" s="682"/>
      <c r="DN24" s="682"/>
      <c r="DO24" s="682"/>
      <c r="DP24" s="682"/>
      <c r="DQ24" s="682"/>
      <c r="DR24" s="682"/>
      <c r="DS24" s="682"/>
      <c r="DT24" s="682"/>
      <c r="DU24" s="682"/>
      <c r="DV24" s="725"/>
      <c r="DW24" s="726">
        <v>47</v>
      </c>
      <c r="DX24" s="699"/>
      <c r="DY24" s="699"/>
      <c r="DZ24" s="699"/>
      <c r="EA24" s="699"/>
      <c r="EB24" s="699"/>
      <c r="EC24" s="727"/>
    </row>
    <row r="25" spans="2:133" ht="11.25" customHeight="1" x14ac:dyDescent="0.2">
      <c r="B25" s="625" t="s">
        <v>294</v>
      </c>
      <c r="C25" s="626"/>
      <c r="D25" s="626"/>
      <c r="E25" s="626"/>
      <c r="F25" s="626"/>
      <c r="G25" s="626"/>
      <c r="H25" s="626"/>
      <c r="I25" s="626"/>
      <c r="J25" s="626"/>
      <c r="K25" s="626"/>
      <c r="L25" s="626"/>
      <c r="M25" s="626"/>
      <c r="N25" s="626"/>
      <c r="O25" s="626"/>
      <c r="P25" s="626"/>
      <c r="Q25" s="627"/>
      <c r="R25" s="628">
        <v>1370291</v>
      </c>
      <c r="S25" s="629"/>
      <c r="T25" s="629"/>
      <c r="U25" s="629"/>
      <c r="V25" s="629"/>
      <c r="W25" s="629"/>
      <c r="X25" s="629"/>
      <c r="Y25" s="630"/>
      <c r="Z25" s="655">
        <v>4.5</v>
      </c>
      <c r="AA25" s="655"/>
      <c r="AB25" s="655"/>
      <c r="AC25" s="655"/>
      <c r="AD25" s="656" t="s">
        <v>127</v>
      </c>
      <c r="AE25" s="656"/>
      <c r="AF25" s="656"/>
      <c r="AG25" s="656"/>
      <c r="AH25" s="656"/>
      <c r="AI25" s="656"/>
      <c r="AJ25" s="656"/>
      <c r="AK25" s="656"/>
      <c r="AL25" s="631" t="s">
        <v>127</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229</v>
      </c>
      <c r="BH25" s="629"/>
      <c r="BI25" s="629"/>
      <c r="BJ25" s="629"/>
      <c r="BK25" s="629"/>
      <c r="BL25" s="629"/>
      <c r="BM25" s="629"/>
      <c r="BN25" s="630"/>
      <c r="BO25" s="655" t="s">
        <v>127</v>
      </c>
      <c r="BP25" s="655"/>
      <c r="BQ25" s="655"/>
      <c r="BR25" s="655"/>
      <c r="BS25" s="656" t="s">
        <v>246</v>
      </c>
      <c r="BT25" s="656"/>
      <c r="BU25" s="656"/>
      <c r="BV25" s="656"/>
      <c r="BW25" s="656"/>
      <c r="BX25" s="656"/>
      <c r="BY25" s="656"/>
      <c r="BZ25" s="656"/>
      <c r="CA25" s="656"/>
      <c r="CB25" s="714"/>
      <c r="CD25" s="670" t="s">
        <v>296</v>
      </c>
      <c r="CE25" s="667"/>
      <c r="CF25" s="667"/>
      <c r="CG25" s="667"/>
      <c r="CH25" s="667"/>
      <c r="CI25" s="667"/>
      <c r="CJ25" s="667"/>
      <c r="CK25" s="667"/>
      <c r="CL25" s="667"/>
      <c r="CM25" s="667"/>
      <c r="CN25" s="667"/>
      <c r="CO25" s="667"/>
      <c r="CP25" s="667"/>
      <c r="CQ25" s="668"/>
      <c r="CR25" s="628">
        <v>4518368</v>
      </c>
      <c r="CS25" s="639"/>
      <c r="CT25" s="639"/>
      <c r="CU25" s="639"/>
      <c r="CV25" s="639"/>
      <c r="CW25" s="639"/>
      <c r="CX25" s="639"/>
      <c r="CY25" s="640"/>
      <c r="CZ25" s="631">
        <v>15.6</v>
      </c>
      <c r="DA25" s="641"/>
      <c r="DB25" s="641"/>
      <c r="DC25" s="642"/>
      <c r="DD25" s="634">
        <v>4277983</v>
      </c>
      <c r="DE25" s="639"/>
      <c r="DF25" s="639"/>
      <c r="DG25" s="639"/>
      <c r="DH25" s="639"/>
      <c r="DI25" s="639"/>
      <c r="DJ25" s="639"/>
      <c r="DK25" s="640"/>
      <c r="DL25" s="634">
        <v>4235707</v>
      </c>
      <c r="DM25" s="639"/>
      <c r="DN25" s="639"/>
      <c r="DO25" s="639"/>
      <c r="DP25" s="639"/>
      <c r="DQ25" s="639"/>
      <c r="DR25" s="639"/>
      <c r="DS25" s="639"/>
      <c r="DT25" s="639"/>
      <c r="DU25" s="639"/>
      <c r="DV25" s="640"/>
      <c r="DW25" s="631">
        <v>22.5</v>
      </c>
      <c r="DX25" s="641"/>
      <c r="DY25" s="641"/>
      <c r="DZ25" s="641"/>
      <c r="EA25" s="641"/>
      <c r="EB25" s="641"/>
      <c r="EC25" s="662"/>
    </row>
    <row r="26" spans="2:133" ht="11.25" customHeight="1" x14ac:dyDescent="0.2">
      <c r="B26" s="625" t="s">
        <v>297</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246</v>
      </c>
      <c r="AA26" s="655"/>
      <c r="AB26" s="655"/>
      <c r="AC26" s="655"/>
      <c r="AD26" s="656" t="s">
        <v>229</v>
      </c>
      <c r="AE26" s="656"/>
      <c r="AF26" s="656"/>
      <c r="AG26" s="656"/>
      <c r="AH26" s="656"/>
      <c r="AI26" s="656"/>
      <c r="AJ26" s="656"/>
      <c r="AK26" s="656"/>
      <c r="AL26" s="631" t="s">
        <v>127</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229</v>
      </c>
      <c r="BH26" s="629"/>
      <c r="BI26" s="629"/>
      <c r="BJ26" s="629"/>
      <c r="BK26" s="629"/>
      <c r="BL26" s="629"/>
      <c r="BM26" s="629"/>
      <c r="BN26" s="630"/>
      <c r="BO26" s="655" t="s">
        <v>127</v>
      </c>
      <c r="BP26" s="655"/>
      <c r="BQ26" s="655"/>
      <c r="BR26" s="655"/>
      <c r="BS26" s="656" t="s">
        <v>229</v>
      </c>
      <c r="BT26" s="656"/>
      <c r="BU26" s="656"/>
      <c r="BV26" s="656"/>
      <c r="BW26" s="656"/>
      <c r="BX26" s="656"/>
      <c r="BY26" s="656"/>
      <c r="BZ26" s="656"/>
      <c r="CA26" s="656"/>
      <c r="CB26" s="714"/>
      <c r="CD26" s="670" t="s">
        <v>299</v>
      </c>
      <c r="CE26" s="667"/>
      <c r="CF26" s="667"/>
      <c r="CG26" s="667"/>
      <c r="CH26" s="667"/>
      <c r="CI26" s="667"/>
      <c r="CJ26" s="667"/>
      <c r="CK26" s="667"/>
      <c r="CL26" s="667"/>
      <c r="CM26" s="667"/>
      <c r="CN26" s="667"/>
      <c r="CO26" s="667"/>
      <c r="CP26" s="667"/>
      <c r="CQ26" s="668"/>
      <c r="CR26" s="628">
        <v>2737951</v>
      </c>
      <c r="CS26" s="629"/>
      <c r="CT26" s="629"/>
      <c r="CU26" s="629"/>
      <c r="CV26" s="629"/>
      <c r="CW26" s="629"/>
      <c r="CX26" s="629"/>
      <c r="CY26" s="630"/>
      <c r="CZ26" s="631">
        <v>9.5</v>
      </c>
      <c r="DA26" s="641"/>
      <c r="DB26" s="641"/>
      <c r="DC26" s="642"/>
      <c r="DD26" s="634">
        <v>2602721</v>
      </c>
      <c r="DE26" s="629"/>
      <c r="DF26" s="629"/>
      <c r="DG26" s="629"/>
      <c r="DH26" s="629"/>
      <c r="DI26" s="629"/>
      <c r="DJ26" s="629"/>
      <c r="DK26" s="630"/>
      <c r="DL26" s="634" t="s">
        <v>127</v>
      </c>
      <c r="DM26" s="629"/>
      <c r="DN26" s="629"/>
      <c r="DO26" s="629"/>
      <c r="DP26" s="629"/>
      <c r="DQ26" s="629"/>
      <c r="DR26" s="629"/>
      <c r="DS26" s="629"/>
      <c r="DT26" s="629"/>
      <c r="DU26" s="629"/>
      <c r="DV26" s="630"/>
      <c r="DW26" s="631" t="s">
        <v>229</v>
      </c>
      <c r="DX26" s="641"/>
      <c r="DY26" s="641"/>
      <c r="DZ26" s="641"/>
      <c r="EA26" s="641"/>
      <c r="EB26" s="641"/>
      <c r="EC26" s="662"/>
    </row>
    <row r="27" spans="2:133" ht="11.25" customHeight="1" x14ac:dyDescent="0.2">
      <c r="B27" s="625" t="s">
        <v>300</v>
      </c>
      <c r="C27" s="626"/>
      <c r="D27" s="626"/>
      <c r="E27" s="626"/>
      <c r="F27" s="626"/>
      <c r="G27" s="626"/>
      <c r="H27" s="626"/>
      <c r="I27" s="626"/>
      <c r="J27" s="626"/>
      <c r="K27" s="626"/>
      <c r="L27" s="626"/>
      <c r="M27" s="626"/>
      <c r="N27" s="626"/>
      <c r="O27" s="626"/>
      <c r="P27" s="626"/>
      <c r="Q27" s="627"/>
      <c r="R27" s="628">
        <v>19444014</v>
      </c>
      <c r="S27" s="629"/>
      <c r="T27" s="629"/>
      <c r="U27" s="629"/>
      <c r="V27" s="629"/>
      <c r="W27" s="629"/>
      <c r="X27" s="629"/>
      <c r="Y27" s="630"/>
      <c r="Z27" s="655">
        <v>63.6</v>
      </c>
      <c r="AA27" s="655"/>
      <c r="AB27" s="655"/>
      <c r="AC27" s="655"/>
      <c r="AD27" s="656">
        <v>18073723</v>
      </c>
      <c r="AE27" s="656"/>
      <c r="AF27" s="656"/>
      <c r="AG27" s="656"/>
      <c r="AH27" s="656"/>
      <c r="AI27" s="656"/>
      <c r="AJ27" s="656"/>
      <c r="AK27" s="656"/>
      <c r="AL27" s="631">
        <v>99.6</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4904045</v>
      </c>
      <c r="BH27" s="629"/>
      <c r="BI27" s="629"/>
      <c r="BJ27" s="629"/>
      <c r="BK27" s="629"/>
      <c r="BL27" s="629"/>
      <c r="BM27" s="629"/>
      <c r="BN27" s="630"/>
      <c r="BO27" s="655">
        <v>100</v>
      </c>
      <c r="BP27" s="655"/>
      <c r="BQ27" s="655"/>
      <c r="BR27" s="655"/>
      <c r="BS27" s="656" t="s">
        <v>229</v>
      </c>
      <c r="BT27" s="656"/>
      <c r="BU27" s="656"/>
      <c r="BV27" s="656"/>
      <c r="BW27" s="656"/>
      <c r="BX27" s="656"/>
      <c r="BY27" s="656"/>
      <c r="BZ27" s="656"/>
      <c r="CA27" s="656"/>
      <c r="CB27" s="714"/>
      <c r="CD27" s="670" t="s">
        <v>302</v>
      </c>
      <c r="CE27" s="667"/>
      <c r="CF27" s="667"/>
      <c r="CG27" s="667"/>
      <c r="CH27" s="667"/>
      <c r="CI27" s="667"/>
      <c r="CJ27" s="667"/>
      <c r="CK27" s="667"/>
      <c r="CL27" s="667"/>
      <c r="CM27" s="667"/>
      <c r="CN27" s="667"/>
      <c r="CO27" s="667"/>
      <c r="CP27" s="667"/>
      <c r="CQ27" s="668"/>
      <c r="CR27" s="628">
        <v>3839128</v>
      </c>
      <c r="CS27" s="639"/>
      <c r="CT27" s="639"/>
      <c r="CU27" s="639"/>
      <c r="CV27" s="639"/>
      <c r="CW27" s="639"/>
      <c r="CX27" s="639"/>
      <c r="CY27" s="640"/>
      <c r="CZ27" s="631">
        <v>13.3</v>
      </c>
      <c r="DA27" s="641"/>
      <c r="DB27" s="641"/>
      <c r="DC27" s="642"/>
      <c r="DD27" s="634">
        <v>1011525</v>
      </c>
      <c r="DE27" s="639"/>
      <c r="DF27" s="639"/>
      <c r="DG27" s="639"/>
      <c r="DH27" s="639"/>
      <c r="DI27" s="639"/>
      <c r="DJ27" s="639"/>
      <c r="DK27" s="640"/>
      <c r="DL27" s="634">
        <v>992509</v>
      </c>
      <c r="DM27" s="639"/>
      <c r="DN27" s="639"/>
      <c r="DO27" s="639"/>
      <c r="DP27" s="639"/>
      <c r="DQ27" s="639"/>
      <c r="DR27" s="639"/>
      <c r="DS27" s="639"/>
      <c r="DT27" s="639"/>
      <c r="DU27" s="639"/>
      <c r="DV27" s="640"/>
      <c r="DW27" s="631">
        <v>5.3</v>
      </c>
      <c r="DX27" s="641"/>
      <c r="DY27" s="641"/>
      <c r="DZ27" s="641"/>
      <c r="EA27" s="641"/>
      <c r="EB27" s="641"/>
      <c r="EC27" s="662"/>
    </row>
    <row r="28" spans="2:133" ht="11.25" customHeight="1" x14ac:dyDescent="0.2">
      <c r="B28" s="625" t="s">
        <v>303</v>
      </c>
      <c r="C28" s="626"/>
      <c r="D28" s="626"/>
      <c r="E28" s="626"/>
      <c r="F28" s="626"/>
      <c r="G28" s="626"/>
      <c r="H28" s="626"/>
      <c r="I28" s="626"/>
      <c r="J28" s="626"/>
      <c r="K28" s="626"/>
      <c r="L28" s="626"/>
      <c r="M28" s="626"/>
      <c r="N28" s="626"/>
      <c r="O28" s="626"/>
      <c r="P28" s="626"/>
      <c r="Q28" s="627"/>
      <c r="R28" s="628">
        <v>3812</v>
      </c>
      <c r="S28" s="629"/>
      <c r="T28" s="629"/>
      <c r="U28" s="629"/>
      <c r="V28" s="629"/>
      <c r="W28" s="629"/>
      <c r="X28" s="629"/>
      <c r="Y28" s="630"/>
      <c r="Z28" s="655">
        <v>0</v>
      </c>
      <c r="AA28" s="655"/>
      <c r="AB28" s="655"/>
      <c r="AC28" s="655"/>
      <c r="AD28" s="656">
        <v>3812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3689426</v>
      </c>
      <c r="CS28" s="629"/>
      <c r="CT28" s="629"/>
      <c r="CU28" s="629"/>
      <c r="CV28" s="629"/>
      <c r="CW28" s="629"/>
      <c r="CX28" s="629"/>
      <c r="CY28" s="630"/>
      <c r="CZ28" s="631">
        <v>12.7</v>
      </c>
      <c r="DA28" s="641"/>
      <c r="DB28" s="641"/>
      <c r="DC28" s="642"/>
      <c r="DD28" s="634">
        <v>3635503</v>
      </c>
      <c r="DE28" s="629"/>
      <c r="DF28" s="629"/>
      <c r="DG28" s="629"/>
      <c r="DH28" s="629"/>
      <c r="DI28" s="629"/>
      <c r="DJ28" s="629"/>
      <c r="DK28" s="630"/>
      <c r="DL28" s="634">
        <v>3635503</v>
      </c>
      <c r="DM28" s="629"/>
      <c r="DN28" s="629"/>
      <c r="DO28" s="629"/>
      <c r="DP28" s="629"/>
      <c r="DQ28" s="629"/>
      <c r="DR28" s="629"/>
      <c r="DS28" s="629"/>
      <c r="DT28" s="629"/>
      <c r="DU28" s="629"/>
      <c r="DV28" s="630"/>
      <c r="DW28" s="631">
        <v>19.3</v>
      </c>
      <c r="DX28" s="641"/>
      <c r="DY28" s="641"/>
      <c r="DZ28" s="641"/>
      <c r="EA28" s="641"/>
      <c r="EB28" s="641"/>
      <c r="EC28" s="662"/>
    </row>
    <row r="29" spans="2:133" ht="11.25" customHeight="1" x14ac:dyDescent="0.2">
      <c r="B29" s="625" t="s">
        <v>305</v>
      </c>
      <c r="C29" s="626"/>
      <c r="D29" s="626"/>
      <c r="E29" s="626"/>
      <c r="F29" s="626"/>
      <c r="G29" s="626"/>
      <c r="H29" s="626"/>
      <c r="I29" s="626"/>
      <c r="J29" s="626"/>
      <c r="K29" s="626"/>
      <c r="L29" s="626"/>
      <c r="M29" s="626"/>
      <c r="N29" s="626"/>
      <c r="O29" s="626"/>
      <c r="P29" s="626"/>
      <c r="Q29" s="627"/>
      <c r="R29" s="628">
        <v>59717</v>
      </c>
      <c r="S29" s="629"/>
      <c r="T29" s="629"/>
      <c r="U29" s="629"/>
      <c r="V29" s="629"/>
      <c r="W29" s="629"/>
      <c r="X29" s="629"/>
      <c r="Y29" s="630"/>
      <c r="Z29" s="655">
        <v>0.2</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70" t="s">
        <v>70</v>
      </c>
      <c r="CG29" s="667"/>
      <c r="CH29" s="667"/>
      <c r="CI29" s="667"/>
      <c r="CJ29" s="667"/>
      <c r="CK29" s="667"/>
      <c r="CL29" s="667"/>
      <c r="CM29" s="667"/>
      <c r="CN29" s="667"/>
      <c r="CO29" s="667"/>
      <c r="CP29" s="667"/>
      <c r="CQ29" s="668"/>
      <c r="CR29" s="628">
        <v>3689383</v>
      </c>
      <c r="CS29" s="639"/>
      <c r="CT29" s="639"/>
      <c r="CU29" s="639"/>
      <c r="CV29" s="639"/>
      <c r="CW29" s="639"/>
      <c r="CX29" s="639"/>
      <c r="CY29" s="640"/>
      <c r="CZ29" s="631">
        <v>12.7</v>
      </c>
      <c r="DA29" s="641"/>
      <c r="DB29" s="641"/>
      <c r="DC29" s="642"/>
      <c r="DD29" s="634">
        <v>3635460</v>
      </c>
      <c r="DE29" s="639"/>
      <c r="DF29" s="639"/>
      <c r="DG29" s="639"/>
      <c r="DH29" s="639"/>
      <c r="DI29" s="639"/>
      <c r="DJ29" s="639"/>
      <c r="DK29" s="640"/>
      <c r="DL29" s="634">
        <v>3635460</v>
      </c>
      <c r="DM29" s="639"/>
      <c r="DN29" s="639"/>
      <c r="DO29" s="639"/>
      <c r="DP29" s="639"/>
      <c r="DQ29" s="639"/>
      <c r="DR29" s="639"/>
      <c r="DS29" s="639"/>
      <c r="DT29" s="639"/>
      <c r="DU29" s="639"/>
      <c r="DV29" s="640"/>
      <c r="DW29" s="631">
        <v>19.3</v>
      </c>
      <c r="DX29" s="641"/>
      <c r="DY29" s="641"/>
      <c r="DZ29" s="641"/>
      <c r="EA29" s="641"/>
      <c r="EB29" s="641"/>
      <c r="EC29" s="662"/>
    </row>
    <row r="30" spans="2:133" ht="11.25" customHeight="1" x14ac:dyDescent="0.2">
      <c r="B30" s="625" t="s">
        <v>307</v>
      </c>
      <c r="C30" s="626"/>
      <c r="D30" s="626"/>
      <c r="E30" s="626"/>
      <c r="F30" s="626"/>
      <c r="G30" s="626"/>
      <c r="H30" s="626"/>
      <c r="I30" s="626"/>
      <c r="J30" s="626"/>
      <c r="K30" s="626"/>
      <c r="L30" s="626"/>
      <c r="M30" s="626"/>
      <c r="N30" s="626"/>
      <c r="O30" s="626"/>
      <c r="P30" s="626"/>
      <c r="Q30" s="627"/>
      <c r="R30" s="628">
        <v>245366</v>
      </c>
      <c r="S30" s="629"/>
      <c r="T30" s="629"/>
      <c r="U30" s="629"/>
      <c r="V30" s="629"/>
      <c r="W30" s="629"/>
      <c r="X30" s="629"/>
      <c r="Y30" s="630"/>
      <c r="Z30" s="655">
        <v>0.8</v>
      </c>
      <c r="AA30" s="655"/>
      <c r="AB30" s="655"/>
      <c r="AC30" s="655"/>
      <c r="AD30" s="656" t="s">
        <v>127</v>
      </c>
      <c r="AE30" s="656"/>
      <c r="AF30" s="656"/>
      <c r="AG30" s="656"/>
      <c r="AH30" s="656"/>
      <c r="AI30" s="656"/>
      <c r="AJ30" s="656"/>
      <c r="AK30" s="656"/>
      <c r="AL30" s="631" t="s">
        <v>127</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7"/>
      <c r="CE30" s="718"/>
      <c r="CF30" s="670" t="s">
        <v>310</v>
      </c>
      <c r="CG30" s="667"/>
      <c r="CH30" s="667"/>
      <c r="CI30" s="667"/>
      <c r="CJ30" s="667"/>
      <c r="CK30" s="667"/>
      <c r="CL30" s="667"/>
      <c r="CM30" s="667"/>
      <c r="CN30" s="667"/>
      <c r="CO30" s="667"/>
      <c r="CP30" s="667"/>
      <c r="CQ30" s="668"/>
      <c r="CR30" s="628">
        <v>3573518</v>
      </c>
      <c r="CS30" s="629"/>
      <c r="CT30" s="629"/>
      <c r="CU30" s="629"/>
      <c r="CV30" s="629"/>
      <c r="CW30" s="629"/>
      <c r="CX30" s="629"/>
      <c r="CY30" s="630"/>
      <c r="CZ30" s="631">
        <v>12.3</v>
      </c>
      <c r="DA30" s="641"/>
      <c r="DB30" s="641"/>
      <c r="DC30" s="642"/>
      <c r="DD30" s="634">
        <v>3523498</v>
      </c>
      <c r="DE30" s="629"/>
      <c r="DF30" s="629"/>
      <c r="DG30" s="629"/>
      <c r="DH30" s="629"/>
      <c r="DI30" s="629"/>
      <c r="DJ30" s="629"/>
      <c r="DK30" s="630"/>
      <c r="DL30" s="634">
        <v>3523498</v>
      </c>
      <c r="DM30" s="629"/>
      <c r="DN30" s="629"/>
      <c r="DO30" s="629"/>
      <c r="DP30" s="629"/>
      <c r="DQ30" s="629"/>
      <c r="DR30" s="629"/>
      <c r="DS30" s="629"/>
      <c r="DT30" s="629"/>
      <c r="DU30" s="629"/>
      <c r="DV30" s="630"/>
      <c r="DW30" s="631">
        <v>18.7</v>
      </c>
      <c r="DX30" s="641"/>
      <c r="DY30" s="641"/>
      <c r="DZ30" s="641"/>
      <c r="EA30" s="641"/>
      <c r="EB30" s="641"/>
      <c r="EC30" s="662"/>
    </row>
    <row r="31" spans="2:133" ht="11.25" customHeight="1" x14ac:dyDescent="0.2">
      <c r="B31" s="625" t="s">
        <v>311</v>
      </c>
      <c r="C31" s="626"/>
      <c r="D31" s="626"/>
      <c r="E31" s="626"/>
      <c r="F31" s="626"/>
      <c r="G31" s="626"/>
      <c r="H31" s="626"/>
      <c r="I31" s="626"/>
      <c r="J31" s="626"/>
      <c r="K31" s="626"/>
      <c r="L31" s="626"/>
      <c r="M31" s="626"/>
      <c r="N31" s="626"/>
      <c r="O31" s="626"/>
      <c r="P31" s="626"/>
      <c r="Q31" s="627"/>
      <c r="R31" s="628">
        <v>199989</v>
      </c>
      <c r="S31" s="629"/>
      <c r="T31" s="629"/>
      <c r="U31" s="629"/>
      <c r="V31" s="629"/>
      <c r="W31" s="629"/>
      <c r="X31" s="629"/>
      <c r="Y31" s="630"/>
      <c r="Z31" s="655">
        <v>0.7</v>
      </c>
      <c r="AA31" s="655"/>
      <c r="AB31" s="655"/>
      <c r="AC31" s="655"/>
      <c r="AD31" s="656" t="s">
        <v>127</v>
      </c>
      <c r="AE31" s="656"/>
      <c r="AF31" s="656"/>
      <c r="AG31" s="656"/>
      <c r="AH31" s="656"/>
      <c r="AI31" s="656"/>
      <c r="AJ31" s="656"/>
      <c r="AK31" s="656"/>
      <c r="AL31" s="631" t="s">
        <v>229</v>
      </c>
      <c r="AM31" s="632"/>
      <c r="AN31" s="632"/>
      <c r="AO31" s="657"/>
      <c r="AP31" s="701" t="s">
        <v>312</v>
      </c>
      <c r="AQ31" s="702"/>
      <c r="AR31" s="702"/>
      <c r="AS31" s="702"/>
      <c r="AT31" s="707" t="s">
        <v>313</v>
      </c>
      <c r="AU31" s="217"/>
      <c r="AV31" s="217"/>
      <c r="AW31" s="217"/>
      <c r="AX31" s="694" t="s">
        <v>188</v>
      </c>
      <c r="AY31" s="695"/>
      <c r="AZ31" s="695"/>
      <c r="BA31" s="695"/>
      <c r="BB31" s="695"/>
      <c r="BC31" s="695"/>
      <c r="BD31" s="695"/>
      <c r="BE31" s="695"/>
      <c r="BF31" s="696"/>
      <c r="BG31" s="697">
        <v>98.8</v>
      </c>
      <c r="BH31" s="698"/>
      <c r="BI31" s="698"/>
      <c r="BJ31" s="698"/>
      <c r="BK31" s="698"/>
      <c r="BL31" s="698"/>
      <c r="BM31" s="699">
        <v>94.9</v>
      </c>
      <c r="BN31" s="698"/>
      <c r="BO31" s="698"/>
      <c r="BP31" s="698"/>
      <c r="BQ31" s="700"/>
      <c r="BR31" s="697">
        <v>97.8</v>
      </c>
      <c r="BS31" s="698"/>
      <c r="BT31" s="698"/>
      <c r="BU31" s="698"/>
      <c r="BV31" s="698"/>
      <c r="BW31" s="698"/>
      <c r="BX31" s="699">
        <v>94.2</v>
      </c>
      <c r="BY31" s="698"/>
      <c r="BZ31" s="698"/>
      <c r="CA31" s="698"/>
      <c r="CB31" s="700"/>
      <c r="CD31" s="717"/>
      <c r="CE31" s="718"/>
      <c r="CF31" s="670" t="s">
        <v>314</v>
      </c>
      <c r="CG31" s="667"/>
      <c r="CH31" s="667"/>
      <c r="CI31" s="667"/>
      <c r="CJ31" s="667"/>
      <c r="CK31" s="667"/>
      <c r="CL31" s="667"/>
      <c r="CM31" s="667"/>
      <c r="CN31" s="667"/>
      <c r="CO31" s="667"/>
      <c r="CP31" s="667"/>
      <c r="CQ31" s="668"/>
      <c r="CR31" s="628">
        <v>115865</v>
      </c>
      <c r="CS31" s="639"/>
      <c r="CT31" s="639"/>
      <c r="CU31" s="639"/>
      <c r="CV31" s="639"/>
      <c r="CW31" s="639"/>
      <c r="CX31" s="639"/>
      <c r="CY31" s="640"/>
      <c r="CZ31" s="631">
        <v>0.4</v>
      </c>
      <c r="DA31" s="641"/>
      <c r="DB31" s="641"/>
      <c r="DC31" s="642"/>
      <c r="DD31" s="634">
        <v>111962</v>
      </c>
      <c r="DE31" s="639"/>
      <c r="DF31" s="639"/>
      <c r="DG31" s="639"/>
      <c r="DH31" s="639"/>
      <c r="DI31" s="639"/>
      <c r="DJ31" s="639"/>
      <c r="DK31" s="640"/>
      <c r="DL31" s="634">
        <v>111962</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2">
      <c r="B32" s="625" t="s">
        <v>315</v>
      </c>
      <c r="C32" s="626"/>
      <c r="D32" s="626"/>
      <c r="E32" s="626"/>
      <c r="F32" s="626"/>
      <c r="G32" s="626"/>
      <c r="H32" s="626"/>
      <c r="I32" s="626"/>
      <c r="J32" s="626"/>
      <c r="K32" s="626"/>
      <c r="L32" s="626"/>
      <c r="M32" s="626"/>
      <c r="N32" s="626"/>
      <c r="O32" s="626"/>
      <c r="P32" s="626"/>
      <c r="Q32" s="627"/>
      <c r="R32" s="628">
        <v>4018560</v>
      </c>
      <c r="S32" s="629"/>
      <c r="T32" s="629"/>
      <c r="U32" s="629"/>
      <c r="V32" s="629"/>
      <c r="W32" s="629"/>
      <c r="X32" s="629"/>
      <c r="Y32" s="630"/>
      <c r="Z32" s="655">
        <v>13.1</v>
      </c>
      <c r="AA32" s="655"/>
      <c r="AB32" s="655"/>
      <c r="AC32" s="655"/>
      <c r="AD32" s="656" t="s">
        <v>127</v>
      </c>
      <c r="AE32" s="656"/>
      <c r="AF32" s="656"/>
      <c r="AG32" s="656"/>
      <c r="AH32" s="656"/>
      <c r="AI32" s="656"/>
      <c r="AJ32" s="656"/>
      <c r="AK32" s="656"/>
      <c r="AL32" s="631" t="s">
        <v>246</v>
      </c>
      <c r="AM32" s="632"/>
      <c r="AN32" s="632"/>
      <c r="AO32" s="657"/>
      <c r="AP32" s="703"/>
      <c r="AQ32" s="704"/>
      <c r="AR32" s="704"/>
      <c r="AS32" s="704"/>
      <c r="AT32" s="708"/>
      <c r="AU32" s="216" t="s">
        <v>316</v>
      </c>
      <c r="AV32" s="216"/>
      <c r="AW32" s="216"/>
      <c r="AX32" s="625" t="s">
        <v>317</v>
      </c>
      <c r="AY32" s="626"/>
      <c r="AZ32" s="626"/>
      <c r="BA32" s="626"/>
      <c r="BB32" s="626"/>
      <c r="BC32" s="626"/>
      <c r="BD32" s="626"/>
      <c r="BE32" s="626"/>
      <c r="BF32" s="627"/>
      <c r="BG32" s="710">
        <v>99.2</v>
      </c>
      <c r="BH32" s="639"/>
      <c r="BI32" s="639"/>
      <c r="BJ32" s="639"/>
      <c r="BK32" s="639"/>
      <c r="BL32" s="639"/>
      <c r="BM32" s="632">
        <v>96.7</v>
      </c>
      <c r="BN32" s="711"/>
      <c r="BO32" s="711"/>
      <c r="BP32" s="711"/>
      <c r="BQ32" s="666"/>
      <c r="BR32" s="710">
        <v>99</v>
      </c>
      <c r="BS32" s="639"/>
      <c r="BT32" s="639"/>
      <c r="BU32" s="639"/>
      <c r="BV32" s="639"/>
      <c r="BW32" s="639"/>
      <c r="BX32" s="632">
        <v>96.7</v>
      </c>
      <c r="BY32" s="711"/>
      <c r="BZ32" s="711"/>
      <c r="CA32" s="711"/>
      <c r="CB32" s="666"/>
      <c r="CD32" s="719"/>
      <c r="CE32" s="720"/>
      <c r="CF32" s="670" t="s">
        <v>318</v>
      </c>
      <c r="CG32" s="667"/>
      <c r="CH32" s="667"/>
      <c r="CI32" s="667"/>
      <c r="CJ32" s="667"/>
      <c r="CK32" s="667"/>
      <c r="CL32" s="667"/>
      <c r="CM32" s="667"/>
      <c r="CN32" s="667"/>
      <c r="CO32" s="667"/>
      <c r="CP32" s="667"/>
      <c r="CQ32" s="668"/>
      <c r="CR32" s="628">
        <v>43</v>
      </c>
      <c r="CS32" s="629"/>
      <c r="CT32" s="629"/>
      <c r="CU32" s="629"/>
      <c r="CV32" s="629"/>
      <c r="CW32" s="629"/>
      <c r="CX32" s="629"/>
      <c r="CY32" s="630"/>
      <c r="CZ32" s="631">
        <v>0</v>
      </c>
      <c r="DA32" s="641"/>
      <c r="DB32" s="641"/>
      <c r="DC32" s="642"/>
      <c r="DD32" s="634">
        <v>43</v>
      </c>
      <c r="DE32" s="629"/>
      <c r="DF32" s="629"/>
      <c r="DG32" s="629"/>
      <c r="DH32" s="629"/>
      <c r="DI32" s="629"/>
      <c r="DJ32" s="629"/>
      <c r="DK32" s="630"/>
      <c r="DL32" s="634">
        <v>43</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2">
      <c r="B33" s="691" t="s">
        <v>319</v>
      </c>
      <c r="C33" s="692"/>
      <c r="D33" s="692"/>
      <c r="E33" s="692"/>
      <c r="F33" s="692"/>
      <c r="G33" s="692"/>
      <c r="H33" s="692"/>
      <c r="I33" s="692"/>
      <c r="J33" s="692"/>
      <c r="K33" s="692"/>
      <c r="L33" s="692"/>
      <c r="M33" s="692"/>
      <c r="N33" s="692"/>
      <c r="O33" s="692"/>
      <c r="P33" s="692"/>
      <c r="Q33" s="693"/>
      <c r="R33" s="628" t="s">
        <v>229</v>
      </c>
      <c r="S33" s="629"/>
      <c r="T33" s="629"/>
      <c r="U33" s="629"/>
      <c r="V33" s="629"/>
      <c r="W33" s="629"/>
      <c r="X33" s="629"/>
      <c r="Y33" s="630"/>
      <c r="Z33" s="655" t="s">
        <v>229</v>
      </c>
      <c r="AA33" s="655"/>
      <c r="AB33" s="655"/>
      <c r="AC33" s="655"/>
      <c r="AD33" s="656" t="s">
        <v>127</v>
      </c>
      <c r="AE33" s="656"/>
      <c r="AF33" s="656"/>
      <c r="AG33" s="656"/>
      <c r="AH33" s="656"/>
      <c r="AI33" s="656"/>
      <c r="AJ33" s="656"/>
      <c r="AK33" s="656"/>
      <c r="AL33" s="631" t="s">
        <v>127</v>
      </c>
      <c r="AM33" s="632"/>
      <c r="AN33" s="632"/>
      <c r="AO33" s="657"/>
      <c r="AP33" s="705"/>
      <c r="AQ33" s="706"/>
      <c r="AR33" s="706"/>
      <c r="AS33" s="706"/>
      <c r="AT33" s="709"/>
      <c r="AU33" s="218"/>
      <c r="AV33" s="218"/>
      <c r="AW33" s="218"/>
      <c r="AX33" s="605" t="s">
        <v>320</v>
      </c>
      <c r="AY33" s="606"/>
      <c r="AZ33" s="606"/>
      <c r="BA33" s="606"/>
      <c r="BB33" s="606"/>
      <c r="BC33" s="606"/>
      <c r="BD33" s="606"/>
      <c r="BE33" s="606"/>
      <c r="BF33" s="607"/>
      <c r="BG33" s="690">
        <v>98.3</v>
      </c>
      <c r="BH33" s="609"/>
      <c r="BI33" s="609"/>
      <c r="BJ33" s="609"/>
      <c r="BK33" s="609"/>
      <c r="BL33" s="609"/>
      <c r="BM33" s="647">
        <v>92.9</v>
      </c>
      <c r="BN33" s="609"/>
      <c r="BO33" s="609"/>
      <c r="BP33" s="609"/>
      <c r="BQ33" s="658"/>
      <c r="BR33" s="690">
        <v>96.6</v>
      </c>
      <c r="BS33" s="609"/>
      <c r="BT33" s="609"/>
      <c r="BU33" s="609"/>
      <c r="BV33" s="609"/>
      <c r="BW33" s="609"/>
      <c r="BX33" s="647">
        <v>91.9</v>
      </c>
      <c r="BY33" s="609"/>
      <c r="BZ33" s="609"/>
      <c r="CA33" s="609"/>
      <c r="CB33" s="658"/>
      <c r="CD33" s="670" t="s">
        <v>321</v>
      </c>
      <c r="CE33" s="667"/>
      <c r="CF33" s="667"/>
      <c r="CG33" s="667"/>
      <c r="CH33" s="667"/>
      <c r="CI33" s="667"/>
      <c r="CJ33" s="667"/>
      <c r="CK33" s="667"/>
      <c r="CL33" s="667"/>
      <c r="CM33" s="667"/>
      <c r="CN33" s="667"/>
      <c r="CO33" s="667"/>
      <c r="CP33" s="667"/>
      <c r="CQ33" s="668"/>
      <c r="CR33" s="628">
        <v>13036777</v>
      </c>
      <c r="CS33" s="639"/>
      <c r="CT33" s="639"/>
      <c r="CU33" s="639"/>
      <c r="CV33" s="639"/>
      <c r="CW33" s="639"/>
      <c r="CX33" s="639"/>
      <c r="CY33" s="640"/>
      <c r="CZ33" s="631">
        <v>45</v>
      </c>
      <c r="DA33" s="641"/>
      <c r="DB33" s="641"/>
      <c r="DC33" s="642"/>
      <c r="DD33" s="634">
        <v>10375219</v>
      </c>
      <c r="DE33" s="639"/>
      <c r="DF33" s="639"/>
      <c r="DG33" s="639"/>
      <c r="DH33" s="639"/>
      <c r="DI33" s="639"/>
      <c r="DJ33" s="639"/>
      <c r="DK33" s="640"/>
      <c r="DL33" s="634">
        <v>6379718</v>
      </c>
      <c r="DM33" s="639"/>
      <c r="DN33" s="639"/>
      <c r="DO33" s="639"/>
      <c r="DP33" s="639"/>
      <c r="DQ33" s="639"/>
      <c r="DR33" s="639"/>
      <c r="DS33" s="639"/>
      <c r="DT33" s="639"/>
      <c r="DU33" s="639"/>
      <c r="DV33" s="640"/>
      <c r="DW33" s="631">
        <v>33.9</v>
      </c>
      <c r="DX33" s="641"/>
      <c r="DY33" s="641"/>
      <c r="DZ33" s="641"/>
      <c r="EA33" s="641"/>
      <c r="EB33" s="641"/>
      <c r="EC33" s="662"/>
    </row>
    <row r="34" spans="2:133" ht="11.25" customHeight="1" x14ac:dyDescent="0.2">
      <c r="B34" s="625" t="s">
        <v>322</v>
      </c>
      <c r="C34" s="626"/>
      <c r="D34" s="626"/>
      <c r="E34" s="626"/>
      <c r="F34" s="626"/>
      <c r="G34" s="626"/>
      <c r="H34" s="626"/>
      <c r="I34" s="626"/>
      <c r="J34" s="626"/>
      <c r="K34" s="626"/>
      <c r="L34" s="626"/>
      <c r="M34" s="626"/>
      <c r="N34" s="626"/>
      <c r="O34" s="626"/>
      <c r="P34" s="626"/>
      <c r="Q34" s="627"/>
      <c r="R34" s="628">
        <v>1655018</v>
      </c>
      <c r="S34" s="629"/>
      <c r="T34" s="629"/>
      <c r="U34" s="629"/>
      <c r="V34" s="629"/>
      <c r="W34" s="629"/>
      <c r="X34" s="629"/>
      <c r="Y34" s="630"/>
      <c r="Z34" s="655">
        <v>5.4</v>
      </c>
      <c r="AA34" s="655"/>
      <c r="AB34" s="655"/>
      <c r="AC34" s="655"/>
      <c r="AD34" s="656" t="s">
        <v>229</v>
      </c>
      <c r="AE34" s="656"/>
      <c r="AF34" s="656"/>
      <c r="AG34" s="656"/>
      <c r="AH34" s="656"/>
      <c r="AI34" s="656"/>
      <c r="AJ34" s="656"/>
      <c r="AK34" s="656"/>
      <c r="AL34" s="631" t="s">
        <v>127</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323</v>
      </c>
      <c r="CE34" s="667"/>
      <c r="CF34" s="667"/>
      <c r="CG34" s="667"/>
      <c r="CH34" s="667"/>
      <c r="CI34" s="667"/>
      <c r="CJ34" s="667"/>
      <c r="CK34" s="667"/>
      <c r="CL34" s="667"/>
      <c r="CM34" s="667"/>
      <c r="CN34" s="667"/>
      <c r="CO34" s="667"/>
      <c r="CP34" s="667"/>
      <c r="CQ34" s="668"/>
      <c r="CR34" s="628">
        <v>3939833</v>
      </c>
      <c r="CS34" s="629"/>
      <c r="CT34" s="629"/>
      <c r="CU34" s="629"/>
      <c r="CV34" s="629"/>
      <c r="CW34" s="629"/>
      <c r="CX34" s="629"/>
      <c r="CY34" s="630"/>
      <c r="CZ34" s="631">
        <v>13.6</v>
      </c>
      <c r="DA34" s="641"/>
      <c r="DB34" s="641"/>
      <c r="DC34" s="642"/>
      <c r="DD34" s="634">
        <v>2731783</v>
      </c>
      <c r="DE34" s="629"/>
      <c r="DF34" s="629"/>
      <c r="DG34" s="629"/>
      <c r="DH34" s="629"/>
      <c r="DI34" s="629"/>
      <c r="DJ34" s="629"/>
      <c r="DK34" s="630"/>
      <c r="DL34" s="634">
        <v>2394640</v>
      </c>
      <c r="DM34" s="629"/>
      <c r="DN34" s="629"/>
      <c r="DO34" s="629"/>
      <c r="DP34" s="629"/>
      <c r="DQ34" s="629"/>
      <c r="DR34" s="629"/>
      <c r="DS34" s="629"/>
      <c r="DT34" s="629"/>
      <c r="DU34" s="629"/>
      <c r="DV34" s="630"/>
      <c r="DW34" s="631">
        <v>12.7</v>
      </c>
      <c r="DX34" s="641"/>
      <c r="DY34" s="641"/>
      <c r="DZ34" s="641"/>
      <c r="EA34" s="641"/>
      <c r="EB34" s="641"/>
      <c r="EC34" s="662"/>
    </row>
    <row r="35" spans="2:133" ht="11.25" customHeight="1" x14ac:dyDescent="0.2">
      <c r="B35" s="625" t="s">
        <v>324</v>
      </c>
      <c r="C35" s="626"/>
      <c r="D35" s="626"/>
      <c r="E35" s="626"/>
      <c r="F35" s="626"/>
      <c r="G35" s="626"/>
      <c r="H35" s="626"/>
      <c r="I35" s="626"/>
      <c r="J35" s="626"/>
      <c r="K35" s="626"/>
      <c r="L35" s="626"/>
      <c r="M35" s="626"/>
      <c r="N35" s="626"/>
      <c r="O35" s="626"/>
      <c r="P35" s="626"/>
      <c r="Q35" s="627"/>
      <c r="R35" s="628">
        <v>128580</v>
      </c>
      <c r="S35" s="629"/>
      <c r="T35" s="629"/>
      <c r="U35" s="629"/>
      <c r="V35" s="629"/>
      <c r="W35" s="629"/>
      <c r="X35" s="629"/>
      <c r="Y35" s="630"/>
      <c r="Z35" s="655">
        <v>0.4</v>
      </c>
      <c r="AA35" s="655"/>
      <c r="AB35" s="655"/>
      <c r="AC35" s="655"/>
      <c r="AD35" s="656" t="s">
        <v>229</v>
      </c>
      <c r="AE35" s="656"/>
      <c r="AF35" s="656"/>
      <c r="AG35" s="656"/>
      <c r="AH35" s="656"/>
      <c r="AI35" s="656"/>
      <c r="AJ35" s="656"/>
      <c r="AK35" s="656"/>
      <c r="AL35" s="631" t="s">
        <v>127</v>
      </c>
      <c r="AM35" s="632"/>
      <c r="AN35" s="632"/>
      <c r="AO35" s="657"/>
      <c r="AP35" s="221"/>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327</v>
      </c>
      <c r="CE35" s="667"/>
      <c r="CF35" s="667"/>
      <c r="CG35" s="667"/>
      <c r="CH35" s="667"/>
      <c r="CI35" s="667"/>
      <c r="CJ35" s="667"/>
      <c r="CK35" s="667"/>
      <c r="CL35" s="667"/>
      <c r="CM35" s="667"/>
      <c r="CN35" s="667"/>
      <c r="CO35" s="667"/>
      <c r="CP35" s="667"/>
      <c r="CQ35" s="668"/>
      <c r="CR35" s="628">
        <v>1298090</v>
      </c>
      <c r="CS35" s="639"/>
      <c r="CT35" s="639"/>
      <c r="CU35" s="639"/>
      <c r="CV35" s="639"/>
      <c r="CW35" s="639"/>
      <c r="CX35" s="639"/>
      <c r="CY35" s="640"/>
      <c r="CZ35" s="631">
        <v>4.5</v>
      </c>
      <c r="DA35" s="641"/>
      <c r="DB35" s="641"/>
      <c r="DC35" s="642"/>
      <c r="DD35" s="634">
        <v>1127351</v>
      </c>
      <c r="DE35" s="639"/>
      <c r="DF35" s="639"/>
      <c r="DG35" s="639"/>
      <c r="DH35" s="639"/>
      <c r="DI35" s="639"/>
      <c r="DJ35" s="639"/>
      <c r="DK35" s="640"/>
      <c r="DL35" s="634">
        <v>375933</v>
      </c>
      <c r="DM35" s="639"/>
      <c r="DN35" s="639"/>
      <c r="DO35" s="639"/>
      <c r="DP35" s="639"/>
      <c r="DQ35" s="639"/>
      <c r="DR35" s="639"/>
      <c r="DS35" s="639"/>
      <c r="DT35" s="639"/>
      <c r="DU35" s="639"/>
      <c r="DV35" s="640"/>
      <c r="DW35" s="631">
        <v>2</v>
      </c>
      <c r="DX35" s="641"/>
      <c r="DY35" s="641"/>
      <c r="DZ35" s="641"/>
      <c r="EA35" s="641"/>
      <c r="EB35" s="641"/>
      <c r="EC35" s="662"/>
    </row>
    <row r="36" spans="2:133" ht="11.25" customHeight="1" x14ac:dyDescent="0.2">
      <c r="B36" s="625" t="s">
        <v>328</v>
      </c>
      <c r="C36" s="626"/>
      <c r="D36" s="626"/>
      <c r="E36" s="626"/>
      <c r="F36" s="626"/>
      <c r="G36" s="626"/>
      <c r="H36" s="626"/>
      <c r="I36" s="626"/>
      <c r="J36" s="626"/>
      <c r="K36" s="626"/>
      <c r="L36" s="626"/>
      <c r="M36" s="626"/>
      <c r="N36" s="626"/>
      <c r="O36" s="626"/>
      <c r="P36" s="626"/>
      <c r="Q36" s="627"/>
      <c r="R36" s="628">
        <v>240028</v>
      </c>
      <c r="S36" s="629"/>
      <c r="T36" s="629"/>
      <c r="U36" s="629"/>
      <c r="V36" s="629"/>
      <c r="W36" s="629"/>
      <c r="X36" s="629"/>
      <c r="Y36" s="630"/>
      <c r="Z36" s="655">
        <v>0.8</v>
      </c>
      <c r="AA36" s="655"/>
      <c r="AB36" s="655"/>
      <c r="AC36" s="655"/>
      <c r="AD36" s="656" t="s">
        <v>229</v>
      </c>
      <c r="AE36" s="656"/>
      <c r="AF36" s="656"/>
      <c r="AG36" s="656"/>
      <c r="AH36" s="656"/>
      <c r="AI36" s="656"/>
      <c r="AJ36" s="656"/>
      <c r="AK36" s="656"/>
      <c r="AL36" s="631" t="s">
        <v>127</v>
      </c>
      <c r="AM36" s="632"/>
      <c r="AN36" s="632"/>
      <c r="AO36" s="657"/>
      <c r="AP36" s="221"/>
      <c r="AQ36" s="678" t="s">
        <v>329</v>
      </c>
      <c r="AR36" s="679"/>
      <c r="AS36" s="679"/>
      <c r="AT36" s="679"/>
      <c r="AU36" s="679"/>
      <c r="AV36" s="679"/>
      <c r="AW36" s="679"/>
      <c r="AX36" s="679"/>
      <c r="AY36" s="680"/>
      <c r="AZ36" s="681">
        <v>4544476</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146543</v>
      </c>
      <c r="BW36" s="682"/>
      <c r="BX36" s="682"/>
      <c r="BY36" s="682"/>
      <c r="BZ36" s="682"/>
      <c r="CA36" s="682"/>
      <c r="CB36" s="683"/>
      <c r="CD36" s="670" t="s">
        <v>331</v>
      </c>
      <c r="CE36" s="667"/>
      <c r="CF36" s="667"/>
      <c r="CG36" s="667"/>
      <c r="CH36" s="667"/>
      <c r="CI36" s="667"/>
      <c r="CJ36" s="667"/>
      <c r="CK36" s="667"/>
      <c r="CL36" s="667"/>
      <c r="CM36" s="667"/>
      <c r="CN36" s="667"/>
      <c r="CO36" s="667"/>
      <c r="CP36" s="667"/>
      <c r="CQ36" s="668"/>
      <c r="CR36" s="628">
        <v>4215425</v>
      </c>
      <c r="CS36" s="629"/>
      <c r="CT36" s="629"/>
      <c r="CU36" s="629"/>
      <c r="CV36" s="629"/>
      <c r="CW36" s="629"/>
      <c r="CX36" s="629"/>
      <c r="CY36" s="630"/>
      <c r="CZ36" s="631">
        <v>14.6</v>
      </c>
      <c r="DA36" s="641"/>
      <c r="DB36" s="641"/>
      <c r="DC36" s="642"/>
      <c r="DD36" s="634">
        <v>3675308</v>
      </c>
      <c r="DE36" s="629"/>
      <c r="DF36" s="629"/>
      <c r="DG36" s="629"/>
      <c r="DH36" s="629"/>
      <c r="DI36" s="629"/>
      <c r="DJ36" s="629"/>
      <c r="DK36" s="630"/>
      <c r="DL36" s="634">
        <v>1995880</v>
      </c>
      <c r="DM36" s="629"/>
      <c r="DN36" s="629"/>
      <c r="DO36" s="629"/>
      <c r="DP36" s="629"/>
      <c r="DQ36" s="629"/>
      <c r="DR36" s="629"/>
      <c r="DS36" s="629"/>
      <c r="DT36" s="629"/>
      <c r="DU36" s="629"/>
      <c r="DV36" s="630"/>
      <c r="DW36" s="631">
        <v>10.6</v>
      </c>
      <c r="DX36" s="641"/>
      <c r="DY36" s="641"/>
      <c r="DZ36" s="641"/>
      <c r="EA36" s="641"/>
      <c r="EB36" s="641"/>
      <c r="EC36" s="662"/>
    </row>
    <row r="37" spans="2:133" ht="11.25" customHeight="1" x14ac:dyDescent="0.2">
      <c r="B37" s="625" t="s">
        <v>332</v>
      </c>
      <c r="C37" s="626"/>
      <c r="D37" s="626"/>
      <c r="E37" s="626"/>
      <c r="F37" s="626"/>
      <c r="G37" s="626"/>
      <c r="H37" s="626"/>
      <c r="I37" s="626"/>
      <c r="J37" s="626"/>
      <c r="K37" s="626"/>
      <c r="L37" s="626"/>
      <c r="M37" s="626"/>
      <c r="N37" s="626"/>
      <c r="O37" s="626"/>
      <c r="P37" s="626"/>
      <c r="Q37" s="627"/>
      <c r="R37" s="628">
        <v>400436</v>
      </c>
      <c r="S37" s="629"/>
      <c r="T37" s="629"/>
      <c r="U37" s="629"/>
      <c r="V37" s="629"/>
      <c r="W37" s="629"/>
      <c r="X37" s="629"/>
      <c r="Y37" s="630"/>
      <c r="Z37" s="655">
        <v>1.3</v>
      </c>
      <c r="AA37" s="655"/>
      <c r="AB37" s="655"/>
      <c r="AC37" s="655"/>
      <c r="AD37" s="656">
        <v>67613</v>
      </c>
      <c r="AE37" s="656"/>
      <c r="AF37" s="656"/>
      <c r="AG37" s="656"/>
      <c r="AH37" s="656"/>
      <c r="AI37" s="656"/>
      <c r="AJ37" s="656"/>
      <c r="AK37" s="656"/>
      <c r="AL37" s="631">
        <v>0.4</v>
      </c>
      <c r="AM37" s="632"/>
      <c r="AN37" s="632"/>
      <c r="AO37" s="657"/>
      <c r="AQ37" s="663" t="s">
        <v>333</v>
      </c>
      <c r="AR37" s="664"/>
      <c r="AS37" s="664"/>
      <c r="AT37" s="664"/>
      <c r="AU37" s="664"/>
      <c r="AV37" s="664"/>
      <c r="AW37" s="664"/>
      <c r="AX37" s="664"/>
      <c r="AY37" s="665"/>
      <c r="AZ37" s="628">
        <v>1340764</v>
      </c>
      <c r="BA37" s="629"/>
      <c r="BB37" s="629"/>
      <c r="BC37" s="629"/>
      <c r="BD37" s="639"/>
      <c r="BE37" s="639"/>
      <c r="BF37" s="666"/>
      <c r="BG37" s="670" t="s">
        <v>334</v>
      </c>
      <c r="BH37" s="667"/>
      <c r="BI37" s="667"/>
      <c r="BJ37" s="667"/>
      <c r="BK37" s="667"/>
      <c r="BL37" s="667"/>
      <c r="BM37" s="667"/>
      <c r="BN37" s="667"/>
      <c r="BO37" s="667"/>
      <c r="BP37" s="667"/>
      <c r="BQ37" s="667"/>
      <c r="BR37" s="667"/>
      <c r="BS37" s="667"/>
      <c r="BT37" s="667"/>
      <c r="BU37" s="668"/>
      <c r="BV37" s="628">
        <v>113532</v>
      </c>
      <c r="BW37" s="629"/>
      <c r="BX37" s="629"/>
      <c r="BY37" s="629"/>
      <c r="BZ37" s="629"/>
      <c r="CA37" s="629"/>
      <c r="CB37" s="669"/>
      <c r="CD37" s="670" t="s">
        <v>335</v>
      </c>
      <c r="CE37" s="667"/>
      <c r="CF37" s="667"/>
      <c r="CG37" s="667"/>
      <c r="CH37" s="667"/>
      <c r="CI37" s="667"/>
      <c r="CJ37" s="667"/>
      <c r="CK37" s="667"/>
      <c r="CL37" s="667"/>
      <c r="CM37" s="667"/>
      <c r="CN37" s="667"/>
      <c r="CO37" s="667"/>
      <c r="CP37" s="667"/>
      <c r="CQ37" s="668"/>
      <c r="CR37" s="628">
        <v>2218</v>
      </c>
      <c r="CS37" s="639"/>
      <c r="CT37" s="639"/>
      <c r="CU37" s="639"/>
      <c r="CV37" s="639"/>
      <c r="CW37" s="639"/>
      <c r="CX37" s="639"/>
      <c r="CY37" s="640"/>
      <c r="CZ37" s="631">
        <v>0</v>
      </c>
      <c r="DA37" s="641"/>
      <c r="DB37" s="641"/>
      <c r="DC37" s="642"/>
      <c r="DD37" s="634">
        <v>1976</v>
      </c>
      <c r="DE37" s="639"/>
      <c r="DF37" s="639"/>
      <c r="DG37" s="639"/>
      <c r="DH37" s="639"/>
      <c r="DI37" s="639"/>
      <c r="DJ37" s="639"/>
      <c r="DK37" s="640"/>
      <c r="DL37" s="634">
        <v>1976</v>
      </c>
      <c r="DM37" s="639"/>
      <c r="DN37" s="639"/>
      <c r="DO37" s="639"/>
      <c r="DP37" s="639"/>
      <c r="DQ37" s="639"/>
      <c r="DR37" s="639"/>
      <c r="DS37" s="639"/>
      <c r="DT37" s="639"/>
      <c r="DU37" s="639"/>
      <c r="DV37" s="640"/>
      <c r="DW37" s="631">
        <v>0</v>
      </c>
      <c r="DX37" s="641"/>
      <c r="DY37" s="641"/>
      <c r="DZ37" s="641"/>
      <c r="EA37" s="641"/>
      <c r="EB37" s="641"/>
      <c r="EC37" s="662"/>
    </row>
    <row r="38" spans="2:133" ht="11.25" customHeight="1" x14ac:dyDescent="0.2">
      <c r="B38" s="625" t="s">
        <v>336</v>
      </c>
      <c r="C38" s="626"/>
      <c r="D38" s="626"/>
      <c r="E38" s="626"/>
      <c r="F38" s="626"/>
      <c r="G38" s="626"/>
      <c r="H38" s="626"/>
      <c r="I38" s="626"/>
      <c r="J38" s="626"/>
      <c r="K38" s="626"/>
      <c r="L38" s="626"/>
      <c r="M38" s="626"/>
      <c r="N38" s="626"/>
      <c r="O38" s="626"/>
      <c r="P38" s="626"/>
      <c r="Q38" s="627"/>
      <c r="R38" s="628">
        <v>1400676</v>
      </c>
      <c r="S38" s="629"/>
      <c r="T38" s="629"/>
      <c r="U38" s="629"/>
      <c r="V38" s="629"/>
      <c r="W38" s="629"/>
      <c r="X38" s="629"/>
      <c r="Y38" s="630"/>
      <c r="Z38" s="655">
        <v>4.5999999999999996</v>
      </c>
      <c r="AA38" s="655"/>
      <c r="AB38" s="655"/>
      <c r="AC38" s="655"/>
      <c r="AD38" s="656" t="s">
        <v>246</v>
      </c>
      <c r="AE38" s="656"/>
      <c r="AF38" s="656"/>
      <c r="AG38" s="656"/>
      <c r="AH38" s="656"/>
      <c r="AI38" s="656"/>
      <c r="AJ38" s="656"/>
      <c r="AK38" s="656"/>
      <c r="AL38" s="631" t="s">
        <v>229</v>
      </c>
      <c r="AM38" s="632"/>
      <c r="AN38" s="632"/>
      <c r="AO38" s="657"/>
      <c r="AQ38" s="663" t="s">
        <v>337</v>
      </c>
      <c r="AR38" s="664"/>
      <c r="AS38" s="664"/>
      <c r="AT38" s="664"/>
      <c r="AU38" s="664"/>
      <c r="AV38" s="664"/>
      <c r="AW38" s="664"/>
      <c r="AX38" s="664"/>
      <c r="AY38" s="665"/>
      <c r="AZ38" s="628">
        <v>700735</v>
      </c>
      <c r="BA38" s="629"/>
      <c r="BB38" s="629"/>
      <c r="BC38" s="629"/>
      <c r="BD38" s="639"/>
      <c r="BE38" s="639"/>
      <c r="BF38" s="666"/>
      <c r="BG38" s="670" t="s">
        <v>338</v>
      </c>
      <c r="BH38" s="667"/>
      <c r="BI38" s="667"/>
      <c r="BJ38" s="667"/>
      <c r="BK38" s="667"/>
      <c r="BL38" s="667"/>
      <c r="BM38" s="667"/>
      <c r="BN38" s="667"/>
      <c r="BO38" s="667"/>
      <c r="BP38" s="667"/>
      <c r="BQ38" s="667"/>
      <c r="BR38" s="667"/>
      <c r="BS38" s="667"/>
      <c r="BT38" s="667"/>
      <c r="BU38" s="668"/>
      <c r="BV38" s="628">
        <v>5600</v>
      </c>
      <c r="BW38" s="629"/>
      <c r="BX38" s="629"/>
      <c r="BY38" s="629"/>
      <c r="BZ38" s="629"/>
      <c r="CA38" s="629"/>
      <c r="CB38" s="669"/>
      <c r="CD38" s="670" t="s">
        <v>339</v>
      </c>
      <c r="CE38" s="667"/>
      <c r="CF38" s="667"/>
      <c r="CG38" s="667"/>
      <c r="CH38" s="667"/>
      <c r="CI38" s="667"/>
      <c r="CJ38" s="667"/>
      <c r="CK38" s="667"/>
      <c r="CL38" s="667"/>
      <c r="CM38" s="667"/>
      <c r="CN38" s="667"/>
      <c r="CO38" s="667"/>
      <c r="CP38" s="667"/>
      <c r="CQ38" s="668"/>
      <c r="CR38" s="628">
        <v>1949268</v>
      </c>
      <c r="CS38" s="629"/>
      <c r="CT38" s="629"/>
      <c r="CU38" s="629"/>
      <c r="CV38" s="629"/>
      <c r="CW38" s="629"/>
      <c r="CX38" s="629"/>
      <c r="CY38" s="630"/>
      <c r="CZ38" s="631">
        <v>6.7</v>
      </c>
      <c r="DA38" s="641"/>
      <c r="DB38" s="641"/>
      <c r="DC38" s="642"/>
      <c r="DD38" s="634">
        <v>1662401</v>
      </c>
      <c r="DE38" s="629"/>
      <c r="DF38" s="629"/>
      <c r="DG38" s="629"/>
      <c r="DH38" s="629"/>
      <c r="DI38" s="629"/>
      <c r="DJ38" s="629"/>
      <c r="DK38" s="630"/>
      <c r="DL38" s="634">
        <v>1613265</v>
      </c>
      <c r="DM38" s="629"/>
      <c r="DN38" s="629"/>
      <c r="DO38" s="629"/>
      <c r="DP38" s="629"/>
      <c r="DQ38" s="629"/>
      <c r="DR38" s="629"/>
      <c r="DS38" s="629"/>
      <c r="DT38" s="629"/>
      <c r="DU38" s="629"/>
      <c r="DV38" s="630"/>
      <c r="DW38" s="631">
        <v>8.6</v>
      </c>
      <c r="DX38" s="641"/>
      <c r="DY38" s="641"/>
      <c r="DZ38" s="641"/>
      <c r="EA38" s="641"/>
      <c r="EB38" s="641"/>
      <c r="EC38" s="662"/>
    </row>
    <row r="39" spans="2:133" ht="11.25" customHeight="1" x14ac:dyDescent="0.2">
      <c r="B39" s="625" t="s">
        <v>340</v>
      </c>
      <c r="C39" s="626"/>
      <c r="D39" s="626"/>
      <c r="E39" s="626"/>
      <c r="F39" s="626"/>
      <c r="G39" s="626"/>
      <c r="H39" s="626"/>
      <c r="I39" s="626"/>
      <c r="J39" s="626"/>
      <c r="K39" s="626"/>
      <c r="L39" s="626"/>
      <c r="M39" s="626"/>
      <c r="N39" s="626"/>
      <c r="O39" s="626"/>
      <c r="P39" s="626"/>
      <c r="Q39" s="627"/>
      <c r="R39" s="628">
        <v>689894</v>
      </c>
      <c r="S39" s="629"/>
      <c r="T39" s="629"/>
      <c r="U39" s="629"/>
      <c r="V39" s="629"/>
      <c r="W39" s="629"/>
      <c r="X39" s="629"/>
      <c r="Y39" s="630"/>
      <c r="Z39" s="655">
        <v>2.2999999999999998</v>
      </c>
      <c r="AA39" s="655"/>
      <c r="AB39" s="655"/>
      <c r="AC39" s="655"/>
      <c r="AD39" s="656">
        <v>3447</v>
      </c>
      <c r="AE39" s="656"/>
      <c r="AF39" s="656"/>
      <c r="AG39" s="656"/>
      <c r="AH39" s="656"/>
      <c r="AI39" s="656"/>
      <c r="AJ39" s="656"/>
      <c r="AK39" s="656"/>
      <c r="AL39" s="631">
        <v>0</v>
      </c>
      <c r="AM39" s="632"/>
      <c r="AN39" s="632"/>
      <c r="AO39" s="657"/>
      <c r="AQ39" s="663" t="s">
        <v>341</v>
      </c>
      <c r="AR39" s="664"/>
      <c r="AS39" s="664"/>
      <c r="AT39" s="664"/>
      <c r="AU39" s="664"/>
      <c r="AV39" s="664"/>
      <c r="AW39" s="664"/>
      <c r="AX39" s="664"/>
      <c r="AY39" s="665"/>
      <c r="AZ39" s="628">
        <v>553709</v>
      </c>
      <c r="BA39" s="629"/>
      <c r="BB39" s="629"/>
      <c r="BC39" s="629"/>
      <c r="BD39" s="639"/>
      <c r="BE39" s="639"/>
      <c r="BF39" s="666"/>
      <c r="BG39" s="670" t="s">
        <v>342</v>
      </c>
      <c r="BH39" s="667"/>
      <c r="BI39" s="667"/>
      <c r="BJ39" s="667"/>
      <c r="BK39" s="667"/>
      <c r="BL39" s="667"/>
      <c r="BM39" s="667"/>
      <c r="BN39" s="667"/>
      <c r="BO39" s="667"/>
      <c r="BP39" s="667"/>
      <c r="BQ39" s="667"/>
      <c r="BR39" s="667"/>
      <c r="BS39" s="667"/>
      <c r="BT39" s="667"/>
      <c r="BU39" s="668"/>
      <c r="BV39" s="628">
        <v>9102</v>
      </c>
      <c r="BW39" s="629"/>
      <c r="BX39" s="629"/>
      <c r="BY39" s="629"/>
      <c r="BZ39" s="629"/>
      <c r="CA39" s="629"/>
      <c r="CB39" s="669"/>
      <c r="CD39" s="670" t="s">
        <v>343</v>
      </c>
      <c r="CE39" s="667"/>
      <c r="CF39" s="667"/>
      <c r="CG39" s="667"/>
      <c r="CH39" s="667"/>
      <c r="CI39" s="667"/>
      <c r="CJ39" s="667"/>
      <c r="CK39" s="667"/>
      <c r="CL39" s="667"/>
      <c r="CM39" s="667"/>
      <c r="CN39" s="667"/>
      <c r="CO39" s="667"/>
      <c r="CP39" s="667"/>
      <c r="CQ39" s="668"/>
      <c r="CR39" s="628">
        <v>889184</v>
      </c>
      <c r="CS39" s="639"/>
      <c r="CT39" s="639"/>
      <c r="CU39" s="639"/>
      <c r="CV39" s="639"/>
      <c r="CW39" s="639"/>
      <c r="CX39" s="639"/>
      <c r="CY39" s="640"/>
      <c r="CZ39" s="631">
        <v>3.1</v>
      </c>
      <c r="DA39" s="641"/>
      <c r="DB39" s="641"/>
      <c r="DC39" s="642"/>
      <c r="DD39" s="634">
        <v>521259</v>
      </c>
      <c r="DE39" s="639"/>
      <c r="DF39" s="639"/>
      <c r="DG39" s="639"/>
      <c r="DH39" s="639"/>
      <c r="DI39" s="639"/>
      <c r="DJ39" s="639"/>
      <c r="DK39" s="640"/>
      <c r="DL39" s="634" t="s">
        <v>127</v>
      </c>
      <c r="DM39" s="639"/>
      <c r="DN39" s="639"/>
      <c r="DO39" s="639"/>
      <c r="DP39" s="639"/>
      <c r="DQ39" s="639"/>
      <c r="DR39" s="639"/>
      <c r="DS39" s="639"/>
      <c r="DT39" s="639"/>
      <c r="DU39" s="639"/>
      <c r="DV39" s="640"/>
      <c r="DW39" s="631" t="s">
        <v>229</v>
      </c>
      <c r="DX39" s="641"/>
      <c r="DY39" s="641"/>
      <c r="DZ39" s="641"/>
      <c r="EA39" s="641"/>
      <c r="EB39" s="641"/>
      <c r="EC39" s="662"/>
    </row>
    <row r="40" spans="2:133" ht="11.25" customHeight="1" x14ac:dyDescent="0.2">
      <c r="B40" s="625" t="s">
        <v>344</v>
      </c>
      <c r="C40" s="626"/>
      <c r="D40" s="626"/>
      <c r="E40" s="626"/>
      <c r="F40" s="626"/>
      <c r="G40" s="626"/>
      <c r="H40" s="626"/>
      <c r="I40" s="626"/>
      <c r="J40" s="626"/>
      <c r="K40" s="626"/>
      <c r="L40" s="626"/>
      <c r="M40" s="626"/>
      <c r="N40" s="626"/>
      <c r="O40" s="626"/>
      <c r="P40" s="626"/>
      <c r="Q40" s="627"/>
      <c r="R40" s="628">
        <v>2074600</v>
      </c>
      <c r="S40" s="629"/>
      <c r="T40" s="629"/>
      <c r="U40" s="629"/>
      <c r="V40" s="629"/>
      <c r="W40" s="629"/>
      <c r="X40" s="629"/>
      <c r="Y40" s="630"/>
      <c r="Z40" s="655">
        <v>6.8</v>
      </c>
      <c r="AA40" s="655"/>
      <c r="AB40" s="655"/>
      <c r="AC40" s="655"/>
      <c r="AD40" s="656" t="s">
        <v>127</v>
      </c>
      <c r="AE40" s="656"/>
      <c r="AF40" s="656"/>
      <c r="AG40" s="656"/>
      <c r="AH40" s="656"/>
      <c r="AI40" s="656"/>
      <c r="AJ40" s="656"/>
      <c r="AK40" s="656"/>
      <c r="AL40" s="631" t="s">
        <v>229</v>
      </c>
      <c r="AM40" s="632"/>
      <c r="AN40" s="632"/>
      <c r="AO40" s="657"/>
      <c r="AQ40" s="663" t="s">
        <v>345</v>
      </c>
      <c r="AR40" s="664"/>
      <c r="AS40" s="664"/>
      <c r="AT40" s="664"/>
      <c r="AU40" s="664"/>
      <c r="AV40" s="664"/>
      <c r="AW40" s="664"/>
      <c r="AX40" s="664"/>
      <c r="AY40" s="665"/>
      <c r="AZ40" s="628">
        <v>127797</v>
      </c>
      <c r="BA40" s="629"/>
      <c r="BB40" s="629"/>
      <c r="BC40" s="629"/>
      <c r="BD40" s="639"/>
      <c r="BE40" s="639"/>
      <c r="BF40" s="666"/>
      <c r="BG40" s="671" t="s">
        <v>346</v>
      </c>
      <c r="BH40" s="672"/>
      <c r="BI40" s="672"/>
      <c r="BJ40" s="672"/>
      <c r="BK40" s="672"/>
      <c r="BL40" s="222"/>
      <c r="BM40" s="667" t="s">
        <v>347</v>
      </c>
      <c r="BN40" s="667"/>
      <c r="BO40" s="667"/>
      <c r="BP40" s="667"/>
      <c r="BQ40" s="667"/>
      <c r="BR40" s="667"/>
      <c r="BS40" s="667"/>
      <c r="BT40" s="667"/>
      <c r="BU40" s="668"/>
      <c r="BV40" s="628">
        <v>100</v>
      </c>
      <c r="BW40" s="629"/>
      <c r="BX40" s="629"/>
      <c r="BY40" s="629"/>
      <c r="BZ40" s="629"/>
      <c r="CA40" s="629"/>
      <c r="CB40" s="669"/>
      <c r="CD40" s="670" t="s">
        <v>348</v>
      </c>
      <c r="CE40" s="667"/>
      <c r="CF40" s="667"/>
      <c r="CG40" s="667"/>
      <c r="CH40" s="667"/>
      <c r="CI40" s="667"/>
      <c r="CJ40" s="667"/>
      <c r="CK40" s="667"/>
      <c r="CL40" s="667"/>
      <c r="CM40" s="667"/>
      <c r="CN40" s="667"/>
      <c r="CO40" s="667"/>
      <c r="CP40" s="667"/>
      <c r="CQ40" s="668"/>
      <c r="CR40" s="628">
        <v>744977</v>
      </c>
      <c r="CS40" s="629"/>
      <c r="CT40" s="629"/>
      <c r="CU40" s="629"/>
      <c r="CV40" s="629"/>
      <c r="CW40" s="629"/>
      <c r="CX40" s="629"/>
      <c r="CY40" s="630"/>
      <c r="CZ40" s="631">
        <v>2.6</v>
      </c>
      <c r="DA40" s="641"/>
      <c r="DB40" s="641"/>
      <c r="DC40" s="642"/>
      <c r="DD40" s="634">
        <v>657117</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62"/>
    </row>
    <row r="41" spans="2:133" ht="11.25" customHeight="1" x14ac:dyDescent="0.2">
      <c r="B41" s="625" t="s">
        <v>349</v>
      </c>
      <c r="C41" s="626"/>
      <c r="D41" s="626"/>
      <c r="E41" s="626"/>
      <c r="F41" s="626"/>
      <c r="G41" s="626"/>
      <c r="H41" s="626"/>
      <c r="I41" s="626"/>
      <c r="J41" s="626"/>
      <c r="K41" s="626"/>
      <c r="L41" s="626"/>
      <c r="M41" s="626"/>
      <c r="N41" s="626"/>
      <c r="O41" s="626"/>
      <c r="P41" s="626"/>
      <c r="Q41" s="627"/>
      <c r="R41" s="628" t="s">
        <v>229</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229</v>
      </c>
      <c r="AM41" s="632"/>
      <c r="AN41" s="632"/>
      <c r="AO41" s="657"/>
      <c r="AQ41" s="663" t="s">
        <v>350</v>
      </c>
      <c r="AR41" s="664"/>
      <c r="AS41" s="664"/>
      <c r="AT41" s="664"/>
      <c r="AU41" s="664"/>
      <c r="AV41" s="664"/>
      <c r="AW41" s="664"/>
      <c r="AX41" s="664"/>
      <c r="AY41" s="665"/>
      <c r="AZ41" s="628">
        <v>398598</v>
      </c>
      <c r="BA41" s="629"/>
      <c r="BB41" s="629"/>
      <c r="BC41" s="629"/>
      <c r="BD41" s="639"/>
      <c r="BE41" s="639"/>
      <c r="BF41" s="666"/>
      <c r="BG41" s="671"/>
      <c r="BH41" s="672"/>
      <c r="BI41" s="672"/>
      <c r="BJ41" s="672"/>
      <c r="BK41" s="672"/>
      <c r="BL41" s="222"/>
      <c r="BM41" s="667" t="s">
        <v>351</v>
      </c>
      <c r="BN41" s="667"/>
      <c r="BO41" s="667"/>
      <c r="BP41" s="667"/>
      <c r="BQ41" s="667"/>
      <c r="BR41" s="667"/>
      <c r="BS41" s="667"/>
      <c r="BT41" s="667"/>
      <c r="BU41" s="668"/>
      <c r="BV41" s="628" t="s">
        <v>229</v>
      </c>
      <c r="BW41" s="629"/>
      <c r="BX41" s="629"/>
      <c r="BY41" s="629"/>
      <c r="BZ41" s="629"/>
      <c r="CA41" s="629"/>
      <c r="CB41" s="669"/>
      <c r="CD41" s="670" t="s">
        <v>352</v>
      </c>
      <c r="CE41" s="667"/>
      <c r="CF41" s="667"/>
      <c r="CG41" s="667"/>
      <c r="CH41" s="667"/>
      <c r="CI41" s="667"/>
      <c r="CJ41" s="667"/>
      <c r="CK41" s="667"/>
      <c r="CL41" s="667"/>
      <c r="CM41" s="667"/>
      <c r="CN41" s="667"/>
      <c r="CO41" s="667"/>
      <c r="CP41" s="667"/>
      <c r="CQ41" s="668"/>
      <c r="CR41" s="628" t="s">
        <v>246</v>
      </c>
      <c r="CS41" s="639"/>
      <c r="CT41" s="639"/>
      <c r="CU41" s="639"/>
      <c r="CV41" s="639"/>
      <c r="CW41" s="639"/>
      <c r="CX41" s="639"/>
      <c r="CY41" s="640"/>
      <c r="CZ41" s="631" t="s">
        <v>127</v>
      </c>
      <c r="DA41" s="641"/>
      <c r="DB41" s="641"/>
      <c r="DC41" s="642"/>
      <c r="DD41" s="634" t="s">
        <v>229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353</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75" t="s">
        <v>354</v>
      </c>
      <c r="AR42" s="676"/>
      <c r="AS42" s="676"/>
      <c r="AT42" s="676"/>
      <c r="AU42" s="676"/>
      <c r="AV42" s="676"/>
      <c r="AW42" s="676"/>
      <c r="AX42" s="676"/>
      <c r="AY42" s="677"/>
      <c r="AZ42" s="608">
        <v>1422873</v>
      </c>
      <c r="BA42" s="643"/>
      <c r="BB42" s="643"/>
      <c r="BC42" s="643"/>
      <c r="BD42" s="609"/>
      <c r="BE42" s="609"/>
      <c r="BF42" s="658"/>
      <c r="BG42" s="673"/>
      <c r="BH42" s="674"/>
      <c r="BI42" s="674"/>
      <c r="BJ42" s="674"/>
      <c r="BK42" s="674"/>
      <c r="BL42" s="223"/>
      <c r="BM42" s="659" t="s">
        <v>355</v>
      </c>
      <c r="BN42" s="659"/>
      <c r="BO42" s="659"/>
      <c r="BP42" s="659"/>
      <c r="BQ42" s="659"/>
      <c r="BR42" s="659"/>
      <c r="BS42" s="659"/>
      <c r="BT42" s="659"/>
      <c r="BU42" s="660"/>
      <c r="BV42" s="608">
        <v>337</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3861317</v>
      </c>
      <c r="CS42" s="639"/>
      <c r="CT42" s="639"/>
      <c r="CU42" s="639"/>
      <c r="CV42" s="639"/>
      <c r="CW42" s="639"/>
      <c r="CX42" s="639"/>
      <c r="CY42" s="640"/>
      <c r="CZ42" s="631">
        <v>13.3</v>
      </c>
      <c r="DA42" s="641"/>
      <c r="DB42" s="641"/>
      <c r="DC42" s="642"/>
      <c r="DD42" s="634">
        <v>1577892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357</v>
      </c>
      <c r="C43" s="626"/>
      <c r="D43" s="626"/>
      <c r="E43" s="626"/>
      <c r="F43" s="626"/>
      <c r="G43" s="626"/>
      <c r="H43" s="626"/>
      <c r="I43" s="626"/>
      <c r="J43" s="626"/>
      <c r="K43" s="626"/>
      <c r="L43" s="626"/>
      <c r="M43" s="626"/>
      <c r="N43" s="626"/>
      <c r="O43" s="626"/>
      <c r="P43" s="626"/>
      <c r="Q43" s="627"/>
      <c r="R43" s="628">
        <v>693800</v>
      </c>
      <c r="S43" s="629"/>
      <c r="T43" s="629"/>
      <c r="U43" s="629"/>
      <c r="V43" s="629"/>
      <c r="W43" s="629"/>
      <c r="X43" s="629"/>
      <c r="Y43" s="630"/>
      <c r="Z43" s="655">
        <v>2.2999999999999998</v>
      </c>
      <c r="AA43" s="655"/>
      <c r="AB43" s="655"/>
      <c r="AC43" s="655"/>
      <c r="AD43" s="656" t="s">
        <v>229</v>
      </c>
      <c r="AE43" s="656"/>
      <c r="AF43" s="656"/>
      <c r="AG43" s="656"/>
      <c r="AH43" s="656"/>
      <c r="AI43" s="656"/>
      <c r="AJ43" s="656"/>
      <c r="AK43" s="656"/>
      <c r="AL43" s="631" t="s">
        <v>246</v>
      </c>
      <c r="AM43" s="632"/>
      <c r="AN43" s="632"/>
      <c r="AO43" s="657"/>
      <c r="BV43" s="224"/>
      <c r="BW43" s="224"/>
      <c r="BX43" s="224"/>
      <c r="BY43" s="224"/>
      <c r="BZ43" s="224"/>
      <c r="CA43" s="224"/>
      <c r="CB43" s="224"/>
      <c r="CD43" s="625" t="s">
        <v>358</v>
      </c>
      <c r="CE43" s="626"/>
      <c r="CF43" s="626"/>
      <c r="CG43" s="626"/>
      <c r="CH43" s="626"/>
      <c r="CI43" s="626"/>
      <c r="CJ43" s="626"/>
      <c r="CK43" s="626"/>
      <c r="CL43" s="626"/>
      <c r="CM43" s="626"/>
      <c r="CN43" s="626"/>
      <c r="CO43" s="626"/>
      <c r="CP43" s="626"/>
      <c r="CQ43" s="627"/>
      <c r="CR43" s="628">
        <v>88690</v>
      </c>
      <c r="CS43" s="639"/>
      <c r="CT43" s="639"/>
      <c r="CU43" s="639"/>
      <c r="CV43" s="639"/>
      <c r="CW43" s="639"/>
      <c r="CX43" s="639"/>
      <c r="CY43" s="640"/>
      <c r="CZ43" s="631">
        <v>0.3</v>
      </c>
      <c r="DA43" s="641"/>
      <c r="DB43" s="641"/>
      <c r="DC43" s="642"/>
      <c r="DD43" s="634">
        <v>88690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359</v>
      </c>
      <c r="C44" s="606"/>
      <c r="D44" s="606"/>
      <c r="E44" s="606"/>
      <c r="F44" s="606"/>
      <c r="G44" s="606"/>
      <c r="H44" s="606"/>
      <c r="I44" s="606"/>
      <c r="J44" s="606"/>
      <c r="K44" s="606"/>
      <c r="L44" s="606"/>
      <c r="M44" s="606"/>
      <c r="N44" s="606"/>
      <c r="O44" s="606"/>
      <c r="P44" s="606"/>
      <c r="Q44" s="607"/>
      <c r="R44" s="608">
        <v>30560690</v>
      </c>
      <c r="S44" s="643"/>
      <c r="T44" s="643"/>
      <c r="U44" s="643"/>
      <c r="V44" s="643"/>
      <c r="W44" s="643"/>
      <c r="X44" s="643"/>
      <c r="Y44" s="644"/>
      <c r="Z44" s="645">
        <v>100</v>
      </c>
      <c r="AA44" s="645"/>
      <c r="AB44" s="645"/>
      <c r="AC44" s="645"/>
      <c r="AD44" s="646">
        <v>18148595</v>
      </c>
      <c r="AE44" s="646"/>
      <c r="AF44" s="646"/>
      <c r="AG44" s="646"/>
      <c r="AH44" s="646"/>
      <c r="AI44" s="646"/>
      <c r="AJ44" s="646"/>
      <c r="AK44" s="646"/>
      <c r="AL44" s="611">
        <v>100</v>
      </c>
      <c r="AM44" s="647"/>
      <c r="AN44" s="647"/>
      <c r="AO44" s="648"/>
      <c r="CD44" s="649" t="s">
        <v>306</v>
      </c>
      <c r="CE44" s="650"/>
      <c r="CF44" s="625" t="s">
        <v>360</v>
      </c>
      <c r="CG44" s="626"/>
      <c r="CH44" s="626"/>
      <c r="CI44" s="626"/>
      <c r="CJ44" s="626"/>
      <c r="CK44" s="626"/>
      <c r="CL44" s="626"/>
      <c r="CM44" s="626"/>
      <c r="CN44" s="626"/>
      <c r="CO44" s="626"/>
      <c r="CP44" s="626"/>
      <c r="CQ44" s="627"/>
      <c r="CR44" s="628">
        <v>3673380</v>
      </c>
      <c r="CS44" s="629"/>
      <c r="CT44" s="629"/>
      <c r="CU44" s="629"/>
      <c r="CV44" s="629"/>
      <c r="CW44" s="629"/>
      <c r="CX44" s="629"/>
      <c r="CY44" s="630"/>
      <c r="CZ44" s="631">
        <v>12.7</v>
      </c>
      <c r="DA44" s="632"/>
      <c r="DB44" s="632"/>
      <c r="DC44" s="633"/>
      <c r="DD44" s="634">
        <v>1509147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361</v>
      </c>
      <c r="CG45" s="626"/>
      <c r="CH45" s="626"/>
      <c r="CI45" s="626"/>
      <c r="CJ45" s="626"/>
      <c r="CK45" s="626"/>
      <c r="CL45" s="626"/>
      <c r="CM45" s="626"/>
      <c r="CN45" s="626"/>
      <c r="CO45" s="626"/>
      <c r="CP45" s="626"/>
      <c r="CQ45" s="627"/>
      <c r="CR45" s="628">
        <v>976385</v>
      </c>
      <c r="CS45" s="639"/>
      <c r="CT45" s="639"/>
      <c r="CU45" s="639"/>
      <c r="CV45" s="639"/>
      <c r="CW45" s="639"/>
      <c r="CX45" s="639"/>
      <c r="CY45" s="640"/>
      <c r="CZ45" s="631">
        <v>3.4</v>
      </c>
      <c r="DA45" s="641"/>
      <c r="DB45" s="641"/>
      <c r="DC45" s="642"/>
      <c r="DD45" s="634">
        <v>140596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363</v>
      </c>
      <c r="CG46" s="626"/>
      <c r="CH46" s="626"/>
      <c r="CI46" s="626"/>
      <c r="CJ46" s="626"/>
      <c r="CK46" s="626"/>
      <c r="CL46" s="626"/>
      <c r="CM46" s="626"/>
      <c r="CN46" s="626"/>
      <c r="CO46" s="626"/>
      <c r="CP46" s="626"/>
      <c r="CQ46" s="627"/>
      <c r="CR46" s="628">
        <v>2460662</v>
      </c>
      <c r="CS46" s="629"/>
      <c r="CT46" s="629"/>
      <c r="CU46" s="629"/>
      <c r="CV46" s="629"/>
      <c r="CW46" s="629"/>
      <c r="CX46" s="629"/>
      <c r="CY46" s="630"/>
      <c r="CZ46" s="631">
        <v>8.5</v>
      </c>
      <c r="DA46" s="632"/>
      <c r="DB46" s="632"/>
      <c r="DC46" s="633"/>
      <c r="DD46" s="634">
        <v>1293149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v>187937</v>
      </c>
      <c r="CS47" s="639"/>
      <c r="CT47" s="639"/>
      <c r="CU47" s="639"/>
      <c r="CV47" s="639"/>
      <c r="CW47" s="639"/>
      <c r="CX47" s="639"/>
      <c r="CY47" s="640"/>
      <c r="CZ47" s="631">
        <v>0.6</v>
      </c>
      <c r="DA47" s="641"/>
      <c r="DB47" s="641"/>
      <c r="DC47" s="642"/>
      <c r="DD47" s="634">
        <v>68745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368</v>
      </c>
      <c r="CE49" s="606"/>
      <c r="CF49" s="606"/>
      <c r="CG49" s="606"/>
      <c r="CH49" s="606"/>
      <c r="CI49" s="606"/>
      <c r="CJ49" s="606"/>
      <c r="CK49" s="606"/>
      <c r="CL49" s="606"/>
      <c r="CM49" s="606"/>
      <c r="CN49" s="606"/>
      <c r="CO49" s="606"/>
      <c r="CP49" s="606"/>
      <c r="CQ49" s="607"/>
      <c r="CR49" s="608">
        <v>28945016</v>
      </c>
      <c r="CS49" s="609"/>
      <c r="CT49" s="609"/>
      <c r="CU49" s="609"/>
      <c r="CV49" s="609"/>
      <c r="CW49" s="609"/>
      <c r="CX49" s="609"/>
      <c r="CY49" s="610"/>
      <c r="CZ49" s="611">
        <v>100</v>
      </c>
      <c r="DA49" s="612"/>
      <c r="DB49" s="612"/>
      <c r="DC49" s="613"/>
      <c r="DD49" s="614">
        <v>20878122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AA10" sqref="AA10:AE10"/>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369</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370</v>
      </c>
      <c r="DK2" s="1120"/>
      <c r="DL2" s="1120"/>
      <c r="DM2" s="1120"/>
      <c r="DN2" s="1120"/>
      <c r="DO2" s="1121"/>
      <c r="DP2" s="231"/>
      <c r="DQ2" s="1119" t="s">
        <v>371</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374</v>
      </c>
      <c r="B5" s="1024"/>
      <c r="C5" s="1024"/>
      <c r="D5" s="1024"/>
      <c r="E5" s="1024"/>
      <c r="F5" s="1024"/>
      <c r="G5" s="1024"/>
      <c r="H5" s="1024"/>
      <c r="I5" s="1024"/>
      <c r="J5" s="1024"/>
      <c r="K5" s="1024"/>
      <c r="L5" s="1024"/>
      <c r="M5" s="1024"/>
      <c r="N5" s="1024"/>
      <c r="O5" s="1024"/>
      <c r="P5" s="1025"/>
      <c r="Q5" s="1029" t="s">
        <v>375</v>
      </c>
      <c r="R5" s="1030"/>
      <c r="S5" s="1030"/>
      <c r="T5" s="1030"/>
      <c r="U5" s="1031"/>
      <c r="V5" s="1029" t="s">
        <v>376</v>
      </c>
      <c r="W5" s="1030"/>
      <c r="X5" s="1030"/>
      <c r="Y5" s="1030"/>
      <c r="Z5" s="1031"/>
      <c r="AA5" s="1029" t="s">
        <v>377</v>
      </c>
      <c r="AB5" s="1030"/>
      <c r="AC5" s="1030"/>
      <c r="AD5" s="1030"/>
      <c r="AE5" s="1030"/>
      <c r="AF5" s="1122" t="s">
        <v>378</v>
      </c>
      <c r="AG5" s="1030"/>
      <c r="AH5" s="1030"/>
      <c r="AI5" s="1030"/>
      <c r="AJ5" s="1043"/>
      <c r="AK5" s="1030" t="s">
        <v>379</v>
      </c>
      <c r="AL5" s="1030"/>
      <c r="AM5" s="1030"/>
      <c r="AN5" s="1030"/>
      <c r="AO5" s="1031"/>
      <c r="AP5" s="1029" t="s">
        <v>380</v>
      </c>
      <c r="AQ5" s="1030"/>
      <c r="AR5" s="1030"/>
      <c r="AS5" s="1030"/>
      <c r="AT5" s="1031"/>
      <c r="AU5" s="1029" t="s">
        <v>381</v>
      </c>
      <c r="AV5" s="1030"/>
      <c r="AW5" s="1030"/>
      <c r="AX5" s="1030"/>
      <c r="AY5" s="1043"/>
      <c r="AZ5" s="235"/>
      <c r="BA5" s="235"/>
      <c r="BB5" s="235"/>
      <c r="BC5" s="235"/>
      <c r="BD5" s="235"/>
      <c r="BE5" s="236"/>
      <c r="BF5" s="236"/>
      <c r="BG5" s="236"/>
      <c r="BH5" s="236"/>
      <c r="BI5" s="236"/>
      <c r="BJ5" s="236"/>
      <c r="BK5" s="236"/>
      <c r="BL5" s="236"/>
      <c r="BM5" s="236"/>
      <c r="BN5" s="236"/>
      <c r="BO5" s="236"/>
      <c r="BP5" s="236"/>
      <c r="BQ5" s="1023" t="s">
        <v>382</v>
      </c>
      <c r="BR5" s="1024"/>
      <c r="BS5" s="1024"/>
      <c r="BT5" s="1024"/>
      <c r="BU5" s="1024"/>
      <c r="BV5" s="1024"/>
      <c r="BW5" s="1024"/>
      <c r="BX5" s="1024"/>
      <c r="BY5" s="1024"/>
      <c r="BZ5" s="1024"/>
      <c r="CA5" s="1024"/>
      <c r="CB5" s="1024"/>
      <c r="CC5" s="1024"/>
      <c r="CD5" s="1024"/>
      <c r="CE5" s="1024"/>
      <c r="CF5" s="1024"/>
      <c r="CG5" s="1025"/>
      <c r="CH5" s="1029" t="s">
        <v>383</v>
      </c>
      <c r="CI5" s="1030"/>
      <c r="CJ5" s="1030"/>
      <c r="CK5" s="1030"/>
      <c r="CL5" s="1031"/>
      <c r="CM5" s="1029" t="s">
        <v>384</v>
      </c>
      <c r="CN5" s="1030"/>
      <c r="CO5" s="1030"/>
      <c r="CP5" s="1030"/>
      <c r="CQ5" s="1031"/>
      <c r="CR5" s="1029" t="s">
        <v>385</v>
      </c>
      <c r="CS5" s="1030"/>
      <c r="CT5" s="1030"/>
      <c r="CU5" s="1030"/>
      <c r="CV5" s="1031"/>
      <c r="CW5" s="1029" t="s">
        <v>386</v>
      </c>
      <c r="CX5" s="1030"/>
      <c r="CY5" s="1030"/>
      <c r="CZ5" s="1030"/>
      <c r="DA5" s="1031"/>
      <c r="DB5" s="1029" t="s">
        <v>387</v>
      </c>
      <c r="DC5" s="1030"/>
      <c r="DD5" s="1030"/>
      <c r="DE5" s="1030"/>
      <c r="DF5" s="1031"/>
      <c r="DG5" s="1112" t="s">
        <v>388</v>
      </c>
      <c r="DH5" s="1113"/>
      <c r="DI5" s="1113"/>
      <c r="DJ5" s="1113"/>
      <c r="DK5" s="1114"/>
      <c r="DL5" s="1112" t="s">
        <v>389</v>
      </c>
      <c r="DM5" s="1113"/>
      <c r="DN5" s="1113"/>
      <c r="DO5" s="1113"/>
      <c r="DP5" s="1114"/>
      <c r="DQ5" s="1029" t="s">
        <v>390</v>
      </c>
      <c r="DR5" s="1030"/>
      <c r="DS5" s="1030"/>
      <c r="DT5" s="1030"/>
      <c r="DU5" s="1031"/>
      <c r="DV5" s="1029" t="s">
        <v>381</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391</v>
      </c>
      <c r="C7" s="1076"/>
      <c r="D7" s="1076"/>
      <c r="E7" s="1076"/>
      <c r="F7" s="1076"/>
      <c r="G7" s="1076"/>
      <c r="H7" s="1076"/>
      <c r="I7" s="1076"/>
      <c r="J7" s="1076"/>
      <c r="K7" s="1076"/>
      <c r="L7" s="1076"/>
      <c r="M7" s="1076"/>
      <c r="N7" s="1076"/>
      <c r="O7" s="1076"/>
      <c r="P7" s="1077"/>
      <c r="Q7" s="1130">
        <v>30516</v>
      </c>
      <c r="R7" s="1131"/>
      <c r="S7" s="1131"/>
      <c r="T7" s="1131"/>
      <c r="U7" s="1131"/>
      <c r="V7" s="1131">
        <v>28927</v>
      </c>
      <c r="W7" s="1131"/>
      <c r="X7" s="1131"/>
      <c r="Y7" s="1131"/>
      <c r="Z7" s="1131"/>
      <c r="AA7" s="1131">
        <v>1589</v>
      </c>
      <c r="AB7" s="1131"/>
      <c r="AC7" s="1131"/>
      <c r="AD7" s="1131"/>
      <c r="AE7" s="1132"/>
      <c r="AF7" s="1133">
        <v>1303</v>
      </c>
      <c r="AG7" s="1134"/>
      <c r="AH7" s="1134"/>
      <c r="AI7" s="1134"/>
      <c r="AJ7" s="1135"/>
      <c r="AK7" s="1136">
        <v>400</v>
      </c>
      <c r="AL7" s="1137"/>
      <c r="AM7" s="1137"/>
      <c r="AN7" s="1137"/>
      <c r="AO7" s="1137"/>
      <c r="AP7" s="1137">
        <v>29813</v>
      </c>
      <c r="AQ7" s="1137"/>
      <c r="AR7" s="1137"/>
      <c r="AS7" s="1137"/>
      <c r="AT7" s="1137"/>
      <c r="AU7" s="1138" t="s">
        <v>612</v>
      </c>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600</v>
      </c>
      <c r="BT7" s="1128"/>
      <c r="BU7" s="1128"/>
      <c r="BV7" s="1128"/>
      <c r="BW7" s="1128"/>
      <c r="BX7" s="1128"/>
      <c r="BY7" s="1128"/>
      <c r="BZ7" s="1128"/>
      <c r="CA7" s="1128"/>
      <c r="CB7" s="1128"/>
      <c r="CC7" s="1128"/>
      <c r="CD7" s="1128"/>
      <c r="CE7" s="1128"/>
      <c r="CF7" s="1128"/>
      <c r="CG7" s="1140"/>
      <c r="CH7" s="1124">
        <v>7</v>
      </c>
      <c r="CI7" s="1125"/>
      <c r="CJ7" s="1125"/>
      <c r="CK7" s="1125"/>
      <c r="CL7" s="1126"/>
      <c r="CM7" s="1124">
        <v>180</v>
      </c>
      <c r="CN7" s="1125"/>
      <c r="CO7" s="1125"/>
      <c r="CP7" s="1125"/>
      <c r="CQ7" s="1126"/>
      <c r="CR7" s="1124">
        <v>20</v>
      </c>
      <c r="CS7" s="1125"/>
      <c r="CT7" s="1125"/>
      <c r="CU7" s="1125"/>
      <c r="CV7" s="1126"/>
      <c r="CW7" s="1124" t="s">
        <v>610</v>
      </c>
      <c r="CX7" s="1125"/>
      <c r="CY7" s="1125"/>
      <c r="CZ7" s="1125"/>
      <c r="DA7" s="1126"/>
      <c r="DB7" s="1124" t="s">
        <v>534</v>
      </c>
      <c r="DC7" s="1125"/>
      <c r="DD7" s="1125"/>
      <c r="DE7" s="1125"/>
      <c r="DF7" s="1126"/>
      <c r="DG7" s="1124" t="s">
        <v>534</v>
      </c>
      <c r="DH7" s="1125"/>
      <c r="DI7" s="1125"/>
      <c r="DJ7" s="1125"/>
      <c r="DK7" s="1126"/>
      <c r="DL7" s="1124" t="s">
        <v>534</v>
      </c>
      <c r="DM7" s="1125"/>
      <c r="DN7" s="1125"/>
      <c r="DO7" s="1125"/>
      <c r="DP7" s="1126"/>
      <c r="DQ7" s="1124" t="s">
        <v>534</v>
      </c>
      <c r="DR7" s="1125"/>
      <c r="DS7" s="1125"/>
      <c r="DT7" s="1125"/>
      <c r="DU7" s="1126"/>
      <c r="DV7" s="1127"/>
      <c r="DW7" s="1128"/>
      <c r="DX7" s="1128"/>
      <c r="DY7" s="1128"/>
      <c r="DZ7" s="1129"/>
      <c r="EA7" s="237"/>
    </row>
    <row r="8" spans="1:131" s="238" customFormat="1" ht="26.25" customHeight="1" x14ac:dyDescent="0.2">
      <c r="A8" s="241">
        <v>2</v>
      </c>
      <c r="B8" s="1058" t="s">
        <v>392</v>
      </c>
      <c r="C8" s="1059"/>
      <c r="D8" s="1059"/>
      <c r="E8" s="1059"/>
      <c r="F8" s="1059"/>
      <c r="G8" s="1059"/>
      <c r="H8" s="1059"/>
      <c r="I8" s="1059"/>
      <c r="J8" s="1059"/>
      <c r="K8" s="1059"/>
      <c r="L8" s="1059"/>
      <c r="M8" s="1059"/>
      <c r="N8" s="1059"/>
      <c r="O8" s="1059"/>
      <c r="P8" s="1060"/>
      <c r="Q8" s="1066">
        <v>43</v>
      </c>
      <c r="R8" s="1067"/>
      <c r="S8" s="1067"/>
      <c r="T8" s="1067"/>
      <c r="U8" s="1067"/>
      <c r="V8" s="1067">
        <v>17</v>
      </c>
      <c r="W8" s="1067"/>
      <c r="X8" s="1067"/>
      <c r="Y8" s="1067"/>
      <c r="Z8" s="1067"/>
      <c r="AA8" s="1067">
        <v>27</v>
      </c>
      <c r="AB8" s="1067"/>
      <c r="AC8" s="1067"/>
      <c r="AD8" s="1067"/>
      <c r="AE8" s="1068"/>
      <c r="AF8" s="1063">
        <v>27</v>
      </c>
      <c r="AG8" s="1064"/>
      <c r="AH8" s="1064"/>
      <c r="AI8" s="1064"/>
      <c r="AJ8" s="1065"/>
      <c r="AK8" s="1108" t="s">
        <v>610</v>
      </c>
      <c r="AL8" s="1109"/>
      <c r="AM8" s="1109"/>
      <c r="AN8" s="1109"/>
      <c r="AO8" s="1109"/>
      <c r="AP8" s="1109" t="s">
        <v>610</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601</v>
      </c>
      <c r="BT8" s="1021"/>
      <c r="BU8" s="1021"/>
      <c r="BV8" s="1021"/>
      <c r="BW8" s="1021"/>
      <c r="BX8" s="1021"/>
      <c r="BY8" s="1021"/>
      <c r="BZ8" s="1021"/>
      <c r="CA8" s="1021"/>
      <c r="CB8" s="1021"/>
      <c r="CC8" s="1021"/>
      <c r="CD8" s="1021"/>
      <c r="CE8" s="1021"/>
      <c r="CF8" s="1021"/>
      <c r="CG8" s="1042"/>
      <c r="CH8" s="1017">
        <v>-46</v>
      </c>
      <c r="CI8" s="1018"/>
      <c r="CJ8" s="1018"/>
      <c r="CK8" s="1018"/>
      <c r="CL8" s="1019"/>
      <c r="CM8" s="1017">
        <v>132</v>
      </c>
      <c r="CN8" s="1018"/>
      <c r="CO8" s="1018"/>
      <c r="CP8" s="1018"/>
      <c r="CQ8" s="1019"/>
      <c r="CR8" s="1017">
        <v>293</v>
      </c>
      <c r="CS8" s="1018"/>
      <c r="CT8" s="1018"/>
      <c r="CU8" s="1018"/>
      <c r="CV8" s="1019"/>
      <c r="CW8" s="1017" t="s">
        <v>534</v>
      </c>
      <c r="CX8" s="1018"/>
      <c r="CY8" s="1018"/>
      <c r="CZ8" s="1018"/>
      <c r="DA8" s="1019"/>
      <c r="DB8" s="1017" t="s">
        <v>534</v>
      </c>
      <c r="DC8" s="1018"/>
      <c r="DD8" s="1018"/>
      <c r="DE8" s="1018"/>
      <c r="DF8" s="1019"/>
      <c r="DG8" s="1017" t="s">
        <v>534</v>
      </c>
      <c r="DH8" s="1018"/>
      <c r="DI8" s="1018"/>
      <c r="DJ8" s="1018"/>
      <c r="DK8" s="1019"/>
      <c r="DL8" s="1017" t="s">
        <v>534</v>
      </c>
      <c r="DM8" s="1018"/>
      <c r="DN8" s="1018"/>
      <c r="DO8" s="1018"/>
      <c r="DP8" s="1019"/>
      <c r="DQ8" s="1017" t="s">
        <v>534</v>
      </c>
      <c r="DR8" s="1018"/>
      <c r="DS8" s="1018"/>
      <c r="DT8" s="1018"/>
      <c r="DU8" s="1019"/>
      <c r="DV8" s="1020"/>
      <c r="DW8" s="1021"/>
      <c r="DX8" s="1021"/>
      <c r="DY8" s="1021"/>
      <c r="DZ8" s="1022"/>
      <c r="EA8" s="237"/>
    </row>
    <row r="9" spans="1:131" s="238" customFormat="1" ht="26.25" customHeight="1" x14ac:dyDescent="0.2">
      <c r="A9" s="241">
        <v>3</v>
      </c>
      <c r="B9" s="1058" t="s">
        <v>393</v>
      </c>
      <c r="C9" s="1059"/>
      <c r="D9" s="1059"/>
      <c r="E9" s="1059"/>
      <c r="F9" s="1059"/>
      <c r="G9" s="1059"/>
      <c r="H9" s="1059"/>
      <c r="I9" s="1059"/>
      <c r="J9" s="1059"/>
      <c r="K9" s="1059"/>
      <c r="L9" s="1059"/>
      <c r="M9" s="1059"/>
      <c r="N9" s="1059"/>
      <c r="O9" s="1059"/>
      <c r="P9" s="1060"/>
      <c r="Q9" s="1066">
        <v>1</v>
      </c>
      <c r="R9" s="1067"/>
      <c r="S9" s="1067"/>
      <c r="T9" s="1067"/>
      <c r="U9" s="1067"/>
      <c r="V9" s="1067">
        <v>1</v>
      </c>
      <c r="W9" s="1067"/>
      <c r="X9" s="1067"/>
      <c r="Y9" s="1067"/>
      <c r="Z9" s="1067"/>
      <c r="AA9" s="1067" t="s">
        <v>629</v>
      </c>
      <c r="AB9" s="1067"/>
      <c r="AC9" s="1067"/>
      <c r="AD9" s="1067"/>
      <c r="AE9" s="1068"/>
      <c r="AF9" s="1063" t="s">
        <v>394</v>
      </c>
      <c r="AG9" s="1064"/>
      <c r="AH9" s="1064"/>
      <c r="AI9" s="1064"/>
      <c r="AJ9" s="1065"/>
      <c r="AK9" s="1108" t="s">
        <v>611</v>
      </c>
      <c r="AL9" s="1109"/>
      <c r="AM9" s="1109"/>
      <c r="AN9" s="1109"/>
      <c r="AO9" s="1109"/>
      <c r="AP9" s="1109" t="s">
        <v>611</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602</v>
      </c>
      <c r="BT9" s="1021"/>
      <c r="BU9" s="1021"/>
      <c r="BV9" s="1021"/>
      <c r="BW9" s="1021"/>
      <c r="BX9" s="1021"/>
      <c r="BY9" s="1021"/>
      <c r="BZ9" s="1021"/>
      <c r="CA9" s="1021"/>
      <c r="CB9" s="1021"/>
      <c r="CC9" s="1021"/>
      <c r="CD9" s="1021"/>
      <c r="CE9" s="1021"/>
      <c r="CF9" s="1021"/>
      <c r="CG9" s="1042"/>
      <c r="CH9" s="1017">
        <v>-2</v>
      </c>
      <c r="CI9" s="1018"/>
      <c r="CJ9" s="1018"/>
      <c r="CK9" s="1018"/>
      <c r="CL9" s="1019"/>
      <c r="CM9" s="1017">
        <v>-16</v>
      </c>
      <c r="CN9" s="1018"/>
      <c r="CO9" s="1018"/>
      <c r="CP9" s="1018"/>
      <c r="CQ9" s="1019"/>
      <c r="CR9" s="1017">
        <v>9</v>
      </c>
      <c r="CS9" s="1018"/>
      <c r="CT9" s="1018"/>
      <c r="CU9" s="1018"/>
      <c r="CV9" s="1019"/>
      <c r="CW9" s="1017" t="s">
        <v>534</v>
      </c>
      <c r="CX9" s="1018"/>
      <c r="CY9" s="1018"/>
      <c r="CZ9" s="1018"/>
      <c r="DA9" s="1019"/>
      <c r="DB9" s="1017" t="s">
        <v>534</v>
      </c>
      <c r="DC9" s="1018"/>
      <c r="DD9" s="1018"/>
      <c r="DE9" s="1018"/>
      <c r="DF9" s="1019"/>
      <c r="DG9" s="1017" t="s">
        <v>534</v>
      </c>
      <c r="DH9" s="1018"/>
      <c r="DI9" s="1018"/>
      <c r="DJ9" s="1018"/>
      <c r="DK9" s="1019"/>
      <c r="DL9" s="1017" t="s">
        <v>534</v>
      </c>
      <c r="DM9" s="1018"/>
      <c r="DN9" s="1018"/>
      <c r="DO9" s="1018"/>
      <c r="DP9" s="1019"/>
      <c r="DQ9" s="1017" t="s">
        <v>534</v>
      </c>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603</v>
      </c>
      <c r="BT10" s="1021"/>
      <c r="BU10" s="1021"/>
      <c r="BV10" s="1021"/>
      <c r="BW10" s="1021"/>
      <c r="BX10" s="1021"/>
      <c r="BY10" s="1021"/>
      <c r="BZ10" s="1021"/>
      <c r="CA10" s="1021"/>
      <c r="CB10" s="1021"/>
      <c r="CC10" s="1021"/>
      <c r="CD10" s="1021"/>
      <c r="CE10" s="1021"/>
      <c r="CF10" s="1021"/>
      <c r="CG10" s="1042"/>
      <c r="CH10" s="1017">
        <v>15</v>
      </c>
      <c r="CI10" s="1018"/>
      <c r="CJ10" s="1018"/>
      <c r="CK10" s="1018"/>
      <c r="CL10" s="1019"/>
      <c r="CM10" s="1017">
        <v>31</v>
      </c>
      <c r="CN10" s="1018"/>
      <c r="CO10" s="1018"/>
      <c r="CP10" s="1018"/>
      <c r="CQ10" s="1019"/>
      <c r="CR10" s="1017">
        <v>10</v>
      </c>
      <c r="CS10" s="1018"/>
      <c r="CT10" s="1018"/>
      <c r="CU10" s="1018"/>
      <c r="CV10" s="1019"/>
      <c r="CW10" s="1017" t="s">
        <v>534</v>
      </c>
      <c r="CX10" s="1018"/>
      <c r="CY10" s="1018"/>
      <c r="CZ10" s="1018"/>
      <c r="DA10" s="1019"/>
      <c r="DB10" s="1017" t="s">
        <v>534</v>
      </c>
      <c r="DC10" s="1018"/>
      <c r="DD10" s="1018"/>
      <c r="DE10" s="1018"/>
      <c r="DF10" s="1019"/>
      <c r="DG10" s="1017" t="s">
        <v>534</v>
      </c>
      <c r="DH10" s="1018"/>
      <c r="DI10" s="1018"/>
      <c r="DJ10" s="1018"/>
      <c r="DK10" s="1019"/>
      <c r="DL10" s="1017" t="s">
        <v>534</v>
      </c>
      <c r="DM10" s="1018"/>
      <c r="DN10" s="1018"/>
      <c r="DO10" s="1018"/>
      <c r="DP10" s="1019"/>
      <c r="DQ10" s="1017" t="s">
        <v>534</v>
      </c>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604</v>
      </c>
      <c r="BT11" s="1021"/>
      <c r="BU11" s="1021"/>
      <c r="BV11" s="1021"/>
      <c r="BW11" s="1021"/>
      <c r="BX11" s="1021"/>
      <c r="BY11" s="1021"/>
      <c r="BZ11" s="1021"/>
      <c r="CA11" s="1021"/>
      <c r="CB11" s="1021"/>
      <c r="CC11" s="1021"/>
      <c r="CD11" s="1021"/>
      <c r="CE11" s="1021"/>
      <c r="CF11" s="1021"/>
      <c r="CG11" s="1042"/>
      <c r="CH11" s="1017">
        <v>11</v>
      </c>
      <c r="CI11" s="1018"/>
      <c r="CJ11" s="1018"/>
      <c r="CK11" s="1018"/>
      <c r="CL11" s="1019"/>
      <c r="CM11" s="1017">
        <v>769</v>
      </c>
      <c r="CN11" s="1018"/>
      <c r="CO11" s="1018"/>
      <c r="CP11" s="1018"/>
      <c r="CQ11" s="1019"/>
      <c r="CR11" s="1017">
        <v>30</v>
      </c>
      <c r="CS11" s="1018"/>
      <c r="CT11" s="1018"/>
      <c r="CU11" s="1018"/>
      <c r="CV11" s="1019"/>
      <c r="CW11" s="1017" t="s">
        <v>534</v>
      </c>
      <c r="CX11" s="1018"/>
      <c r="CY11" s="1018"/>
      <c r="CZ11" s="1018"/>
      <c r="DA11" s="1019"/>
      <c r="DB11" s="1017" t="s">
        <v>534</v>
      </c>
      <c r="DC11" s="1018"/>
      <c r="DD11" s="1018"/>
      <c r="DE11" s="1018"/>
      <c r="DF11" s="1019"/>
      <c r="DG11" s="1017" t="s">
        <v>534</v>
      </c>
      <c r="DH11" s="1018"/>
      <c r="DI11" s="1018"/>
      <c r="DJ11" s="1018"/>
      <c r="DK11" s="1019"/>
      <c r="DL11" s="1017" t="s">
        <v>534</v>
      </c>
      <c r="DM11" s="1018"/>
      <c r="DN11" s="1018"/>
      <c r="DO11" s="1018"/>
      <c r="DP11" s="1019"/>
      <c r="DQ11" s="1017" t="s">
        <v>534</v>
      </c>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605</v>
      </c>
      <c r="BT12" s="1021"/>
      <c r="BU12" s="1021"/>
      <c r="BV12" s="1021"/>
      <c r="BW12" s="1021"/>
      <c r="BX12" s="1021"/>
      <c r="BY12" s="1021"/>
      <c r="BZ12" s="1021"/>
      <c r="CA12" s="1021"/>
      <c r="CB12" s="1021"/>
      <c r="CC12" s="1021"/>
      <c r="CD12" s="1021"/>
      <c r="CE12" s="1021"/>
      <c r="CF12" s="1021"/>
      <c r="CG12" s="1042"/>
      <c r="CH12" s="1017">
        <v>-3</v>
      </c>
      <c r="CI12" s="1018"/>
      <c r="CJ12" s="1018"/>
      <c r="CK12" s="1018"/>
      <c r="CL12" s="1019"/>
      <c r="CM12" s="1017">
        <v>105</v>
      </c>
      <c r="CN12" s="1018"/>
      <c r="CO12" s="1018"/>
      <c r="CP12" s="1018"/>
      <c r="CQ12" s="1019"/>
      <c r="CR12" s="1017">
        <v>38</v>
      </c>
      <c r="CS12" s="1018"/>
      <c r="CT12" s="1018"/>
      <c r="CU12" s="1018"/>
      <c r="CV12" s="1019"/>
      <c r="CW12" s="1017" t="s">
        <v>623</v>
      </c>
      <c r="CX12" s="1018"/>
      <c r="CY12" s="1018"/>
      <c r="CZ12" s="1018"/>
      <c r="DA12" s="1019"/>
      <c r="DB12" s="1017" t="s">
        <v>534</v>
      </c>
      <c r="DC12" s="1018"/>
      <c r="DD12" s="1018"/>
      <c r="DE12" s="1018"/>
      <c r="DF12" s="1019"/>
      <c r="DG12" s="1017" t="s">
        <v>534</v>
      </c>
      <c r="DH12" s="1018"/>
      <c r="DI12" s="1018"/>
      <c r="DJ12" s="1018"/>
      <c r="DK12" s="1019"/>
      <c r="DL12" s="1017" t="s">
        <v>534</v>
      </c>
      <c r="DM12" s="1018"/>
      <c r="DN12" s="1018"/>
      <c r="DO12" s="1018"/>
      <c r="DP12" s="1019"/>
      <c r="DQ12" s="1017" t="s">
        <v>534</v>
      </c>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t="s">
        <v>606</v>
      </c>
      <c r="BT13" s="1021"/>
      <c r="BU13" s="1021"/>
      <c r="BV13" s="1021"/>
      <c r="BW13" s="1021"/>
      <c r="BX13" s="1021"/>
      <c r="BY13" s="1021"/>
      <c r="BZ13" s="1021"/>
      <c r="CA13" s="1021"/>
      <c r="CB13" s="1021"/>
      <c r="CC13" s="1021"/>
      <c r="CD13" s="1021"/>
      <c r="CE13" s="1021"/>
      <c r="CF13" s="1021"/>
      <c r="CG13" s="1042"/>
      <c r="CH13" s="1017">
        <v>2</v>
      </c>
      <c r="CI13" s="1018"/>
      <c r="CJ13" s="1018"/>
      <c r="CK13" s="1018"/>
      <c r="CL13" s="1019"/>
      <c r="CM13" s="1017">
        <v>77</v>
      </c>
      <c r="CN13" s="1018"/>
      <c r="CO13" s="1018"/>
      <c r="CP13" s="1018"/>
      <c r="CQ13" s="1019"/>
      <c r="CR13" s="1017">
        <v>8</v>
      </c>
      <c r="CS13" s="1018"/>
      <c r="CT13" s="1018"/>
      <c r="CU13" s="1018"/>
      <c r="CV13" s="1019"/>
      <c r="CW13" s="1017" t="s">
        <v>534</v>
      </c>
      <c r="CX13" s="1018"/>
      <c r="CY13" s="1018"/>
      <c r="CZ13" s="1018"/>
      <c r="DA13" s="1019"/>
      <c r="DB13" s="1017" t="s">
        <v>534</v>
      </c>
      <c r="DC13" s="1018"/>
      <c r="DD13" s="1018"/>
      <c r="DE13" s="1018"/>
      <c r="DF13" s="1019"/>
      <c r="DG13" s="1017" t="s">
        <v>534</v>
      </c>
      <c r="DH13" s="1018"/>
      <c r="DI13" s="1018"/>
      <c r="DJ13" s="1018"/>
      <c r="DK13" s="1019"/>
      <c r="DL13" s="1017" t="s">
        <v>534</v>
      </c>
      <c r="DM13" s="1018"/>
      <c r="DN13" s="1018"/>
      <c r="DO13" s="1018"/>
      <c r="DP13" s="1019"/>
      <c r="DQ13" s="1017" t="s">
        <v>534</v>
      </c>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t="s">
        <v>607</v>
      </c>
      <c r="BT14" s="1021"/>
      <c r="BU14" s="1021"/>
      <c r="BV14" s="1021"/>
      <c r="BW14" s="1021"/>
      <c r="BX14" s="1021"/>
      <c r="BY14" s="1021"/>
      <c r="BZ14" s="1021"/>
      <c r="CA14" s="1021"/>
      <c r="CB14" s="1021"/>
      <c r="CC14" s="1021"/>
      <c r="CD14" s="1021"/>
      <c r="CE14" s="1021"/>
      <c r="CF14" s="1021"/>
      <c r="CG14" s="1042"/>
      <c r="CH14" s="1017">
        <v>-10</v>
      </c>
      <c r="CI14" s="1018"/>
      <c r="CJ14" s="1018"/>
      <c r="CK14" s="1018"/>
      <c r="CL14" s="1019"/>
      <c r="CM14" s="1017">
        <v>-39</v>
      </c>
      <c r="CN14" s="1018"/>
      <c r="CO14" s="1018"/>
      <c r="CP14" s="1018"/>
      <c r="CQ14" s="1019"/>
      <c r="CR14" s="1017">
        <v>24</v>
      </c>
      <c r="CS14" s="1018"/>
      <c r="CT14" s="1018"/>
      <c r="CU14" s="1018"/>
      <c r="CV14" s="1019"/>
      <c r="CW14" s="1017" t="s">
        <v>534</v>
      </c>
      <c r="CX14" s="1018"/>
      <c r="CY14" s="1018"/>
      <c r="CZ14" s="1018"/>
      <c r="DA14" s="1019"/>
      <c r="DB14" s="1017" t="s">
        <v>534</v>
      </c>
      <c r="DC14" s="1018"/>
      <c r="DD14" s="1018"/>
      <c r="DE14" s="1018"/>
      <c r="DF14" s="1019"/>
      <c r="DG14" s="1017" t="s">
        <v>534</v>
      </c>
      <c r="DH14" s="1018"/>
      <c r="DI14" s="1018"/>
      <c r="DJ14" s="1018"/>
      <c r="DK14" s="1019"/>
      <c r="DL14" s="1017" t="s">
        <v>534</v>
      </c>
      <c r="DM14" s="1018"/>
      <c r="DN14" s="1018"/>
      <c r="DO14" s="1018"/>
      <c r="DP14" s="1019"/>
      <c r="DQ14" s="1017" t="s">
        <v>534</v>
      </c>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t="s">
        <v>608</v>
      </c>
      <c r="BT15" s="1021"/>
      <c r="BU15" s="1021"/>
      <c r="BV15" s="1021"/>
      <c r="BW15" s="1021"/>
      <c r="BX15" s="1021"/>
      <c r="BY15" s="1021"/>
      <c r="BZ15" s="1021"/>
      <c r="CA15" s="1021"/>
      <c r="CB15" s="1021"/>
      <c r="CC15" s="1021"/>
      <c r="CD15" s="1021"/>
      <c r="CE15" s="1021"/>
      <c r="CF15" s="1021"/>
      <c r="CG15" s="1042"/>
      <c r="CH15" s="1017">
        <v>12</v>
      </c>
      <c r="CI15" s="1018"/>
      <c r="CJ15" s="1018"/>
      <c r="CK15" s="1018"/>
      <c r="CL15" s="1019"/>
      <c r="CM15" s="1017">
        <v>94</v>
      </c>
      <c r="CN15" s="1018"/>
      <c r="CO15" s="1018"/>
      <c r="CP15" s="1018"/>
      <c r="CQ15" s="1019"/>
      <c r="CR15" s="1017">
        <v>5</v>
      </c>
      <c r="CS15" s="1018"/>
      <c r="CT15" s="1018"/>
      <c r="CU15" s="1018"/>
      <c r="CV15" s="1019"/>
      <c r="CW15" s="1017" t="s">
        <v>534</v>
      </c>
      <c r="CX15" s="1018"/>
      <c r="CY15" s="1018"/>
      <c r="CZ15" s="1018"/>
      <c r="DA15" s="1019"/>
      <c r="DB15" s="1017" t="s">
        <v>534</v>
      </c>
      <c r="DC15" s="1018"/>
      <c r="DD15" s="1018"/>
      <c r="DE15" s="1018"/>
      <c r="DF15" s="1019"/>
      <c r="DG15" s="1017" t="s">
        <v>534</v>
      </c>
      <c r="DH15" s="1018"/>
      <c r="DI15" s="1018"/>
      <c r="DJ15" s="1018"/>
      <c r="DK15" s="1019"/>
      <c r="DL15" s="1017" t="s">
        <v>534</v>
      </c>
      <c r="DM15" s="1018"/>
      <c r="DN15" s="1018"/>
      <c r="DO15" s="1018"/>
      <c r="DP15" s="1019"/>
      <c r="DQ15" s="1017" t="s">
        <v>534</v>
      </c>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t="s">
        <v>609</v>
      </c>
      <c r="BT16" s="1021"/>
      <c r="BU16" s="1021"/>
      <c r="BV16" s="1021"/>
      <c r="BW16" s="1021"/>
      <c r="BX16" s="1021"/>
      <c r="BY16" s="1021"/>
      <c r="BZ16" s="1021"/>
      <c r="CA16" s="1021"/>
      <c r="CB16" s="1021"/>
      <c r="CC16" s="1021"/>
      <c r="CD16" s="1021"/>
      <c r="CE16" s="1021"/>
      <c r="CF16" s="1021"/>
      <c r="CG16" s="1042"/>
      <c r="CH16" s="1017">
        <v>-366</v>
      </c>
      <c r="CI16" s="1018"/>
      <c r="CJ16" s="1018"/>
      <c r="CK16" s="1018"/>
      <c r="CL16" s="1019"/>
      <c r="CM16" s="1017">
        <v>287</v>
      </c>
      <c r="CN16" s="1018"/>
      <c r="CO16" s="1018"/>
      <c r="CP16" s="1018"/>
      <c r="CQ16" s="1019"/>
      <c r="CR16" s="1017">
        <v>57</v>
      </c>
      <c r="CS16" s="1018"/>
      <c r="CT16" s="1018"/>
      <c r="CU16" s="1018"/>
      <c r="CV16" s="1019"/>
      <c r="CW16" s="1017">
        <v>231</v>
      </c>
      <c r="CX16" s="1018"/>
      <c r="CY16" s="1018"/>
      <c r="CZ16" s="1018"/>
      <c r="DA16" s="1019"/>
      <c r="DB16" s="1017" t="s">
        <v>534</v>
      </c>
      <c r="DC16" s="1018"/>
      <c r="DD16" s="1018"/>
      <c r="DE16" s="1018"/>
      <c r="DF16" s="1019"/>
      <c r="DG16" s="1017" t="s">
        <v>534</v>
      </c>
      <c r="DH16" s="1018"/>
      <c r="DI16" s="1018"/>
      <c r="DJ16" s="1018"/>
      <c r="DK16" s="1019"/>
      <c r="DL16" s="1017" t="s">
        <v>534</v>
      </c>
      <c r="DM16" s="1018"/>
      <c r="DN16" s="1018"/>
      <c r="DO16" s="1018"/>
      <c r="DP16" s="1019"/>
      <c r="DQ16" s="1017" t="s">
        <v>534</v>
      </c>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395</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396</v>
      </c>
      <c r="B23" s="965" t="s">
        <v>397</v>
      </c>
      <c r="C23" s="966"/>
      <c r="D23" s="966"/>
      <c r="E23" s="966"/>
      <c r="F23" s="966"/>
      <c r="G23" s="966"/>
      <c r="H23" s="966"/>
      <c r="I23" s="966"/>
      <c r="J23" s="966"/>
      <c r="K23" s="966"/>
      <c r="L23" s="966"/>
      <c r="M23" s="966"/>
      <c r="N23" s="966"/>
      <c r="O23" s="966"/>
      <c r="P23" s="976"/>
      <c r="Q23" s="1095">
        <v>30560</v>
      </c>
      <c r="R23" s="1089"/>
      <c r="S23" s="1089"/>
      <c r="T23" s="1089"/>
      <c r="U23" s="1089"/>
      <c r="V23" s="1089">
        <v>28945</v>
      </c>
      <c r="W23" s="1089"/>
      <c r="X23" s="1089"/>
      <c r="Y23" s="1089"/>
      <c r="Z23" s="1089"/>
      <c r="AA23" s="1089">
        <v>1616</v>
      </c>
      <c r="AB23" s="1089"/>
      <c r="AC23" s="1089"/>
      <c r="AD23" s="1089"/>
      <c r="AE23" s="1096"/>
      <c r="AF23" s="1097">
        <v>1329</v>
      </c>
      <c r="AG23" s="1089"/>
      <c r="AH23" s="1089"/>
      <c r="AI23" s="1089"/>
      <c r="AJ23" s="1098"/>
      <c r="AK23" s="1099"/>
      <c r="AL23" s="1100"/>
      <c r="AM23" s="1100"/>
      <c r="AN23" s="1100"/>
      <c r="AO23" s="1100"/>
      <c r="AP23" s="1089">
        <v>29813</v>
      </c>
      <c r="AQ23" s="1089"/>
      <c r="AR23" s="1089"/>
      <c r="AS23" s="1089"/>
      <c r="AT23" s="1089"/>
      <c r="AU23" s="1090"/>
      <c r="AV23" s="1090"/>
      <c r="AW23" s="1090"/>
      <c r="AX23" s="1090"/>
      <c r="AY23" s="1091"/>
      <c r="AZ23" s="1092" t="s">
        <v>398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400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374</v>
      </c>
      <c r="B26" s="1024"/>
      <c r="C26" s="1024"/>
      <c r="D26" s="1024"/>
      <c r="E26" s="1024"/>
      <c r="F26" s="1024"/>
      <c r="G26" s="1024"/>
      <c r="H26" s="1024"/>
      <c r="I26" s="1024"/>
      <c r="J26" s="1024"/>
      <c r="K26" s="1024"/>
      <c r="L26" s="1024"/>
      <c r="M26" s="1024"/>
      <c r="N26" s="1024"/>
      <c r="O26" s="1024"/>
      <c r="P26" s="1025"/>
      <c r="Q26" s="1029" t="s">
        <v>401</v>
      </c>
      <c r="R26" s="1030"/>
      <c r="S26" s="1030"/>
      <c r="T26" s="1030"/>
      <c r="U26" s="1031"/>
      <c r="V26" s="1029" t="s">
        <v>402</v>
      </c>
      <c r="W26" s="1030"/>
      <c r="X26" s="1030"/>
      <c r="Y26" s="1030"/>
      <c r="Z26" s="1031"/>
      <c r="AA26" s="1029" t="s">
        <v>403</v>
      </c>
      <c r="AB26" s="1030"/>
      <c r="AC26" s="1030"/>
      <c r="AD26" s="1030"/>
      <c r="AE26" s="1030"/>
      <c r="AF26" s="1083" t="s">
        <v>404</v>
      </c>
      <c r="AG26" s="1036"/>
      <c r="AH26" s="1036"/>
      <c r="AI26" s="1036"/>
      <c r="AJ26" s="1084"/>
      <c r="AK26" s="1030" t="s">
        <v>405</v>
      </c>
      <c r="AL26" s="1030"/>
      <c r="AM26" s="1030"/>
      <c r="AN26" s="1030"/>
      <c r="AO26" s="1031"/>
      <c r="AP26" s="1029" t="s">
        <v>406</v>
      </c>
      <c r="AQ26" s="1030"/>
      <c r="AR26" s="1030"/>
      <c r="AS26" s="1030"/>
      <c r="AT26" s="1031"/>
      <c r="AU26" s="1029" t="s">
        <v>407</v>
      </c>
      <c r="AV26" s="1030"/>
      <c r="AW26" s="1030"/>
      <c r="AX26" s="1030"/>
      <c r="AY26" s="1031"/>
      <c r="AZ26" s="1029" t="s">
        <v>408</v>
      </c>
      <c r="BA26" s="1030"/>
      <c r="BB26" s="1030"/>
      <c r="BC26" s="1030"/>
      <c r="BD26" s="1031"/>
      <c r="BE26" s="1029" t="s">
        <v>381</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409</v>
      </c>
      <c r="C28" s="1076"/>
      <c r="D28" s="1076"/>
      <c r="E28" s="1076"/>
      <c r="F28" s="1076"/>
      <c r="G28" s="1076"/>
      <c r="H28" s="1076"/>
      <c r="I28" s="1076"/>
      <c r="J28" s="1076"/>
      <c r="K28" s="1076"/>
      <c r="L28" s="1076"/>
      <c r="M28" s="1076"/>
      <c r="N28" s="1076"/>
      <c r="O28" s="1076"/>
      <c r="P28" s="1077"/>
      <c r="Q28" s="1078">
        <v>4689</v>
      </c>
      <c r="R28" s="1079"/>
      <c r="S28" s="1079"/>
      <c r="T28" s="1079"/>
      <c r="U28" s="1079"/>
      <c r="V28" s="1079">
        <v>4542</v>
      </c>
      <c r="W28" s="1079"/>
      <c r="X28" s="1079"/>
      <c r="Y28" s="1079"/>
      <c r="Z28" s="1079"/>
      <c r="AA28" s="1079">
        <f>Q28-V28</f>
        <v>147</v>
      </c>
      <c r="AB28" s="1079"/>
      <c r="AC28" s="1079"/>
      <c r="AD28" s="1079"/>
      <c r="AE28" s="1080"/>
      <c r="AF28" s="1081">
        <v>147</v>
      </c>
      <c r="AG28" s="1079"/>
      <c r="AH28" s="1079"/>
      <c r="AI28" s="1079"/>
      <c r="AJ28" s="1082"/>
      <c r="AK28" s="1070">
        <v>309</v>
      </c>
      <c r="AL28" s="1071"/>
      <c r="AM28" s="1071"/>
      <c r="AN28" s="1071"/>
      <c r="AO28" s="1071"/>
      <c r="AP28" s="1071" t="s">
        <v>613</v>
      </c>
      <c r="AQ28" s="1071"/>
      <c r="AR28" s="1071"/>
      <c r="AS28" s="1071"/>
      <c r="AT28" s="1071"/>
      <c r="AU28" s="1071" t="s">
        <v>610</v>
      </c>
      <c r="AV28" s="1071"/>
      <c r="AW28" s="1071"/>
      <c r="AX28" s="1071"/>
      <c r="AY28" s="1071"/>
      <c r="AZ28" s="1072" t="s">
        <v>534</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410</v>
      </c>
      <c r="C29" s="1059"/>
      <c r="D29" s="1059"/>
      <c r="E29" s="1059"/>
      <c r="F29" s="1059"/>
      <c r="G29" s="1059"/>
      <c r="H29" s="1059"/>
      <c r="I29" s="1059"/>
      <c r="J29" s="1059"/>
      <c r="K29" s="1059"/>
      <c r="L29" s="1059"/>
      <c r="M29" s="1059"/>
      <c r="N29" s="1059"/>
      <c r="O29" s="1059"/>
      <c r="P29" s="1060"/>
      <c r="Q29" s="1066">
        <v>352</v>
      </c>
      <c r="R29" s="1067"/>
      <c r="S29" s="1067"/>
      <c r="T29" s="1067"/>
      <c r="U29" s="1067"/>
      <c r="V29" s="1067">
        <v>318</v>
      </c>
      <c r="W29" s="1067"/>
      <c r="X29" s="1067"/>
      <c r="Y29" s="1067"/>
      <c r="Z29" s="1067"/>
      <c r="AA29" s="1068">
        <f t="shared" ref="AA29:AA36" si="0">Q29-V29</f>
        <v>34</v>
      </c>
      <c r="AB29" s="1064"/>
      <c r="AC29" s="1064"/>
      <c r="AD29" s="1064"/>
      <c r="AE29" s="1065"/>
      <c r="AF29" s="1063">
        <v>34</v>
      </c>
      <c r="AG29" s="1064"/>
      <c r="AH29" s="1064"/>
      <c r="AI29" s="1064"/>
      <c r="AJ29" s="1065"/>
      <c r="AK29" s="1008">
        <v>90</v>
      </c>
      <c r="AL29" s="999"/>
      <c r="AM29" s="999"/>
      <c r="AN29" s="999"/>
      <c r="AO29" s="999"/>
      <c r="AP29" s="999">
        <v>238</v>
      </c>
      <c r="AQ29" s="999"/>
      <c r="AR29" s="999"/>
      <c r="AS29" s="999"/>
      <c r="AT29" s="999"/>
      <c r="AU29" s="999">
        <v>89</v>
      </c>
      <c r="AV29" s="999"/>
      <c r="AW29" s="999"/>
      <c r="AX29" s="999"/>
      <c r="AY29" s="999"/>
      <c r="AZ29" s="1069" t="s">
        <v>534</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411</v>
      </c>
      <c r="C30" s="1059"/>
      <c r="D30" s="1059"/>
      <c r="E30" s="1059"/>
      <c r="F30" s="1059"/>
      <c r="G30" s="1059"/>
      <c r="H30" s="1059"/>
      <c r="I30" s="1059"/>
      <c r="J30" s="1059"/>
      <c r="K30" s="1059"/>
      <c r="L30" s="1059"/>
      <c r="M30" s="1059"/>
      <c r="N30" s="1059"/>
      <c r="O30" s="1059"/>
      <c r="P30" s="1060"/>
      <c r="Q30" s="1066">
        <v>4582</v>
      </c>
      <c r="R30" s="1067"/>
      <c r="S30" s="1067"/>
      <c r="T30" s="1067"/>
      <c r="U30" s="1067"/>
      <c r="V30" s="1067">
        <v>4439</v>
      </c>
      <c r="W30" s="1067"/>
      <c r="X30" s="1067"/>
      <c r="Y30" s="1067"/>
      <c r="Z30" s="1067"/>
      <c r="AA30" s="1068">
        <f t="shared" si="0"/>
        <v>143</v>
      </c>
      <c r="AB30" s="1064"/>
      <c r="AC30" s="1064"/>
      <c r="AD30" s="1064"/>
      <c r="AE30" s="1065"/>
      <c r="AF30" s="1063">
        <v>143</v>
      </c>
      <c r="AG30" s="1064"/>
      <c r="AH30" s="1064"/>
      <c r="AI30" s="1064"/>
      <c r="AJ30" s="1065"/>
      <c r="AK30" s="1008">
        <v>673</v>
      </c>
      <c r="AL30" s="999"/>
      <c r="AM30" s="999"/>
      <c r="AN30" s="999"/>
      <c r="AO30" s="999"/>
      <c r="AP30" s="999" t="s">
        <v>610</v>
      </c>
      <c r="AQ30" s="999"/>
      <c r="AR30" s="999"/>
      <c r="AS30" s="999"/>
      <c r="AT30" s="999"/>
      <c r="AU30" s="999" t="s">
        <v>610</v>
      </c>
      <c r="AV30" s="999"/>
      <c r="AW30" s="999"/>
      <c r="AX30" s="999"/>
      <c r="AY30" s="999"/>
      <c r="AZ30" s="1069" t="s">
        <v>534</v>
      </c>
      <c r="BA30" s="1069"/>
      <c r="BB30" s="1069"/>
      <c r="BC30" s="1069"/>
      <c r="BD30" s="1069"/>
      <c r="BE30" s="1000" t="s">
        <v>617</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412</v>
      </c>
      <c r="C31" s="1059"/>
      <c r="D31" s="1059"/>
      <c r="E31" s="1059"/>
      <c r="F31" s="1059"/>
      <c r="G31" s="1059"/>
      <c r="H31" s="1059"/>
      <c r="I31" s="1059"/>
      <c r="J31" s="1059"/>
      <c r="K31" s="1059"/>
      <c r="L31" s="1059"/>
      <c r="M31" s="1059"/>
      <c r="N31" s="1059"/>
      <c r="O31" s="1059"/>
      <c r="P31" s="1060"/>
      <c r="Q31" s="1066">
        <v>624</v>
      </c>
      <c r="R31" s="1067"/>
      <c r="S31" s="1067"/>
      <c r="T31" s="1067"/>
      <c r="U31" s="1067"/>
      <c r="V31" s="1067">
        <v>617</v>
      </c>
      <c r="W31" s="1067"/>
      <c r="X31" s="1067"/>
      <c r="Y31" s="1067"/>
      <c r="Z31" s="1067"/>
      <c r="AA31" s="1068">
        <f t="shared" si="0"/>
        <v>7</v>
      </c>
      <c r="AB31" s="1064"/>
      <c r="AC31" s="1064"/>
      <c r="AD31" s="1064"/>
      <c r="AE31" s="1065"/>
      <c r="AF31" s="1063">
        <v>7</v>
      </c>
      <c r="AG31" s="1064"/>
      <c r="AH31" s="1064"/>
      <c r="AI31" s="1064"/>
      <c r="AJ31" s="1065"/>
      <c r="AK31" s="1008">
        <v>152</v>
      </c>
      <c r="AL31" s="999"/>
      <c r="AM31" s="999"/>
      <c r="AN31" s="999"/>
      <c r="AO31" s="999"/>
      <c r="AP31" s="999" t="s">
        <v>610</v>
      </c>
      <c r="AQ31" s="999"/>
      <c r="AR31" s="999"/>
      <c r="AS31" s="999"/>
      <c r="AT31" s="999"/>
      <c r="AU31" s="999" t="s">
        <v>610</v>
      </c>
      <c r="AV31" s="999"/>
      <c r="AW31" s="999"/>
      <c r="AX31" s="999"/>
      <c r="AY31" s="999"/>
      <c r="AZ31" s="1069" t="s">
        <v>534</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413</v>
      </c>
      <c r="C32" s="1059"/>
      <c r="D32" s="1059"/>
      <c r="E32" s="1059"/>
      <c r="F32" s="1059"/>
      <c r="G32" s="1059"/>
      <c r="H32" s="1059"/>
      <c r="I32" s="1059"/>
      <c r="J32" s="1059"/>
      <c r="K32" s="1059"/>
      <c r="L32" s="1059"/>
      <c r="M32" s="1059"/>
      <c r="N32" s="1059"/>
      <c r="O32" s="1059"/>
      <c r="P32" s="1060"/>
      <c r="Q32" s="1066">
        <v>737</v>
      </c>
      <c r="R32" s="1067"/>
      <c r="S32" s="1067"/>
      <c r="T32" s="1067"/>
      <c r="U32" s="1067"/>
      <c r="V32" s="1067">
        <v>702</v>
      </c>
      <c r="W32" s="1067"/>
      <c r="X32" s="1067"/>
      <c r="Y32" s="1067"/>
      <c r="Z32" s="1067"/>
      <c r="AA32" s="1068">
        <f t="shared" si="0"/>
        <v>35</v>
      </c>
      <c r="AB32" s="1064"/>
      <c r="AC32" s="1064"/>
      <c r="AD32" s="1064"/>
      <c r="AE32" s="1065"/>
      <c r="AF32" s="1063">
        <v>35</v>
      </c>
      <c r="AG32" s="1064"/>
      <c r="AH32" s="1064"/>
      <c r="AI32" s="1064"/>
      <c r="AJ32" s="1065"/>
      <c r="AK32" s="1008">
        <v>128</v>
      </c>
      <c r="AL32" s="999"/>
      <c r="AM32" s="999"/>
      <c r="AN32" s="999"/>
      <c r="AO32" s="999"/>
      <c r="AP32" s="999">
        <v>130</v>
      </c>
      <c r="AQ32" s="999"/>
      <c r="AR32" s="999"/>
      <c r="AS32" s="999"/>
      <c r="AT32" s="999"/>
      <c r="AU32" s="999">
        <v>23</v>
      </c>
      <c r="AV32" s="999"/>
      <c r="AW32" s="999"/>
      <c r="AX32" s="999"/>
      <c r="AY32" s="999"/>
      <c r="AZ32" s="1069" t="s">
        <v>534</v>
      </c>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t="s">
        <v>414</v>
      </c>
      <c r="C33" s="1059"/>
      <c r="D33" s="1059"/>
      <c r="E33" s="1059"/>
      <c r="F33" s="1059"/>
      <c r="G33" s="1059"/>
      <c r="H33" s="1059"/>
      <c r="I33" s="1059"/>
      <c r="J33" s="1059"/>
      <c r="K33" s="1059"/>
      <c r="L33" s="1059"/>
      <c r="M33" s="1059"/>
      <c r="N33" s="1059"/>
      <c r="O33" s="1059"/>
      <c r="P33" s="1060"/>
      <c r="Q33" s="1066">
        <v>6</v>
      </c>
      <c r="R33" s="1067"/>
      <c r="S33" s="1067"/>
      <c r="T33" s="1067"/>
      <c r="U33" s="1067"/>
      <c r="V33" s="1067">
        <v>6</v>
      </c>
      <c r="W33" s="1067"/>
      <c r="X33" s="1067"/>
      <c r="Y33" s="1067"/>
      <c r="Z33" s="1067"/>
      <c r="AA33" s="1068" t="s">
        <v>610</v>
      </c>
      <c r="AB33" s="1064"/>
      <c r="AC33" s="1064"/>
      <c r="AD33" s="1064"/>
      <c r="AE33" s="1065"/>
      <c r="AF33" s="1063" t="s">
        <v>415</v>
      </c>
      <c r="AG33" s="1064"/>
      <c r="AH33" s="1064"/>
      <c r="AI33" s="1064"/>
      <c r="AJ33" s="1065"/>
      <c r="AK33" s="1008">
        <v>3</v>
      </c>
      <c r="AL33" s="999"/>
      <c r="AM33" s="999"/>
      <c r="AN33" s="999"/>
      <c r="AO33" s="999"/>
      <c r="AP33" s="999" t="s">
        <v>610</v>
      </c>
      <c r="AQ33" s="999"/>
      <c r="AR33" s="999"/>
      <c r="AS33" s="999"/>
      <c r="AT33" s="999"/>
      <c r="AU33" s="999" t="s">
        <v>610</v>
      </c>
      <c r="AV33" s="999"/>
      <c r="AW33" s="999"/>
      <c r="AX33" s="999"/>
      <c r="AY33" s="999"/>
      <c r="AZ33" s="1069" t="s">
        <v>534</v>
      </c>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t="s">
        <v>416</v>
      </c>
      <c r="C34" s="1059"/>
      <c r="D34" s="1059"/>
      <c r="E34" s="1059"/>
      <c r="F34" s="1059"/>
      <c r="G34" s="1059"/>
      <c r="H34" s="1059"/>
      <c r="I34" s="1059"/>
      <c r="J34" s="1059"/>
      <c r="K34" s="1059"/>
      <c r="L34" s="1059"/>
      <c r="M34" s="1059"/>
      <c r="N34" s="1059"/>
      <c r="O34" s="1059"/>
      <c r="P34" s="1060"/>
      <c r="Q34" s="1066">
        <v>1265</v>
      </c>
      <c r="R34" s="1067"/>
      <c r="S34" s="1067"/>
      <c r="T34" s="1067"/>
      <c r="U34" s="1067"/>
      <c r="V34" s="1067">
        <v>1221</v>
      </c>
      <c r="W34" s="1067"/>
      <c r="X34" s="1067"/>
      <c r="Y34" s="1067"/>
      <c r="Z34" s="1067"/>
      <c r="AA34" s="1068">
        <f t="shared" si="0"/>
        <v>44</v>
      </c>
      <c r="AB34" s="1064"/>
      <c r="AC34" s="1064"/>
      <c r="AD34" s="1064"/>
      <c r="AE34" s="1065"/>
      <c r="AF34" s="1063">
        <v>1384</v>
      </c>
      <c r="AG34" s="1064"/>
      <c r="AH34" s="1064"/>
      <c r="AI34" s="1064"/>
      <c r="AJ34" s="1065"/>
      <c r="AK34" s="1008">
        <v>701</v>
      </c>
      <c r="AL34" s="999"/>
      <c r="AM34" s="999"/>
      <c r="AN34" s="999"/>
      <c r="AO34" s="999"/>
      <c r="AP34" s="999">
        <v>6425</v>
      </c>
      <c r="AQ34" s="999"/>
      <c r="AR34" s="999"/>
      <c r="AS34" s="999"/>
      <c r="AT34" s="999"/>
      <c r="AU34" s="999">
        <v>4144</v>
      </c>
      <c r="AV34" s="999"/>
      <c r="AW34" s="999"/>
      <c r="AX34" s="999"/>
      <c r="AY34" s="999"/>
      <c r="AZ34" s="1069" t="s">
        <v>534</v>
      </c>
      <c r="BA34" s="1069"/>
      <c r="BB34" s="1069"/>
      <c r="BC34" s="1069"/>
      <c r="BD34" s="1069"/>
      <c r="BE34" s="1000" t="s">
        <v>417</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t="s">
        <v>418</v>
      </c>
      <c r="C35" s="1059"/>
      <c r="D35" s="1059"/>
      <c r="E35" s="1059"/>
      <c r="F35" s="1059"/>
      <c r="G35" s="1059"/>
      <c r="H35" s="1059"/>
      <c r="I35" s="1059"/>
      <c r="J35" s="1059"/>
      <c r="K35" s="1059"/>
      <c r="L35" s="1059"/>
      <c r="M35" s="1059"/>
      <c r="N35" s="1059"/>
      <c r="O35" s="1059"/>
      <c r="P35" s="1060"/>
      <c r="Q35" s="1066">
        <v>2488</v>
      </c>
      <c r="R35" s="1067"/>
      <c r="S35" s="1067"/>
      <c r="T35" s="1067"/>
      <c r="U35" s="1067"/>
      <c r="V35" s="1067">
        <v>2407</v>
      </c>
      <c r="W35" s="1067"/>
      <c r="X35" s="1067"/>
      <c r="Y35" s="1067"/>
      <c r="Z35" s="1067"/>
      <c r="AA35" s="1068">
        <f t="shared" si="0"/>
        <v>81</v>
      </c>
      <c r="AB35" s="1064"/>
      <c r="AC35" s="1064"/>
      <c r="AD35" s="1064"/>
      <c r="AE35" s="1065"/>
      <c r="AF35" s="1063">
        <v>168</v>
      </c>
      <c r="AG35" s="1064"/>
      <c r="AH35" s="1064"/>
      <c r="AI35" s="1064"/>
      <c r="AJ35" s="1065"/>
      <c r="AK35" s="1008">
        <v>1346</v>
      </c>
      <c r="AL35" s="999"/>
      <c r="AM35" s="999"/>
      <c r="AN35" s="999"/>
      <c r="AO35" s="999"/>
      <c r="AP35" s="999">
        <v>13827</v>
      </c>
      <c r="AQ35" s="999"/>
      <c r="AR35" s="999"/>
      <c r="AS35" s="999"/>
      <c r="AT35" s="999"/>
      <c r="AU35" s="999">
        <v>12113</v>
      </c>
      <c r="AV35" s="999"/>
      <c r="AW35" s="999"/>
      <c r="AX35" s="999"/>
      <c r="AY35" s="999"/>
      <c r="AZ35" s="1069" t="s">
        <v>534</v>
      </c>
      <c r="BA35" s="1069"/>
      <c r="BB35" s="1069"/>
      <c r="BC35" s="1069"/>
      <c r="BD35" s="1069"/>
      <c r="BE35" s="1000" t="s">
        <v>419</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t="s">
        <v>420</v>
      </c>
      <c r="C36" s="1059"/>
      <c r="D36" s="1059"/>
      <c r="E36" s="1059"/>
      <c r="F36" s="1059"/>
      <c r="G36" s="1059"/>
      <c r="H36" s="1059"/>
      <c r="I36" s="1059"/>
      <c r="J36" s="1059"/>
      <c r="K36" s="1059"/>
      <c r="L36" s="1059"/>
      <c r="M36" s="1059"/>
      <c r="N36" s="1059"/>
      <c r="O36" s="1059"/>
      <c r="P36" s="1060"/>
      <c r="Q36" s="1066">
        <v>4002</v>
      </c>
      <c r="R36" s="1067"/>
      <c r="S36" s="1067"/>
      <c r="T36" s="1067"/>
      <c r="U36" s="1067"/>
      <c r="V36" s="1067">
        <v>4234</v>
      </c>
      <c r="W36" s="1067"/>
      <c r="X36" s="1067"/>
      <c r="Y36" s="1067"/>
      <c r="Z36" s="1067"/>
      <c r="AA36" s="1068">
        <f t="shared" si="0"/>
        <v>-232</v>
      </c>
      <c r="AB36" s="1064"/>
      <c r="AC36" s="1064"/>
      <c r="AD36" s="1064"/>
      <c r="AE36" s="1065"/>
      <c r="AF36" s="1063" t="s">
        <v>421</v>
      </c>
      <c r="AG36" s="1064"/>
      <c r="AH36" s="1064"/>
      <c r="AI36" s="1064"/>
      <c r="AJ36" s="1065"/>
      <c r="AK36" s="1008">
        <v>554</v>
      </c>
      <c r="AL36" s="999"/>
      <c r="AM36" s="999"/>
      <c r="AN36" s="999"/>
      <c r="AO36" s="999"/>
      <c r="AP36" s="999">
        <v>4853</v>
      </c>
      <c r="AQ36" s="999"/>
      <c r="AR36" s="999"/>
      <c r="AS36" s="999"/>
      <c r="AT36" s="999"/>
      <c r="AU36" s="999">
        <v>2616</v>
      </c>
      <c r="AV36" s="999"/>
      <c r="AW36" s="999"/>
      <c r="AX36" s="999"/>
      <c r="AY36" s="999"/>
      <c r="AZ36" s="1069" t="s">
        <v>534</v>
      </c>
      <c r="BA36" s="1069"/>
      <c r="BB36" s="1069"/>
      <c r="BC36" s="1069"/>
      <c r="BD36" s="1069"/>
      <c r="BE36" s="1000" t="s">
        <v>417</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t="s">
        <v>422</v>
      </c>
      <c r="C37" s="1059"/>
      <c r="D37" s="1059"/>
      <c r="E37" s="1059"/>
      <c r="F37" s="1059"/>
      <c r="G37" s="1059"/>
      <c r="H37" s="1059"/>
      <c r="I37" s="1059"/>
      <c r="J37" s="1059"/>
      <c r="K37" s="1059"/>
      <c r="L37" s="1059"/>
      <c r="M37" s="1059"/>
      <c r="N37" s="1059"/>
      <c r="O37" s="1059"/>
      <c r="P37" s="1060"/>
      <c r="Q37" s="1066">
        <v>51</v>
      </c>
      <c r="R37" s="1067"/>
      <c r="S37" s="1067"/>
      <c r="T37" s="1067"/>
      <c r="U37" s="1067"/>
      <c r="V37" s="1067">
        <v>51</v>
      </c>
      <c r="W37" s="1067"/>
      <c r="X37" s="1067"/>
      <c r="Y37" s="1067"/>
      <c r="Z37" s="1067"/>
      <c r="AA37" s="1068" t="s">
        <v>615</v>
      </c>
      <c r="AB37" s="1064"/>
      <c r="AC37" s="1064"/>
      <c r="AD37" s="1064"/>
      <c r="AE37" s="1065"/>
      <c r="AF37" s="1063" t="s">
        <v>398</v>
      </c>
      <c r="AG37" s="1064"/>
      <c r="AH37" s="1064"/>
      <c r="AI37" s="1064"/>
      <c r="AJ37" s="1065"/>
      <c r="AK37" s="1008" t="s">
        <v>611</v>
      </c>
      <c r="AL37" s="999"/>
      <c r="AM37" s="999"/>
      <c r="AN37" s="999"/>
      <c r="AO37" s="999"/>
      <c r="AP37" s="999" t="s">
        <v>614</v>
      </c>
      <c r="AQ37" s="999"/>
      <c r="AR37" s="999"/>
      <c r="AS37" s="999"/>
      <c r="AT37" s="999"/>
      <c r="AU37" s="999" t="s">
        <v>610</v>
      </c>
      <c r="AV37" s="999"/>
      <c r="AW37" s="999"/>
      <c r="AX37" s="999"/>
      <c r="AY37" s="999"/>
      <c r="AZ37" s="1069" t="s">
        <v>534</v>
      </c>
      <c r="BA37" s="1069"/>
      <c r="BB37" s="1069"/>
      <c r="BC37" s="1069"/>
      <c r="BD37" s="1069"/>
      <c r="BE37" s="1000" t="s">
        <v>423</v>
      </c>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t="s">
        <v>424</v>
      </c>
      <c r="C38" s="1059"/>
      <c r="D38" s="1059"/>
      <c r="E38" s="1059"/>
      <c r="F38" s="1059"/>
      <c r="G38" s="1059"/>
      <c r="H38" s="1059"/>
      <c r="I38" s="1059"/>
      <c r="J38" s="1059"/>
      <c r="K38" s="1059"/>
      <c r="L38" s="1059"/>
      <c r="M38" s="1059"/>
      <c r="N38" s="1059"/>
      <c r="O38" s="1059"/>
      <c r="P38" s="1060"/>
      <c r="Q38" s="1066">
        <v>7</v>
      </c>
      <c r="R38" s="1067"/>
      <c r="S38" s="1067"/>
      <c r="T38" s="1067"/>
      <c r="U38" s="1067"/>
      <c r="V38" s="1067">
        <v>7</v>
      </c>
      <c r="W38" s="1067"/>
      <c r="X38" s="1067"/>
      <c r="Y38" s="1067"/>
      <c r="Z38" s="1067"/>
      <c r="AA38" s="1068" t="s">
        <v>614</v>
      </c>
      <c r="AB38" s="1064"/>
      <c r="AC38" s="1064"/>
      <c r="AD38" s="1064"/>
      <c r="AE38" s="1065"/>
      <c r="AF38" s="1063">
        <v>5</v>
      </c>
      <c r="AG38" s="1064"/>
      <c r="AH38" s="1064"/>
      <c r="AI38" s="1064"/>
      <c r="AJ38" s="1065"/>
      <c r="AK38" s="1008" t="s">
        <v>610</v>
      </c>
      <c r="AL38" s="999"/>
      <c r="AM38" s="999"/>
      <c r="AN38" s="999"/>
      <c r="AO38" s="999"/>
      <c r="AP38" s="999" t="s">
        <v>615</v>
      </c>
      <c r="AQ38" s="999"/>
      <c r="AR38" s="999"/>
      <c r="AS38" s="999"/>
      <c r="AT38" s="999"/>
      <c r="AU38" s="999" t="s">
        <v>616</v>
      </c>
      <c r="AV38" s="999"/>
      <c r="AW38" s="999"/>
      <c r="AX38" s="999"/>
      <c r="AY38" s="999"/>
      <c r="AZ38" s="1069" t="s">
        <v>534</v>
      </c>
      <c r="BA38" s="1069"/>
      <c r="BB38" s="1069"/>
      <c r="BC38" s="1069"/>
      <c r="BD38" s="1069"/>
      <c r="BE38" s="1000" t="s">
        <v>425</v>
      </c>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396</v>
      </c>
      <c r="B63" s="965" t="s">
        <v>427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1924</v>
      </c>
      <c r="AG63" s="987"/>
      <c r="AH63" s="987"/>
      <c r="AI63" s="987"/>
      <c r="AJ63" s="1050"/>
      <c r="AK63" s="1051"/>
      <c r="AL63" s="991"/>
      <c r="AM63" s="991"/>
      <c r="AN63" s="991"/>
      <c r="AO63" s="991"/>
      <c r="AP63" s="987">
        <v>25473</v>
      </c>
      <c r="AQ63" s="987"/>
      <c r="AR63" s="987"/>
      <c r="AS63" s="987"/>
      <c r="AT63" s="987"/>
      <c r="AU63" s="987">
        <v>18985</v>
      </c>
      <c r="AV63" s="987"/>
      <c r="AW63" s="987"/>
      <c r="AX63" s="987"/>
      <c r="AY63" s="987"/>
      <c r="AZ63" s="1045"/>
      <c r="BA63" s="1045"/>
      <c r="BB63" s="1045"/>
      <c r="BC63" s="1045"/>
      <c r="BD63" s="1045"/>
      <c r="BE63" s="988"/>
      <c r="BF63" s="988"/>
      <c r="BG63" s="988"/>
      <c r="BH63" s="988"/>
      <c r="BI63" s="989"/>
      <c r="BJ63" s="1046" t="s">
        <v>421</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428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429</v>
      </c>
      <c r="B66" s="1024"/>
      <c r="C66" s="1024"/>
      <c r="D66" s="1024"/>
      <c r="E66" s="1024"/>
      <c r="F66" s="1024"/>
      <c r="G66" s="1024"/>
      <c r="H66" s="1024"/>
      <c r="I66" s="1024"/>
      <c r="J66" s="1024"/>
      <c r="K66" s="1024"/>
      <c r="L66" s="1024"/>
      <c r="M66" s="1024"/>
      <c r="N66" s="1024"/>
      <c r="O66" s="1024"/>
      <c r="P66" s="1025"/>
      <c r="Q66" s="1029" t="s">
        <v>430</v>
      </c>
      <c r="R66" s="1030"/>
      <c r="S66" s="1030"/>
      <c r="T66" s="1030"/>
      <c r="U66" s="1031"/>
      <c r="V66" s="1029" t="s">
        <v>431</v>
      </c>
      <c r="W66" s="1030"/>
      <c r="X66" s="1030"/>
      <c r="Y66" s="1030"/>
      <c r="Z66" s="1031"/>
      <c r="AA66" s="1029" t="s">
        <v>432</v>
      </c>
      <c r="AB66" s="1030"/>
      <c r="AC66" s="1030"/>
      <c r="AD66" s="1030"/>
      <c r="AE66" s="1031"/>
      <c r="AF66" s="1035" t="s">
        <v>433</v>
      </c>
      <c r="AG66" s="1036"/>
      <c r="AH66" s="1036"/>
      <c r="AI66" s="1036"/>
      <c r="AJ66" s="1037"/>
      <c r="AK66" s="1029" t="s">
        <v>434</v>
      </c>
      <c r="AL66" s="1024"/>
      <c r="AM66" s="1024"/>
      <c r="AN66" s="1024"/>
      <c r="AO66" s="1025"/>
      <c r="AP66" s="1029" t="s">
        <v>435</v>
      </c>
      <c r="AQ66" s="1030"/>
      <c r="AR66" s="1030"/>
      <c r="AS66" s="1030"/>
      <c r="AT66" s="1031"/>
      <c r="AU66" s="1029" t="s">
        <v>436</v>
      </c>
      <c r="AV66" s="1030"/>
      <c r="AW66" s="1030"/>
      <c r="AX66" s="1030"/>
      <c r="AY66" s="1031"/>
      <c r="AZ66" s="1029" t="s">
        <v>381</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618</v>
      </c>
      <c r="C68" s="1014"/>
      <c r="D68" s="1014"/>
      <c r="E68" s="1014"/>
      <c r="F68" s="1014"/>
      <c r="G68" s="1014"/>
      <c r="H68" s="1014"/>
      <c r="I68" s="1014"/>
      <c r="J68" s="1014"/>
      <c r="K68" s="1014"/>
      <c r="L68" s="1014"/>
      <c r="M68" s="1014"/>
      <c r="N68" s="1014"/>
      <c r="O68" s="1014"/>
      <c r="P68" s="1015"/>
      <c r="Q68" s="1016">
        <v>6748</v>
      </c>
      <c r="R68" s="1010"/>
      <c r="S68" s="1010"/>
      <c r="T68" s="1010"/>
      <c r="U68" s="1010"/>
      <c r="V68" s="1010">
        <v>6364</v>
      </c>
      <c r="W68" s="1010"/>
      <c r="X68" s="1010"/>
      <c r="Y68" s="1010"/>
      <c r="Z68" s="1010"/>
      <c r="AA68" s="1010">
        <v>384</v>
      </c>
      <c r="AB68" s="1010"/>
      <c r="AC68" s="1010"/>
      <c r="AD68" s="1010"/>
      <c r="AE68" s="1010"/>
      <c r="AF68" s="1010">
        <v>384</v>
      </c>
      <c r="AG68" s="1010"/>
      <c r="AH68" s="1010"/>
      <c r="AI68" s="1010"/>
      <c r="AJ68" s="1010"/>
      <c r="AK68" s="1010" t="s">
        <v>610</v>
      </c>
      <c r="AL68" s="1010"/>
      <c r="AM68" s="1010"/>
      <c r="AN68" s="1010"/>
      <c r="AO68" s="1010"/>
      <c r="AP68" s="1010" t="s">
        <v>534</v>
      </c>
      <c r="AQ68" s="1010"/>
      <c r="AR68" s="1010"/>
      <c r="AS68" s="1010"/>
      <c r="AT68" s="1010"/>
      <c r="AU68" s="1010" t="s">
        <v>534</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619</v>
      </c>
      <c r="C69" s="1003"/>
      <c r="D69" s="1003"/>
      <c r="E69" s="1003"/>
      <c r="F69" s="1003"/>
      <c r="G69" s="1003"/>
      <c r="H69" s="1003"/>
      <c r="I69" s="1003"/>
      <c r="J69" s="1003"/>
      <c r="K69" s="1003"/>
      <c r="L69" s="1003"/>
      <c r="M69" s="1003"/>
      <c r="N69" s="1003"/>
      <c r="O69" s="1003"/>
      <c r="P69" s="1004"/>
      <c r="Q69" s="1005">
        <v>71</v>
      </c>
      <c r="R69" s="999"/>
      <c r="S69" s="999"/>
      <c r="T69" s="999"/>
      <c r="U69" s="999"/>
      <c r="V69" s="999">
        <v>67</v>
      </c>
      <c r="W69" s="999"/>
      <c r="X69" s="999"/>
      <c r="Y69" s="999"/>
      <c r="Z69" s="999"/>
      <c r="AA69" s="999">
        <v>4</v>
      </c>
      <c r="AB69" s="999"/>
      <c r="AC69" s="999"/>
      <c r="AD69" s="999"/>
      <c r="AE69" s="999"/>
      <c r="AF69" s="999">
        <v>4</v>
      </c>
      <c r="AG69" s="999"/>
      <c r="AH69" s="999"/>
      <c r="AI69" s="999"/>
      <c r="AJ69" s="999"/>
      <c r="AK69" s="999" t="s">
        <v>534</v>
      </c>
      <c r="AL69" s="999"/>
      <c r="AM69" s="999"/>
      <c r="AN69" s="999"/>
      <c r="AO69" s="999"/>
      <c r="AP69" s="999" t="s">
        <v>534</v>
      </c>
      <c r="AQ69" s="999"/>
      <c r="AR69" s="999"/>
      <c r="AS69" s="999"/>
      <c r="AT69" s="999"/>
      <c r="AU69" s="999" t="s">
        <v>534</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620</v>
      </c>
      <c r="C70" s="1003"/>
      <c r="D70" s="1003"/>
      <c r="E70" s="1003"/>
      <c r="F70" s="1003"/>
      <c r="G70" s="1003"/>
      <c r="H70" s="1003"/>
      <c r="I70" s="1003"/>
      <c r="J70" s="1003"/>
      <c r="K70" s="1003"/>
      <c r="L70" s="1003"/>
      <c r="M70" s="1003"/>
      <c r="N70" s="1003"/>
      <c r="O70" s="1003"/>
      <c r="P70" s="1004"/>
      <c r="Q70" s="1005">
        <v>258</v>
      </c>
      <c r="R70" s="999"/>
      <c r="S70" s="999"/>
      <c r="T70" s="999"/>
      <c r="U70" s="999"/>
      <c r="V70" s="999">
        <v>239</v>
      </c>
      <c r="W70" s="999"/>
      <c r="X70" s="999"/>
      <c r="Y70" s="999"/>
      <c r="Z70" s="999"/>
      <c r="AA70" s="999">
        <v>19</v>
      </c>
      <c r="AB70" s="999"/>
      <c r="AC70" s="999"/>
      <c r="AD70" s="999"/>
      <c r="AE70" s="999"/>
      <c r="AF70" s="999">
        <v>19</v>
      </c>
      <c r="AG70" s="999"/>
      <c r="AH70" s="999"/>
      <c r="AI70" s="999"/>
      <c r="AJ70" s="999"/>
      <c r="AK70" s="999" t="s">
        <v>534</v>
      </c>
      <c r="AL70" s="999"/>
      <c r="AM70" s="999"/>
      <c r="AN70" s="999"/>
      <c r="AO70" s="999"/>
      <c r="AP70" s="999" t="s">
        <v>534</v>
      </c>
      <c r="AQ70" s="999"/>
      <c r="AR70" s="999"/>
      <c r="AS70" s="999"/>
      <c r="AT70" s="999"/>
      <c r="AU70" s="999" t="s">
        <v>534</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621</v>
      </c>
      <c r="C71" s="1003"/>
      <c r="D71" s="1003"/>
      <c r="E71" s="1003"/>
      <c r="F71" s="1003"/>
      <c r="G71" s="1003"/>
      <c r="H71" s="1003"/>
      <c r="I71" s="1003"/>
      <c r="J71" s="1003"/>
      <c r="K71" s="1003"/>
      <c r="L71" s="1003"/>
      <c r="M71" s="1003"/>
      <c r="N71" s="1003"/>
      <c r="O71" s="1003"/>
      <c r="P71" s="1004"/>
      <c r="Q71" s="1005">
        <v>272654</v>
      </c>
      <c r="R71" s="999"/>
      <c r="S71" s="999"/>
      <c r="T71" s="999"/>
      <c r="U71" s="999"/>
      <c r="V71" s="999">
        <v>260337</v>
      </c>
      <c r="W71" s="999"/>
      <c r="X71" s="999"/>
      <c r="Y71" s="999"/>
      <c r="Z71" s="999"/>
      <c r="AA71" s="999">
        <v>12317</v>
      </c>
      <c r="AB71" s="999"/>
      <c r="AC71" s="999"/>
      <c r="AD71" s="999"/>
      <c r="AE71" s="999"/>
      <c r="AF71" s="999">
        <v>12317</v>
      </c>
      <c r="AG71" s="999"/>
      <c r="AH71" s="999"/>
      <c r="AI71" s="999"/>
      <c r="AJ71" s="999"/>
      <c r="AK71" s="999" t="s">
        <v>534</v>
      </c>
      <c r="AL71" s="999"/>
      <c r="AM71" s="999"/>
      <c r="AN71" s="999"/>
      <c r="AO71" s="999"/>
      <c r="AP71" s="999" t="s">
        <v>534</v>
      </c>
      <c r="AQ71" s="999"/>
      <c r="AR71" s="999"/>
      <c r="AS71" s="999"/>
      <c r="AT71" s="999"/>
      <c r="AU71" s="999" t="s">
        <v>534</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396</v>
      </c>
      <c r="B88" s="965" t="s">
        <v>437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12724</v>
      </c>
      <c r="AG88" s="987"/>
      <c r="AH88" s="987"/>
      <c r="AI88" s="987"/>
      <c r="AJ88" s="987"/>
      <c r="AK88" s="991"/>
      <c r="AL88" s="991"/>
      <c r="AM88" s="991"/>
      <c r="AN88" s="991"/>
      <c r="AO88" s="991"/>
      <c r="AP88" s="987" t="s">
        <v>622</v>
      </c>
      <c r="AQ88" s="987"/>
      <c r="AR88" s="987"/>
      <c r="AS88" s="987"/>
      <c r="AT88" s="987"/>
      <c r="AU88" s="987" t="s">
        <v>610</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5" t="s">
        <v>438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494</v>
      </c>
      <c r="CS102" s="981"/>
      <c r="CT102" s="981"/>
      <c r="CU102" s="981"/>
      <c r="CV102" s="982"/>
      <c r="CW102" s="980">
        <v>231</v>
      </c>
      <c r="CX102" s="981"/>
      <c r="CY102" s="981"/>
      <c r="CZ102" s="981"/>
      <c r="DA102" s="982"/>
      <c r="DB102" s="980" t="s">
        <v>534</v>
      </c>
      <c r="DC102" s="981"/>
      <c r="DD102" s="981"/>
      <c r="DE102" s="981"/>
      <c r="DF102" s="982"/>
      <c r="DG102" s="980" t="s">
        <v>534</v>
      </c>
      <c r="DH102" s="981"/>
      <c r="DI102" s="981"/>
      <c r="DJ102" s="981"/>
      <c r="DK102" s="982"/>
      <c r="DL102" s="980" t="s">
        <v>534</v>
      </c>
      <c r="DM102" s="981"/>
      <c r="DN102" s="981"/>
      <c r="DO102" s="981"/>
      <c r="DP102" s="982"/>
      <c r="DQ102" s="980" t="s">
        <v>534</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440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443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445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446</v>
      </c>
      <c r="AB109" s="924"/>
      <c r="AC109" s="924"/>
      <c r="AD109" s="924"/>
      <c r="AE109" s="925"/>
      <c r="AF109" s="926" t="s">
        <v>447</v>
      </c>
      <c r="AG109" s="924"/>
      <c r="AH109" s="924"/>
      <c r="AI109" s="924"/>
      <c r="AJ109" s="925"/>
      <c r="AK109" s="926" t="s">
        <v>308</v>
      </c>
      <c r="AL109" s="924"/>
      <c r="AM109" s="924"/>
      <c r="AN109" s="924"/>
      <c r="AO109" s="925"/>
      <c r="AP109" s="926" t="s">
        <v>448</v>
      </c>
      <c r="AQ109" s="924"/>
      <c r="AR109" s="924"/>
      <c r="AS109" s="924"/>
      <c r="AT109" s="957"/>
      <c r="AU109" s="923" t="s">
        <v>445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446</v>
      </c>
      <c r="BR109" s="924"/>
      <c r="BS109" s="924"/>
      <c r="BT109" s="924"/>
      <c r="BU109" s="925"/>
      <c r="BV109" s="926" t="s">
        <v>447</v>
      </c>
      <c r="BW109" s="924"/>
      <c r="BX109" s="924"/>
      <c r="BY109" s="924"/>
      <c r="BZ109" s="925"/>
      <c r="CA109" s="926" t="s">
        <v>308</v>
      </c>
      <c r="CB109" s="924"/>
      <c r="CC109" s="924"/>
      <c r="CD109" s="924"/>
      <c r="CE109" s="925"/>
      <c r="CF109" s="964" t="s">
        <v>448</v>
      </c>
      <c r="CG109" s="964"/>
      <c r="CH109" s="964"/>
      <c r="CI109" s="964"/>
      <c r="CJ109" s="964"/>
      <c r="CK109" s="926" t="s">
        <v>449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446</v>
      </c>
      <c r="DH109" s="924"/>
      <c r="DI109" s="924"/>
      <c r="DJ109" s="924"/>
      <c r="DK109" s="925"/>
      <c r="DL109" s="926" t="s">
        <v>447</v>
      </c>
      <c r="DM109" s="924"/>
      <c r="DN109" s="924"/>
      <c r="DO109" s="924"/>
      <c r="DP109" s="925"/>
      <c r="DQ109" s="926" t="s">
        <v>308</v>
      </c>
      <c r="DR109" s="924"/>
      <c r="DS109" s="924"/>
      <c r="DT109" s="924"/>
      <c r="DU109" s="925"/>
      <c r="DV109" s="926" t="s">
        <v>448</v>
      </c>
      <c r="DW109" s="924"/>
      <c r="DX109" s="924"/>
      <c r="DY109" s="924"/>
      <c r="DZ109" s="957"/>
    </row>
    <row r="110" spans="1:131" s="233" customFormat="1" ht="26.25" customHeight="1" x14ac:dyDescent="0.2">
      <c r="A110" s="835" t="s">
        <v>450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4053204</v>
      </c>
      <c r="AB110" s="917"/>
      <c r="AC110" s="917"/>
      <c r="AD110" s="917"/>
      <c r="AE110" s="918"/>
      <c r="AF110" s="919">
        <v>3811401</v>
      </c>
      <c r="AG110" s="917"/>
      <c r="AH110" s="917"/>
      <c r="AI110" s="917"/>
      <c r="AJ110" s="918"/>
      <c r="AK110" s="919">
        <v>3689216</v>
      </c>
      <c r="AL110" s="917"/>
      <c r="AM110" s="917"/>
      <c r="AN110" s="917"/>
      <c r="AO110" s="918"/>
      <c r="AP110" s="920">
        <v>25.5</v>
      </c>
      <c r="AQ110" s="921"/>
      <c r="AR110" s="921"/>
      <c r="AS110" s="921"/>
      <c r="AT110" s="922"/>
      <c r="AU110" s="958" t="s">
        <v>73</v>
      </c>
      <c r="AV110" s="959"/>
      <c r="AW110" s="959"/>
      <c r="AX110" s="959"/>
      <c r="AY110" s="959"/>
      <c r="AZ110" s="888" t="s">
        <v>451</v>
      </c>
      <c r="BA110" s="836"/>
      <c r="BB110" s="836"/>
      <c r="BC110" s="836"/>
      <c r="BD110" s="836"/>
      <c r="BE110" s="836"/>
      <c r="BF110" s="836"/>
      <c r="BG110" s="836"/>
      <c r="BH110" s="836"/>
      <c r="BI110" s="836"/>
      <c r="BJ110" s="836"/>
      <c r="BK110" s="836"/>
      <c r="BL110" s="836"/>
      <c r="BM110" s="836"/>
      <c r="BN110" s="836"/>
      <c r="BO110" s="836"/>
      <c r="BP110" s="837"/>
      <c r="BQ110" s="889">
        <v>32538921</v>
      </c>
      <c r="BR110" s="870"/>
      <c r="BS110" s="870"/>
      <c r="BT110" s="870"/>
      <c r="BU110" s="870"/>
      <c r="BV110" s="870">
        <v>31311940</v>
      </c>
      <c r="BW110" s="870"/>
      <c r="BX110" s="870"/>
      <c r="BY110" s="870"/>
      <c r="BZ110" s="870"/>
      <c r="CA110" s="870">
        <v>29813022</v>
      </c>
      <c r="CB110" s="870"/>
      <c r="CC110" s="870"/>
      <c r="CD110" s="870"/>
      <c r="CE110" s="870"/>
      <c r="CF110" s="894">
        <v>205.8</v>
      </c>
      <c r="CG110" s="895"/>
      <c r="CH110" s="895"/>
      <c r="CI110" s="895"/>
      <c r="CJ110" s="895"/>
      <c r="CK110" s="954" t="s">
        <v>452</v>
      </c>
      <c r="CL110" s="847"/>
      <c r="CM110" s="888" t="s">
        <v>453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421</v>
      </c>
      <c r="DH110" s="870"/>
      <c r="DI110" s="870"/>
      <c r="DJ110" s="870"/>
      <c r="DK110" s="870"/>
      <c r="DL110" s="870" t="s">
        <v>421</v>
      </c>
      <c r="DM110" s="870"/>
      <c r="DN110" s="870"/>
      <c r="DO110" s="870"/>
      <c r="DP110" s="870"/>
      <c r="DQ110" s="870" t="s">
        <v>454</v>
      </c>
      <c r="DR110" s="870"/>
      <c r="DS110" s="870"/>
      <c r="DT110" s="870"/>
      <c r="DU110" s="870"/>
      <c r="DV110" s="871" t="s">
        <v>455</v>
      </c>
      <c r="DW110" s="871"/>
      <c r="DX110" s="871"/>
      <c r="DY110" s="871"/>
      <c r="DZ110" s="872"/>
    </row>
    <row r="111" spans="1:131" s="233" customFormat="1" ht="26.25" customHeight="1" x14ac:dyDescent="0.2">
      <c r="A111" s="802" t="s">
        <v>456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455</v>
      </c>
      <c r="AB111" s="947"/>
      <c r="AC111" s="947"/>
      <c r="AD111" s="947"/>
      <c r="AE111" s="948"/>
      <c r="AF111" s="949" t="s">
        <v>421</v>
      </c>
      <c r="AG111" s="947"/>
      <c r="AH111" s="947"/>
      <c r="AI111" s="947"/>
      <c r="AJ111" s="948"/>
      <c r="AK111" s="949" t="s">
        <v>455</v>
      </c>
      <c r="AL111" s="947"/>
      <c r="AM111" s="947"/>
      <c r="AN111" s="947"/>
      <c r="AO111" s="948"/>
      <c r="AP111" s="950" t="s">
        <v>455</v>
      </c>
      <c r="AQ111" s="951"/>
      <c r="AR111" s="951"/>
      <c r="AS111" s="951"/>
      <c r="AT111" s="952"/>
      <c r="AU111" s="960"/>
      <c r="AV111" s="961"/>
      <c r="AW111" s="961"/>
      <c r="AX111" s="961"/>
      <c r="AY111" s="961"/>
      <c r="AZ111" s="843" t="s">
        <v>457</v>
      </c>
      <c r="BA111" s="780"/>
      <c r="BB111" s="780"/>
      <c r="BC111" s="780"/>
      <c r="BD111" s="780"/>
      <c r="BE111" s="780"/>
      <c r="BF111" s="780"/>
      <c r="BG111" s="780"/>
      <c r="BH111" s="780"/>
      <c r="BI111" s="780"/>
      <c r="BJ111" s="780"/>
      <c r="BK111" s="780"/>
      <c r="BL111" s="780"/>
      <c r="BM111" s="780"/>
      <c r="BN111" s="780"/>
      <c r="BO111" s="780"/>
      <c r="BP111" s="781"/>
      <c r="BQ111" s="844">
        <v>12480</v>
      </c>
      <c r="BR111" s="845"/>
      <c r="BS111" s="845"/>
      <c r="BT111" s="845"/>
      <c r="BU111" s="845"/>
      <c r="BV111" s="845">
        <v>10920</v>
      </c>
      <c r="BW111" s="845"/>
      <c r="BX111" s="845"/>
      <c r="BY111" s="845"/>
      <c r="BZ111" s="845"/>
      <c r="CA111" s="845">
        <v>9360</v>
      </c>
      <c r="CB111" s="845"/>
      <c r="CC111" s="845"/>
      <c r="CD111" s="845"/>
      <c r="CE111" s="845"/>
      <c r="CF111" s="903">
        <v>0.1</v>
      </c>
      <c r="CG111" s="904"/>
      <c r="CH111" s="904"/>
      <c r="CI111" s="904"/>
      <c r="CJ111" s="904"/>
      <c r="CK111" s="955"/>
      <c r="CL111" s="849"/>
      <c r="CM111" s="843" t="s">
        <v>458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415</v>
      </c>
      <c r="DH111" s="845"/>
      <c r="DI111" s="845"/>
      <c r="DJ111" s="845"/>
      <c r="DK111" s="845"/>
      <c r="DL111" s="845" t="s">
        <v>454</v>
      </c>
      <c r="DM111" s="845"/>
      <c r="DN111" s="845"/>
      <c r="DO111" s="845"/>
      <c r="DP111" s="845"/>
      <c r="DQ111" s="845" t="s">
        <v>454</v>
      </c>
      <c r="DR111" s="845"/>
      <c r="DS111" s="845"/>
      <c r="DT111" s="845"/>
      <c r="DU111" s="845"/>
      <c r="DV111" s="822" t="s">
        <v>454</v>
      </c>
      <c r="DW111" s="822"/>
      <c r="DX111" s="822"/>
      <c r="DY111" s="822"/>
      <c r="DZ111" s="823"/>
    </row>
    <row r="112" spans="1:131" s="233" customFormat="1" ht="26.25" customHeight="1" x14ac:dyDescent="0.2">
      <c r="A112" s="940" t="s">
        <v>459</v>
      </c>
      <c r="B112" s="941"/>
      <c r="C112" s="780" t="s">
        <v>460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454</v>
      </c>
      <c r="AB112" s="808"/>
      <c r="AC112" s="808"/>
      <c r="AD112" s="808"/>
      <c r="AE112" s="809"/>
      <c r="AF112" s="810" t="s">
        <v>455</v>
      </c>
      <c r="AG112" s="808"/>
      <c r="AH112" s="808"/>
      <c r="AI112" s="808"/>
      <c r="AJ112" s="809"/>
      <c r="AK112" s="810" t="s">
        <v>455</v>
      </c>
      <c r="AL112" s="808"/>
      <c r="AM112" s="808"/>
      <c r="AN112" s="808"/>
      <c r="AO112" s="809"/>
      <c r="AP112" s="852" t="s">
        <v>455</v>
      </c>
      <c r="AQ112" s="853"/>
      <c r="AR112" s="853"/>
      <c r="AS112" s="853"/>
      <c r="AT112" s="854"/>
      <c r="AU112" s="960"/>
      <c r="AV112" s="961"/>
      <c r="AW112" s="961"/>
      <c r="AX112" s="961"/>
      <c r="AY112" s="961"/>
      <c r="AZ112" s="843" t="s">
        <v>461</v>
      </c>
      <c r="BA112" s="780"/>
      <c r="BB112" s="780"/>
      <c r="BC112" s="780"/>
      <c r="BD112" s="780"/>
      <c r="BE112" s="780"/>
      <c r="BF112" s="780"/>
      <c r="BG112" s="780"/>
      <c r="BH112" s="780"/>
      <c r="BI112" s="780"/>
      <c r="BJ112" s="780"/>
      <c r="BK112" s="780"/>
      <c r="BL112" s="780"/>
      <c r="BM112" s="780"/>
      <c r="BN112" s="780"/>
      <c r="BO112" s="780"/>
      <c r="BP112" s="781"/>
      <c r="BQ112" s="844">
        <v>21437018</v>
      </c>
      <c r="BR112" s="845"/>
      <c r="BS112" s="845"/>
      <c r="BT112" s="845"/>
      <c r="BU112" s="845"/>
      <c r="BV112" s="845">
        <v>20089635</v>
      </c>
      <c r="BW112" s="845"/>
      <c r="BX112" s="845"/>
      <c r="BY112" s="845"/>
      <c r="BZ112" s="845"/>
      <c r="CA112" s="845">
        <v>18983994</v>
      </c>
      <c r="CB112" s="845"/>
      <c r="CC112" s="845"/>
      <c r="CD112" s="845"/>
      <c r="CE112" s="845"/>
      <c r="CF112" s="903">
        <v>131</v>
      </c>
      <c r="CG112" s="904"/>
      <c r="CH112" s="904"/>
      <c r="CI112" s="904"/>
      <c r="CJ112" s="904"/>
      <c r="CK112" s="955"/>
      <c r="CL112" s="849"/>
      <c r="CM112" s="843" t="s">
        <v>462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246</v>
      </c>
      <c r="DH112" s="845"/>
      <c r="DI112" s="845"/>
      <c r="DJ112" s="845"/>
      <c r="DK112" s="845"/>
      <c r="DL112" s="845" t="s">
        <v>455</v>
      </c>
      <c r="DM112" s="845"/>
      <c r="DN112" s="845"/>
      <c r="DO112" s="845"/>
      <c r="DP112" s="845"/>
      <c r="DQ112" s="845" t="s">
        <v>454</v>
      </c>
      <c r="DR112" s="845"/>
      <c r="DS112" s="845"/>
      <c r="DT112" s="845"/>
      <c r="DU112" s="845"/>
      <c r="DV112" s="822" t="s">
        <v>454</v>
      </c>
      <c r="DW112" s="822"/>
      <c r="DX112" s="822"/>
      <c r="DY112" s="822"/>
      <c r="DZ112" s="823"/>
    </row>
    <row r="113" spans="1:130" s="233" customFormat="1" ht="26.25" customHeight="1" x14ac:dyDescent="0.2">
      <c r="A113" s="942"/>
      <c r="B113" s="943"/>
      <c r="C113" s="780" t="s">
        <v>463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1975985</v>
      </c>
      <c r="AB113" s="947"/>
      <c r="AC113" s="947"/>
      <c r="AD113" s="947"/>
      <c r="AE113" s="948"/>
      <c r="AF113" s="949">
        <v>2056076</v>
      </c>
      <c r="AG113" s="947"/>
      <c r="AH113" s="947"/>
      <c r="AI113" s="947"/>
      <c r="AJ113" s="948"/>
      <c r="AK113" s="949">
        <v>1884930</v>
      </c>
      <c r="AL113" s="947"/>
      <c r="AM113" s="947"/>
      <c r="AN113" s="947"/>
      <c r="AO113" s="948"/>
      <c r="AP113" s="950">
        <v>13</v>
      </c>
      <c r="AQ113" s="951"/>
      <c r="AR113" s="951"/>
      <c r="AS113" s="951"/>
      <c r="AT113" s="952"/>
      <c r="AU113" s="960"/>
      <c r="AV113" s="961"/>
      <c r="AW113" s="961"/>
      <c r="AX113" s="961"/>
      <c r="AY113" s="961"/>
      <c r="AZ113" s="843" t="s">
        <v>464</v>
      </c>
      <c r="BA113" s="780"/>
      <c r="BB113" s="780"/>
      <c r="BC113" s="780"/>
      <c r="BD113" s="780"/>
      <c r="BE113" s="780"/>
      <c r="BF113" s="780"/>
      <c r="BG113" s="780"/>
      <c r="BH113" s="780"/>
      <c r="BI113" s="780"/>
      <c r="BJ113" s="780"/>
      <c r="BK113" s="780"/>
      <c r="BL113" s="780"/>
      <c r="BM113" s="780"/>
      <c r="BN113" s="780"/>
      <c r="BO113" s="780"/>
      <c r="BP113" s="781"/>
      <c r="BQ113" s="844" t="s">
        <v>455</v>
      </c>
      <c r="BR113" s="845"/>
      <c r="BS113" s="845"/>
      <c r="BT113" s="845"/>
      <c r="BU113" s="845"/>
      <c r="BV113" s="845" t="s">
        <v>454</v>
      </c>
      <c r="BW113" s="845"/>
      <c r="BX113" s="845"/>
      <c r="BY113" s="845"/>
      <c r="BZ113" s="845"/>
      <c r="CA113" s="845" t="s">
        <v>246</v>
      </c>
      <c r="CB113" s="845"/>
      <c r="CC113" s="845"/>
      <c r="CD113" s="845"/>
      <c r="CE113" s="845"/>
      <c r="CF113" s="903" t="s">
        <v>246</v>
      </c>
      <c r="CG113" s="904"/>
      <c r="CH113" s="904"/>
      <c r="CI113" s="904"/>
      <c r="CJ113" s="904"/>
      <c r="CK113" s="955"/>
      <c r="CL113" s="849"/>
      <c r="CM113" s="843" t="s">
        <v>465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455</v>
      </c>
      <c r="DH113" s="808"/>
      <c r="DI113" s="808"/>
      <c r="DJ113" s="808"/>
      <c r="DK113" s="809"/>
      <c r="DL113" s="810" t="s">
        <v>454</v>
      </c>
      <c r="DM113" s="808"/>
      <c r="DN113" s="808"/>
      <c r="DO113" s="808"/>
      <c r="DP113" s="809"/>
      <c r="DQ113" s="810" t="s">
        <v>455</v>
      </c>
      <c r="DR113" s="808"/>
      <c r="DS113" s="808"/>
      <c r="DT113" s="808"/>
      <c r="DU113" s="809"/>
      <c r="DV113" s="852" t="s">
        <v>454</v>
      </c>
      <c r="DW113" s="853"/>
      <c r="DX113" s="853"/>
      <c r="DY113" s="853"/>
      <c r="DZ113" s="854"/>
    </row>
    <row r="114" spans="1:130" s="233" customFormat="1" ht="26.25" customHeight="1" x14ac:dyDescent="0.2">
      <c r="A114" s="942"/>
      <c r="B114" s="943"/>
      <c r="C114" s="780" t="s">
        <v>466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454</v>
      </c>
      <c r="AB114" s="808"/>
      <c r="AC114" s="808"/>
      <c r="AD114" s="808"/>
      <c r="AE114" s="809"/>
      <c r="AF114" s="810" t="s">
        <v>454</v>
      </c>
      <c r="AG114" s="808"/>
      <c r="AH114" s="808"/>
      <c r="AI114" s="808"/>
      <c r="AJ114" s="809"/>
      <c r="AK114" s="810" t="s">
        <v>454</v>
      </c>
      <c r="AL114" s="808"/>
      <c r="AM114" s="808"/>
      <c r="AN114" s="808"/>
      <c r="AO114" s="809"/>
      <c r="AP114" s="852" t="s">
        <v>454</v>
      </c>
      <c r="AQ114" s="853"/>
      <c r="AR114" s="853"/>
      <c r="AS114" s="853"/>
      <c r="AT114" s="854"/>
      <c r="AU114" s="960"/>
      <c r="AV114" s="961"/>
      <c r="AW114" s="961"/>
      <c r="AX114" s="961"/>
      <c r="AY114" s="961"/>
      <c r="AZ114" s="843" t="s">
        <v>467</v>
      </c>
      <c r="BA114" s="780"/>
      <c r="BB114" s="780"/>
      <c r="BC114" s="780"/>
      <c r="BD114" s="780"/>
      <c r="BE114" s="780"/>
      <c r="BF114" s="780"/>
      <c r="BG114" s="780"/>
      <c r="BH114" s="780"/>
      <c r="BI114" s="780"/>
      <c r="BJ114" s="780"/>
      <c r="BK114" s="780"/>
      <c r="BL114" s="780"/>
      <c r="BM114" s="780"/>
      <c r="BN114" s="780"/>
      <c r="BO114" s="780"/>
      <c r="BP114" s="781"/>
      <c r="BQ114" s="844">
        <v>1022085</v>
      </c>
      <c r="BR114" s="845"/>
      <c r="BS114" s="845"/>
      <c r="BT114" s="845"/>
      <c r="BU114" s="845"/>
      <c r="BV114" s="845">
        <v>1226522</v>
      </c>
      <c r="BW114" s="845"/>
      <c r="BX114" s="845"/>
      <c r="BY114" s="845"/>
      <c r="BZ114" s="845"/>
      <c r="CA114" s="845">
        <v>1192582</v>
      </c>
      <c r="CB114" s="845"/>
      <c r="CC114" s="845"/>
      <c r="CD114" s="845"/>
      <c r="CE114" s="845"/>
      <c r="CF114" s="903">
        <v>8.1999999999999993</v>
      </c>
      <c r="CG114" s="904"/>
      <c r="CH114" s="904"/>
      <c r="CI114" s="904"/>
      <c r="CJ114" s="904"/>
      <c r="CK114" s="955"/>
      <c r="CL114" s="849"/>
      <c r="CM114" s="843" t="s">
        <v>468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454</v>
      </c>
      <c r="DH114" s="808"/>
      <c r="DI114" s="808"/>
      <c r="DJ114" s="808"/>
      <c r="DK114" s="809"/>
      <c r="DL114" s="810" t="s">
        <v>454</v>
      </c>
      <c r="DM114" s="808"/>
      <c r="DN114" s="808"/>
      <c r="DO114" s="808"/>
      <c r="DP114" s="809"/>
      <c r="DQ114" s="810" t="s">
        <v>246</v>
      </c>
      <c r="DR114" s="808"/>
      <c r="DS114" s="808"/>
      <c r="DT114" s="808"/>
      <c r="DU114" s="809"/>
      <c r="DV114" s="852" t="s">
        <v>469</v>
      </c>
      <c r="DW114" s="853"/>
      <c r="DX114" s="853"/>
      <c r="DY114" s="853"/>
      <c r="DZ114" s="854"/>
    </row>
    <row r="115" spans="1:130" s="233" customFormat="1" ht="26.25" customHeight="1" x14ac:dyDescent="0.2">
      <c r="A115" s="942"/>
      <c r="B115" s="943"/>
      <c r="C115" s="780" t="s">
        <v>470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1560</v>
      </c>
      <c r="AB115" s="947"/>
      <c r="AC115" s="947"/>
      <c r="AD115" s="947"/>
      <c r="AE115" s="948"/>
      <c r="AF115" s="949">
        <v>1560</v>
      </c>
      <c r="AG115" s="947"/>
      <c r="AH115" s="947"/>
      <c r="AI115" s="947"/>
      <c r="AJ115" s="948"/>
      <c r="AK115" s="949">
        <v>1560</v>
      </c>
      <c r="AL115" s="947"/>
      <c r="AM115" s="947"/>
      <c r="AN115" s="947"/>
      <c r="AO115" s="948"/>
      <c r="AP115" s="950">
        <v>0</v>
      </c>
      <c r="AQ115" s="951"/>
      <c r="AR115" s="951"/>
      <c r="AS115" s="951"/>
      <c r="AT115" s="952"/>
      <c r="AU115" s="960"/>
      <c r="AV115" s="961"/>
      <c r="AW115" s="961"/>
      <c r="AX115" s="961"/>
      <c r="AY115" s="961"/>
      <c r="AZ115" s="843" t="s">
        <v>471</v>
      </c>
      <c r="BA115" s="780"/>
      <c r="BB115" s="780"/>
      <c r="BC115" s="780"/>
      <c r="BD115" s="780"/>
      <c r="BE115" s="780"/>
      <c r="BF115" s="780"/>
      <c r="BG115" s="780"/>
      <c r="BH115" s="780"/>
      <c r="BI115" s="780"/>
      <c r="BJ115" s="780"/>
      <c r="BK115" s="780"/>
      <c r="BL115" s="780"/>
      <c r="BM115" s="780"/>
      <c r="BN115" s="780"/>
      <c r="BO115" s="780"/>
      <c r="BP115" s="781"/>
      <c r="BQ115" s="844" t="s">
        <v>454</v>
      </c>
      <c r="BR115" s="845"/>
      <c r="BS115" s="845"/>
      <c r="BT115" s="845"/>
      <c r="BU115" s="845"/>
      <c r="BV115" s="845" t="s">
        <v>455</v>
      </c>
      <c r="BW115" s="845"/>
      <c r="BX115" s="845"/>
      <c r="BY115" s="845"/>
      <c r="BZ115" s="845"/>
      <c r="CA115" s="845" t="s">
        <v>454</v>
      </c>
      <c r="CB115" s="845"/>
      <c r="CC115" s="845"/>
      <c r="CD115" s="845"/>
      <c r="CE115" s="845"/>
      <c r="CF115" s="903" t="s">
        <v>454</v>
      </c>
      <c r="CG115" s="904"/>
      <c r="CH115" s="904"/>
      <c r="CI115" s="904"/>
      <c r="CJ115" s="904"/>
      <c r="CK115" s="955"/>
      <c r="CL115" s="849"/>
      <c r="CM115" s="843" t="s">
        <v>472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246</v>
      </c>
      <c r="DH115" s="808"/>
      <c r="DI115" s="808"/>
      <c r="DJ115" s="808"/>
      <c r="DK115" s="809"/>
      <c r="DL115" s="810" t="s">
        <v>454</v>
      </c>
      <c r="DM115" s="808"/>
      <c r="DN115" s="808"/>
      <c r="DO115" s="808"/>
      <c r="DP115" s="809"/>
      <c r="DQ115" s="810" t="s">
        <v>246</v>
      </c>
      <c r="DR115" s="808"/>
      <c r="DS115" s="808"/>
      <c r="DT115" s="808"/>
      <c r="DU115" s="809"/>
      <c r="DV115" s="852" t="s">
        <v>246</v>
      </c>
      <c r="DW115" s="853"/>
      <c r="DX115" s="853"/>
      <c r="DY115" s="853"/>
      <c r="DZ115" s="854"/>
    </row>
    <row r="116" spans="1:130" s="233" customFormat="1" ht="26.25" customHeight="1" x14ac:dyDescent="0.2">
      <c r="A116" s="944"/>
      <c r="B116" s="945"/>
      <c r="C116" s="867" t="s">
        <v>473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39</v>
      </c>
      <c r="AB116" s="808"/>
      <c r="AC116" s="808"/>
      <c r="AD116" s="808"/>
      <c r="AE116" s="809"/>
      <c r="AF116" s="810">
        <v>140</v>
      </c>
      <c r="AG116" s="808"/>
      <c r="AH116" s="808"/>
      <c r="AI116" s="808"/>
      <c r="AJ116" s="809"/>
      <c r="AK116" s="810">
        <v>210</v>
      </c>
      <c r="AL116" s="808"/>
      <c r="AM116" s="808"/>
      <c r="AN116" s="808"/>
      <c r="AO116" s="809"/>
      <c r="AP116" s="852">
        <v>0</v>
      </c>
      <c r="AQ116" s="853"/>
      <c r="AR116" s="853"/>
      <c r="AS116" s="853"/>
      <c r="AT116" s="854"/>
      <c r="AU116" s="960"/>
      <c r="AV116" s="961"/>
      <c r="AW116" s="961"/>
      <c r="AX116" s="961"/>
      <c r="AY116" s="961"/>
      <c r="AZ116" s="937" t="s">
        <v>474</v>
      </c>
      <c r="BA116" s="938"/>
      <c r="BB116" s="938"/>
      <c r="BC116" s="938"/>
      <c r="BD116" s="938"/>
      <c r="BE116" s="938"/>
      <c r="BF116" s="938"/>
      <c r="BG116" s="938"/>
      <c r="BH116" s="938"/>
      <c r="BI116" s="938"/>
      <c r="BJ116" s="938"/>
      <c r="BK116" s="938"/>
      <c r="BL116" s="938"/>
      <c r="BM116" s="938"/>
      <c r="BN116" s="938"/>
      <c r="BO116" s="938"/>
      <c r="BP116" s="939"/>
      <c r="BQ116" s="844" t="s">
        <v>246</v>
      </c>
      <c r="BR116" s="845"/>
      <c r="BS116" s="845"/>
      <c r="BT116" s="845"/>
      <c r="BU116" s="845"/>
      <c r="BV116" s="845" t="s">
        <v>454</v>
      </c>
      <c r="BW116" s="845"/>
      <c r="BX116" s="845"/>
      <c r="BY116" s="845"/>
      <c r="BZ116" s="845"/>
      <c r="CA116" s="845" t="s">
        <v>415</v>
      </c>
      <c r="CB116" s="845"/>
      <c r="CC116" s="845"/>
      <c r="CD116" s="845"/>
      <c r="CE116" s="845"/>
      <c r="CF116" s="903" t="s">
        <v>415</v>
      </c>
      <c r="CG116" s="904"/>
      <c r="CH116" s="904"/>
      <c r="CI116" s="904"/>
      <c r="CJ116" s="904"/>
      <c r="CK116" s="955"/>
      <c r="CL116" s="849"/>
      <c r="CM116" s="843" t="s">
        <v>475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454</v>
      </c>
      <c r="DH116" s="808"/>
      <c r="DI116" s="808"/>
      <c r="DJ116" s="808"/>
      <c r="DK116" s="809"/>
      <c r="DL116" s="810" t="s">
        <v>454</v>
      </c>
      <c r="DM116" s="808"/>
      <c r="DN116" s="808"/>
      <c r="DO116" s="808"/>
      <c r="DP116" s="809"/>
      <c r="DQ116" s="810" t="s">
        <v>454</v>
      </c>
      <c r="DR116" s="808"/>
      <c r="DS116" s="808"/>
      <c r="DT116" s="808"/>
      <c r="DU116" s="809"/>
      <c r="DV116" s="852" t="s">
        <v>455</v>
      </c>
      <c r="DW116" s="853"/>
      <c r="DX116" s="853"/>
      <c r="DY116" s="853"/>
      <c r="DZ116" s="854"/>
    </row>
    <row r="117" spans="1:130" s="233" customFormat="1" ht="26.25" customHeight="1" x14ac:dyDescent="0.2">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476</v>
      </c>
      <c r="Z117" s="925"/>
      <c r="AA117" s="930">
        <v>6030788</v>
      </c>
      <c r="AB117" s="931"/>
      <c r="AC117" s="931"/>
      <c r="AD117" s="931"/>
      <c r="AE117" s="932"/>
      <c r="AF117" s="933">
        <v>5869177</v>
      </c>
      <c r="AG117" s="931"/>
      <c r="AH117" s="931"/>
      <c r="AI117" s="931"/>
      <c r="AJ117" s="932"/>
      <c r="AK117" s="933">
        <v>5575916</v>
      </c>
      <c r="AL117" s="931"/>
      <c r="AM117" s="931"/>
      <c r="AN117" s="931"/>
      <c r="AO117" s="932"/>
      <c r="AP117" s="934"/>
      <c r="AQ117" s="935"/>
      <c r="AR117" s="935"/>
      <c r="AS117" s="935"/>
      <c r="AT117" s="936"/>
      <c r="AU117" s="960"/>
      <c r="AV117" s="961"/>
      <c r="AW117" s="961"/>
      <c r="AX117" s="961"/>
      <c r="AY117" s="961"/>
      <c r="AZ117" s="891" t="s">
        <v>477</v>
      </c>
      <c r="BA117" s="892"/>
      <c r="BB117" s="892"/>
      <c r="BC117" s="892"/>
      <c r="BD117" s="892"/>
      <c r="BE117" s="892"/>
      <c r="BF117" s="892"/>
      <c r="BG117" s="892"/>
      <c r="BH117" s="892"/>
      <c r="BI117" s="892"/>
      <c r="BJ117" s="892"/>
      <c r="BK117" s="892"/>
      <c r="BL117" s="892"/>
      <c r="BM117" s="892"/>
      <c r="BN117" s="892"/>
      <c r="BO117" s="892"/>
      <c r="BP117" s="893"/>
      <c r="BQ117" s="844" t="s">
        <v>246</v>
      </c>
      <c r="BR117" s="845"/>
      <c r="BS117" s="845"/>
      <c r="BT117" s="845"/>
      <c r="BU117" s="845"/>
      <c r="BV117" s="845" t="s">
        <v>454</v>
      </c>
      <c r="BW117" s="845"/>
      <c r="BX117" s="845"/>
      <c r="BY117" s="845"/>
      <c r="BZ117" s="845"/>
      <c r="CA117" s="845" t="s">
        <v>415</v>
      </c>
      <c r="CB117" s="845"/>
      <c r="CC117" s="845"/>
      <c r="CD117" s="845"/>
      <c r="CE117" s="845"/>
      <c r="CF117" s="903" t="s">
        <v>421</v>
      </c>
      <c r="CG117" s="904"/>
      <c r="CH117" s="904"/>
      <c r="CI117" s="904"/>
      <c r="CJ117" s="904"/>
      <c r="CK117" s="955"/>
      <c r="CL117" s="849"/>
      <c r="CM117" s="843" t="s">
        <v>478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454</v>
      </c>
      <c r="DH117" s="808"/>
      <c r="DI117" s="808"/>
      <c r="DJ117" s="808"/>
      <c r="DK117" s="809"/>
      <c r="DL117" s="810" t="s">
        <v>246</v>
      </c>
      <c r="DM117" s="808"/>
      <c r="DN117" s="808"/>
      <c r="DO117" s="808"/>
      <c r="DP117" s="809"/>
      <c r="DQ117" s="810" t="s">
        <v>421</v>
      </c>
      <c r="DR117" s="808"/>
      <c r="DS117" s="808"/>
      <c r="DT117" s="808"/>
      <c r="DU117" s="809"/>
      <c r="DV117" s="852" t="s">
        <v>246</v>
      </c>
      <c r="DW117" s="853"/>
      <c r="DX117" s="853"/>
      <c r="DY117" s="853"/>
      <c r="DZ117" s="854"/>
    </row>
    <row r="118" spans="1:130" s="233" customFormat="1" ht="26.25" customHeight="1" x14ac:dyDescent="0.2">
      <c r="A118" s="923" t="s">
        <v>449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446</v>
      </c>
      <c r="AB118" s="924"/>
      <c r="AC118" s="924"/>
      <c r="AD118" s="924"/>
      <c r="AE118" s="925"/>
      <c r="AF118" s="926" t="s">
        <v>447</v>
      </c>
      <c r="AG118" s="924"/>
      <c r="AH118" s="924"/>
      <c r="AI118" s="924"/>
      <c r="AJ118" s="925"/>
      <c r="AK118" s="926" t="s">
        <v>308</v>
      </c>
      <c r="AL118" s="924"/>
      <c r="AM118" s="924"/>
      <c r="AN118" s="924"/>
      <c r="AO118" s="925"/>
      <c r="AP118" s="927" t="s">
        <v>448</v>
      </c>
      <c r="AQ118" s="928"/>
      <c r="AR118" s="928"/>
      <c r="AS118" s="928"/>
      <c r="AT118" s="929"/>
      <c r="AU118" s="960"/>
      <c r="AV118" s="961"/>
      <c r="AW118" s="961"/>
      <c r="AX118" s="961"/>
      <c r="AY118" s="961"/>
      <c r="AZ118" s="866" t="s">
        <v>479</v>
      </c>
      <c r="BA118" s="867"/>
      <c r="BB118" s="867"/>
      <c r="BC118" s="867"/>
      <c r="BD118" s="867"/>
      <c r="BE118" s="867"/>
      <c r="BF118" s="867"/>
      <c r="BG118" s="867"/>
      <c r="BH118" s="867"/>
      <c r="BI118" s="867"/>
      <c r="BJ118" s="867"/>
      <c r="BK118" s="867"/>
      <c r="BL118" s="867"/>
      <c r="BM118" s="867"/>
      <c r="BN118" s="867"/>
      <c r="BO118" s="867"/>
      <c r="BP118" s="868"/>
      <c r="BQ118" s="907" t="s">
        <v>454</v>
      </c>
      <c r="BR118" s="873"/>
      <c r="BS118" s="873"/>
      <c r="BT118" s="873"/>
      <c r="BU118" s="873"/>
      <c r="BV118" s="873" t="s">
        <v>454</v>
      </c>
      <c r="BW118" s="873"/>
      <c r="BX118" s="873"/>
      <c r="BY118" s="873"/>
      <c r="BZ118" s="873"/>
      <c r="CA118" s="873" t="s">
        <v>421</v>
      </c>
      <c r="CB118" s="873"/>
      <c r="CC118" s="873"/>
      <c r="CD118" s="873"/>
      <c r="CE118" s="873"/>
      <c r="CF118" s="903" t="s">
        <v>454</v>
      </c>
      <c r="CG118" s="904"/>
      <c r="CH118" s="904"/>
      <c r="CI118" s="904"/>
      <c r="CJ118" s="904"/>
      <c r="CK118" s="955"/>
      <c r="CL118" s="849"/>
      <c r="CM118" s="843" t="s">
        <v>480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246</v>
      </c>
      <c r="DH118" s="808"/>
      <c r="DI118" s="808"/>
      <c r="DJ118" s="808"/>
      <c r="DK118" s="809"/>
      <c r="DL118" s="810" t="s">
        <v>246</v>
      </c>
      <c r="DM118" s="808"/>
      <c r="DN118" s="808"/>
      <c r="DO118" s="808"/>
      <c r="DP118" s="809"/>
      <c r="DQ118" s="810" t="s">
        <v>454</v>
      </c>
      <c r="DR118" s="808"/>
      <c r="DS118" s="808"/>
      <c r="DT118" s="808"/>
      <c r="DU118" s="809"/>
      <c r="DV118" s="852" t="s">
        <v>454</v>
      </c>
      <c r="DW118" s="853"/>
      <c r="DX118" s="853"/>
      <c r="DY118" s="853"/>
      <c r="DZ118" s="854"/>
    </row>
    <row r="119" spans="1:130" s="233" customFormat="1" ht="26.25" customHeight="1" x14ac:dyDescent="0.2">
      <c r="A119" s="846" t="s">
        <v>452</v>
      </c>
      <c r="B119" s="847"/>
      <c r="C119" s="888" t="s">
        <v>453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421</v>
      </c>
      <c r="AB119" s="917"/>
      <c r="AC119" s="917"/>
      <c r="AD119" s="917"/>
      <c r="AE119" s="918"/>
      <c r="AF119" s="919" t="s">
        <v>421</v>
      </c>
      <c r="AG119" s="917"/>
      <c r="AH119" s="917"/>
      <c r="AI119" s="917"/>
      <c r="AJ119" s="918"/>
      <c r="AK119" s="919" t="s">
        <v>421</v>
      </c>
      <c r="AL119" s="917"/>
      <c r="AM119" s="917"/>
      <c r="AN119" s="917"/>
      <c r="AO119" s="918"/>
      <c r="AP119" s="920" t="s">
        <v>246</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481</v>
      </c>
      <c r="BP119" s="906"/>
      <c r="BQ119" s="907">
        <v>55010504</v>
      </c>
      <c r="BR119" s="873"/>
      <c r="BS119" s="873"/>
      <c r="BT119" s="873"/>
      <c r="BU119" s="873"/>
      <c r="BV119" s="873">
        <v>52639017</v>
      </c>
      <c r="BW119" s="873"/>
      <c r="BX119" s="873"/>
      <c r="BY119" s="873"/>
      <c r="BZ119" s="873"/>
      <c r="CA119" s="873">
        <v>49998958</v>
      </c>
      <c r="CB119" s="873"/>
      <c r="CC119" s="873"/>
      <c r="CD119" s="873"/>
      <c r="CE119" s="873"/>
      <c r="CF119" s="776"/>
      <c r="CG119" s="777"/>
      <c r="CH119" s="777"/>
      <c r="CI119" s="777"/>
      <c r="CJ119" s="862"/>
      <c r="CK119" s="956"/>
      <c r="CL119" s="851"/>
      <c r="CM119" s="866" t="s">
        <v>482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12480</v>
      </c>
      <c r="DH119" s="792"/>
      <c r="DI119" s="792"/>
      <c r="DJ119" s="792"/>
      <c r="DK119" s="793"/>
      <c r="DL119" s="794">
        <v>10920</v>
      </c>
      <c r="DM119" s="792"/>
      <c r="DN119" s="792"/>
      <c r="DO119" s="792"/>
      <c r="DP119" s="793"/>
      <c r="DQ119" s="794">
        <v>9360</v>
      </c>
      <c r="DR119" s="792"/>
      <c r="DS119" s="792"/>
      <c r="DT119" s="792"/>
      <c r="DU119" s="793"/>
      <c r="DV119" s="876">
        <v>0.1</v>
      </c>
      <c r="DW119" s="877"/>
      <c r="DX119" s="877"/>
      <c r="DY119" s="877"/>
      <c r="DZ119" s="878"/>
    </row>
    <row r="120" spans="1:130" s="233" customFormat="1" ht="26.25" customHeight="1" x14ac:dyDescent="0.2">
      <c r="A120" s="848"/>
      <c r="B120" s="849"/>
      <c r="C120" s="843" t="s">
        <v>458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421</v>
      </c>
      <c r="AB120" s="808"/>
      <c r="AC120" s="808"/>
      <c r="AD120" s="808"/>
      <c r="AE120" s="809"/>
      <c r="AF120" s="810" t="s">
        <v>454</v>
      </c>
      <c r="AG120" s="808"/>
      <c r="AH120" s="808"/>
      <c r="AI120" s="808"/>
      <c r="AJ120" s="809"/>
      <c r="AK120" s="810" t="s">
        <v>421</v>
      </c>
      <c r="AL120" s="808"/>
      <c r="AM120" s="808"/>
      <c r="AN120" s="808"/>
      <c r="AO120" s="809"/>
      <c r="AP120" s="852" t="s">
        <v>469</v>
      </c>
      <c r="AQ120" s="853"/>
      <c r="AR120" s="853"/>
      <c r="AS120" s="853"/>
      <c r="AT120" s="854"/>
      <c r="AU120" s="908" t="s">
        <v>483</v>
      </c>
      <c r="AV120" s="909"/>
      <c r="AW120" s="909"/>
      <c r="AX120" s="909"/>
      <c r="AY120" s="910"/>
      <c r="AZ120" s="888" t="s">
        <v>484</v>
      </c>
      <c r="BA120" s="836"/>
      <c r="BB120" s="836"/>
      <c r="BC120" s="836"/>
      <c r="BD120" s="836"/>
      <c r="BE120" s="836"/>
      <c r="BF120" s="836"/>
      <c r="BG120" s="836"/>
      <c r="BH120" s="836"/>
      <c r="BI120" s="836"/>
      <c r="BJ120" s="836"/>
      <c r="BK120" s="836"/>
      <c r="BL120" s="836"/>
      <c r="BM120" s="836"/>
      <c r="BN120" s="836"/>
      <c r="BO120" s="836"/>
      <c r="BP120" s="837"/>
      <c r="BQ120" s="889">
        <v>6323581</v>
      </c>
      <c r="BR120" s="870"/>
      <c r="BS120" s="870"/>
      <c r="BT120" s="870"/>
      <c r="BU120" s="870"/>
      <c r="BV120" s="870">
        <v>5699375</v>
      </c>
      <c r="BW120" s="870"/>
      <c r="BX120" s="870"/>
      <c r="BY120" s="870"/>
      <c r="BZ120" s="870"/>
      <c r="CA120" s="870">
        <v>6304577</v>
      </c>
      <c r="CB120" s="870"/>
      <c r="CC120" s="870"/>
      <c r="CD120" s="870"/>
      <c r="CE120" s="870"/>
      <c r="CF120" s="894">
        <v>43.5</v>
      </c>
      <c r="CG120" s="895"/>
      <c r="CH120" s="895"/>
      <c r="CI120" s="895"/>
      <c r="CJ120" s="895"/>
      <c r="CK120" s="896" t="s">
        <v>485</v>
      </c>
      <c r="CL120" s="880"/>
      <c r="CM120" s="880"/>
      <c r="CN120" s="880"/>
      <c r="CO120" s="881"/>
      <c r="CP120" s="900" t="s">
        <v>486</v>
      </c>
      <c r="CQ120" s="901"/>
      <c r="CR120" s="901"/>
      <c r="CS120" s="901"/>
      <c r="CT120" s="901"/>
      <c r="CU120" s="901"/>
      <c r="CV120" s="901"/>
      <c r="CW120" s="901"/>
      <c r="CX120" s="901"/>
      <c r="CY120" s="901"/>
      <c r="CZ120" s="901"/>
      <c r="DA120" s="901"/>
      <c r="DB120" s="901"/>
      <c r="DC120" s="901"/>
      <c r="DD120" s="901"/>
      <c r="DE120" s="901"/>
      <c r="DF120" s="902"/>
      <c r="DG120" s="889" t="s">
        <v>246</v>
      </c>
      <c r="DH120" s="870"/>
      <c r="DI120" s="870"/>
      <c r="DJ120" s="870"/>
      <c r="DK120" s="870"/>
      <c r="DL120" s="870">
        <v>13109810</v>
      </c>
      <c r="DM120" s="870"/>
      <c r="DN120" s="870"/>
      <c r="DO120" s="870"/>
      <c r="DP120" s="870"/>
      <c r="DQ120" s="870">
        <v>12112751</v>
      </c>
      <c r="DR120" s="870"/>
      <c r="DS120" s="870"/>
      <c r="DT120" s="870"/>
      <c r="DU120" s="870"/>
      <c r="DV120" s="871">
        <v>83.6</v>
      </c>
      <c r="DW120" s="871"/>
      <c r="DX120" s="871"/>
      <c r="DY120" s="871"/>
      <c r="DZ120" s="872"/>
    </row>
    <row r="121" spans="1:130" s="233" customFormat="1" ht="26.25" customHeight="1" x14ac:dyDescent="0.2">
      <c r="A121" s="848"/>
      <c r="B121" s="849"/>
      <c r="C121" s="891" t="s">
        <v>487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421</v>
      </c>
      <c r="AB121" s="808"/>
      <c r="AC121" s="808"/>
      <c r="AD121" s="808"/>
      <c r="AE121" s="809"/>
      <c r="AF121" s="810" t="s">
        <v>469</v>
      </c>
      <c r="AG121" s="808"/>
      <c r="AH121" s="808"/>
      <c r="AI121" s="808"/>
      <c r="AJ121" s="809"/>
      <c r="AK121" s="810" t="s">
        <v>421</v>
      </c>
      <c r="AL121" s="808"/>
      <c r="AM121" s="808"/>
      <c r="AN121" s="808"/>
      <c r="AO121" s="809"/>
      <c r="AP121" s="852" t="s">
        <v>469</v>
      </c>
      <c r="AQ121" s="853"/>
      <c r="AR121" s="853"/>
      <c r="AS121" s="853"/>
      <c r="AT121" s="854"/>
      <c r="AU121" s="911"/>
      <c r="AV121" s="912"/>
      <c r="AW121" s="912"/>
      <c r="AX121" s="912"/>
      <c r="AY121" s="913"/>
      <c r="AZ121" s="843" t="s">
        <v>488</v>
      </c>
      <c r="BA121" s="780"/>
      <c r="BB121" s="780"/>
      <c r="BC121" s="780"/>
      <c r="BD121" s="780"/>
      <c r="BE121" s="780"/>
      <c r="BF121" s="780"/>
      <c r="BG121" s="780"/>
      <c r="BH121" s="780"/>
      <c r="BI121" s="780"/>
      <c r="BJ121" s="780"/>
      <c r="BK121" s="780"/>
      <c r="BL121" s="780"/>
      <c r="BM121" s="780"/>
      <c r="BN121" s="780"/>
      <c r="BO121" s="780"/>
      <c r="BP121" s="781"/>
      <c r="BQ121" s="844">
        <v>292362</v>
      </c>
      <c r="BR121" s="845"/>
      <c r="BS121" s="845"/>
      <c r="BT121" s="845"/>
      <c r="BU121" s="845"/>
      <c r="BV121" s="845">
        <v>243247</v>
      </c>
      <c r="BW121" s="845"/>
      <c r="BX121" s="845"/>
      <c r="BY121" s="845"/>
      <c r="BZ121" s="845"/>
      <c r="CA121" s="845">
        <v>193227</v>
      </c>
      <c r="CB121" s="845"/>
      <c r="CC121" s="845"/>
      <c r="CD121" s="845"/>
      <c r="CE121" s="845"/>
      <c r="CF121" s="903">
        <v>1.3</v>
      </c>
      <c r="CG121" s="904"/>
      <c r="CH121" s="904"/>
      <c r="CI121" s="904"/>
      <c r="CJ121" s="904"/>
      <c r="CK121" s="897"/>
      <c r="CL121" s="883"/>
      <c r="CM121" s="883"/>
      <c r="CN121" s="883"/>
      <c r="CO121" s="884"/>
      <c r="CP121" s="863" t="s">
        <v>489</v>
      </c>
      <c r="CQ121" s="864"/>
      <c r="CR121" s="864"/>
      <c r="CS121" s="864"/>
      <c r="CT121" s="864"/>
      <c r="CU121" s="864"/>
      <c r="CV121" s="864"/>
      <c r="CW121" s="864"/>
      <c r="CX121" s="864"/>
      <c r="CY121" s="864"/>
      <c r="CZ121" s="864"/>
      <c r="DA121" s="864"/>
      <c r="DB121" s="864"/>
      <c r="DC121" s="864"/>
      <c r="DD121" s="864"/>
      <c r="DE121" s="864"/>
      <c r="DF121" s="865"/>
      <c r="DG121" s="844">
        <v>4354465</v>
      </c>
      <c r="DH121" s="845"/>
      <c r="DI121" s="845"/>
      <c r="DJ121" s="845"/>
      <c r="DK121" s="845"/>
      <c r="DL121" s="845">
        <v>4356768</v>
      </c>
      <c r="DM121" s="845"/>
      <c r="DN121" s="845"/>
      <c r="DO121" s="845"/>
      <c r="DP121" s="845"/>
      <c r="DQ121" s="845">
        <v>4144015</v>
      </c>
      <c r="DR121" s="845"/>
      <c r="DS121" s="845"/>
      <c r="DT121" s="845"/>
      <c r="DU121" s="845"/>
      <c r="DV121" s="822">
        <v>28.6</v>
      </c>
      <c r="DW121" s="822"/>
      <c r="DX121" s="822"/>
      <c r="DY121" s="822"/>
      <c r="DZ121" s="823"/>
    </row>
    <row r="122" spans="1:130" s="233" customFormat="1" ht="26.25" customHeight="1" x14ac:dyDescent="0.2">
      <c r="A122" s="848"/>
      <c r="B122" s="849"/>
      <c r="C122" s="843" t="s">
        <v>468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469</v>
      </c>
      <c r="AB122" s="808"/>
      <c r="AC122" s="808"/>
      <c r="AD122" s="808"/>
      <c r="AE122" s="809"/>
      <c r="AF122" s="810" t="s">
        <v>421</v>
      </c>
      <c r="AG122" s="808"/>
      <c r="AH122" s="808"/>
      <c r="AI122" s="808"/>
      <c r="AJ122" s="809"/>
      <c r="AK122" s="810" t="s">
        <v>246</v>
      </c>
      <c r="AL122" s="808"/>
      <c r="AM122" s="808"/>
      <c r="AN122" s="808"/>
      <c r="AO122" s="809"/>
      <c r="AP122" s="852" t="s">
        <v>421</v>
      </c>
      <c r="AQ122" s="853"/>
      <c r="AR122" s="853"/>
      <c r="AS122" s="853"/>
      <c r="AT122" s="854"/>
      <c r="AU122" s="911"/>
      <c r="AV122" s="912"/>
      <c r="AW122" s="912"/>
      <c r="AX122" s="912"/>
      <c r="AY122" s="913"/>
      <c r="AZ122" s="866" t="s">
        <v>490</v>
      </c>
      <c r="BA122" s="867"/>
      <c r="BB122" s="867"/>
      <c r="BC122" s="867"/>
      <c r="BD122" s="867"/>
      <c r="BE122" s="867"/>
      <c r="BF122" s="867"/>
      <c r="BG122" s="867"/>
      <c r="BH122" s="867"/>
      <c r="BI122" s="867"/>
      <c r="BJ122" s="867"/>
      <c r="BK122" s="867"/>
      <c r="BL122" s="867"/>
      <c r="BM122" s="867"/>
      <c r="BN122" s="867"/>
      <c r="BO122" s="867"/>
      <c r="BP122" s="868"/>
      <c r="BQ122" s="907">
        <v>36983025</v>
      </c>
      <c r="BR122" s="873"/>
      <c r="BS122" s="873"/>
      <c r="BT122" s="873"/>
      <c r="BU122" s="873"/>
      <c r="BV122" s="873">
        <v>35100236</v>
      </c>
      <c r="BW122" s="873"/>
      <c r="BX122" s="873"/>
      <c r="BY122" s="873"/>
      <c r="BZ122" s="873"/>
      <c r="CA122" s="873">
        <v>33043737</v>
      </c>
      <c r="CB122" s="873"/>
      <c r="CC122" s="873"/>
      <c r="CD122" s="873"/>
      <c r="CE122" s="873"/>
      <c r="CF122" s="874">
        <v>228.1</v>
      </c>
      <c r="CG122" s="875"/>
      <c r="CH122" s="875"/>
      <c r="CI122" s="875"/>
      <c r="CJ122" s="875"/>
      <c r="CK122" s="897"/>
      <c r="CL122" s="883"/>
      <c r="CM122" s="883"/>
      <c r="CN122" s="883"/>
      <c r="CO122" s="884"/>
      <c r="CP122" s="863" t="s">
        <v>491</v>
      </c>
      <c r="CQ122" s="864"/>
      <c r="CR122" s="864"/>
      <c r="CS122" s="864"/>
      <c r="CT122" s="864"/>
      <c r="CU122" s="864"/>
      <c r="CV122" s="864"/>
      <c r="CW122" s="864"/>
      <c r="CX122" s="864"/>
      <c r="CY122" s="864"/>
      <c r="CZ122" s="864"/>
      <c r="DA122" s="864"/>
      <c r="DB122" s="864"/>
      <c r="DC122" s="864"/>
      <c r="DD122" s="864"/>
      <c r="DE122" s="864"/>
      <c r="DF122" s="865"/>
      <c r="DG122" s="844">
        <v>2622983</v>
      </c>
      <c r="DH122" s="845"/>
      <c r="DI122" s="845"/>
      <c r="DJ122" s="845"/>
      <c r="DK122" s="845"/>
      <c r="DL122" s="845">
        <v>2501815</v>
      </c>
      <c r="DM122" s="845"/>
      <c r="DN122" s="845"/>
      <c r="DO122" s="845"/>
      <c r="DP122" s="845"/>
      <c r="DQ122" s="845">
        <v>2615508</v>
      </c>
      <c r="DR122" s="845"/>
      <c r="DS122" s="845"/>
      <c r="DT122" s="845"/>
      <c r="DU122" s="845"/>
      <c r="DV122" s="822">
        <v>18.100000000000001</v>
      </c>
      <c r="DW122" s="822"/>
      <c r="DX122" s="822"/>
      <c r="DY122" s="822"/>
      <c r="DZ122" s="823"/>
    </row>
    <row r="123" spans="1:130" s="233" customFormat="1" ht="26.25" customHeight="1" x14ac:dyDescent="0.2">
      <c r="A123" s="848"/>
      <c r="B123" s="849"/>
      <c r="C123" s="843" t="s">
        <v>475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454</v>
      </c>
      <c r="AB123" s="808"/>
      <c r="AC123" s="808"/>
      <c r="AD123" s="808"/>
      <c r="AE123" s="809"/>
      <c r="AF123" s="810" t="s">
        <v>454</v>
      </c>
      <c r="AG123" s="808"/>
      <c r="AH123" s="808"/>
      <c r="AI123" s="808"/>
      <c r="AJ123" s="809"/>
      <c r="AK123" s="810" t="s">
        <v>469</v>
      </c>
      <c r="AL123" s="808"/>
      <c r="AM123" s="808"/>
      <c r="AN123" s="808"/>
      <c r="AO123" s="809"/>
      <c r="AP123" s="852" t="s">
        <v>469</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492</v>
      </c>
      <c r="BP123" s="906"/>
      <c r="BQ123" s="860">
        <v>43598968</v>
      </c>
      <c r="BR123" s="861"/>
      <c r="BS123" s="861"/>
      <c r="BT123" s="861"/>
      <c r="BU123" s="861"/>
      <c r="BV123" s="861">
        <v>41042858</v>
      </c>
      <c r="BW123" s="861"/>
      <c r="BX123" s="861"/>
      <c r="BY123" s="861"/>
      <c r="BZ123" s="861"/>
      <c r="CA123" s="861">
        <v>39541541</v>
      </c>
      <c r="CB123" s="861"/>
      <c r="CC123" s="861"/>
      <c r="CD123" s="861"/>
      <c r="CE123" s="861"/>
      <c r="CF123" s="776"/>
      <c r="CG123" s="777"/>
      <c r="CH123" s="777"/>
      <c r="CI123" s="777"/>
      <c r="CJ123" s="862"/>
      <c r="CK123" s="897"/>
      <c r="CL123" s="883"/>
      <c r="CM123" s="883"/>
      <c r="CN123" s="883"/>
      <c r="CO123" s="884"/>
      <c r="CP123" s="863" t="s">
        <v>493</v>
      </c>
      <c r="CQ123" s="864"/>
      <c r="CR123" s="864"/>
      <c r="CS123" s="864"/>
      <c r="CT123" s="864"/>
      <c r="CU123" s="864"/>
      <c r="CV123" s="864"/>
      <c r="CW123" s="864"/>
      <c r="CX123" s="864"/>
      <c r="CY123" s="864"/>
      <c r="CZ123" s="864"/>
      <c r="DA123" s="864"/>
      <c r="DB123" s="864"/>
      <c r="DC123" s="864"/>
      <c r="DD123" s="864"/>
      <c r="DE123" s="864"/>
      <c r="DF123" s="865"/>
      <c r="DG123" s="807">
        <v>110373</v>
      </c>
      <c r="DH123" s="808"/>
      <c r="DI123" s="808"/>
      <c r="DJ123" s="808"/>
      <c r="DK123" s="809"/>
      <c r="DL123" s="810">
        <v>96215</v>
      </c>
      <c r="DM123" s="808"/>
      <c r="DN123" s="808"/>
      <c r="DO123" s="808"/>
      <c r="DP123" s="809"/>
      <c r="DQ123" s="810">
        <v>88752</v>
      </c>
      <c r="DR123" s="808"/>
      <c r="DS123" s="808"/>
      <c r="DT123" s="808"/>
      <c r="DU123" s="809"/>
      <c r="DV123" s="852">
        <v>0.6</v>
      </c>
      <c r="DW123" s="853"/>
      <c r="DX123" s="853"/>
      <c r="DY123" s="853"/>
      <c r="DZ123" s="854"/>
    </row>
    <row r="124" spans="1:130" s="233" customFormat="1" ht="26.25" customHeight="1" thickBot="1" x14ac:dyDescent="0.25">
      <c r="A124" s="848"/>
      <c r="B124" s="849"/>
      <c r="C124" s="843" t="s">
        <v>478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127</v>
      </c>
      <c r="AB124" s="808"/>
      <c r="AC124" s="808"/>
      <c r="AD124" s="808"/>
      <c r="AE124" s="809"/>
      <c r="AF124" s="810" t="s">
        <v>398</v>
      </c>
      <c r="AG124" s="808"/>
      <c r="AH124" s="808"/>
      <c r="AI124" s="808"/>
      <c r="AJ124" s="809"/>
      <c r="AK124" s="810" t="s">
        <v>127</v>
      </c>
      <c r="AL124" s="808"/>
      <c r="AM124" s="808"/>
      <c r="AN124" s="808"/>
      <c r="AO124" s="809"/>
      <c r="AP124" s="852" t="s">
        <v>394</v>
      </c>
      <c r="AQ124" s="853"/>
      <c r="AR124" s="853"/>
      <c r="AS124" s="853"/>
      <c r="AT124" s="854"/>
      <c r="AU124" s="855" t="s">
        <v>494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85.3</v>
      </c>
      <c r="BR124" s="859"/>
      <c r="BS124" s="859"/>
      <c r="BT124" s="859"/>
      <c r="BU124" s="859"/>
      <c r="BV124" s="859">
        <v>83.3</v>
      </c>
      <c r="BW124" s="859"/>
      <c r="BX124" s="859"/>
      <c r="BY124" s="859"/>
      <c r="BZ124" s="859"/>
      <c r="CA124" s="859">
        <v>72.099999999999994</v>
      </c>
      <c r="CB124" s="859"/>
      <c r="CC124" s="859"/>
      <c r="CD124" s="859"/>
      <c r="CE124" s="859"/>
      <c r="CF124" s="754"/>
      <c r="CG124" s="755"/>
      <c r="CH124" s="755"/>
      <c r="CI124" s="755"/>
      <c r="CJ124" s="890"/>
      <c r="CK124" s="898"/>
      <c r="CL124" s="898"/>
      <c r="CM124" s="898"/>
      <c r="CN124" s="898"/>
      <c r="CO124" s="899"/>
      <c r="CP124" s="863" t="s">
        <v>495</v>
      </c>
      <c r="CQ124" s="864"/>
      <c r="CR124" s="864"/>
      <c r="CS124" s="864"/>
      <c r="CT124" s="864"/>
      <c r="CU124" s="864"/>
      <c r="CV124" s="864"/>
      <c r="CW124" s="864"/>
      <c r="CX124" s="864"/>
      <c r="CY124" s="864"/>
      <c r="CZ124" s="864"/>
      <c r="DA124" s="864"/>
      <c r="DB124" s="864"/>
      <c r="DC124" s="864"/>
      <c r="DD124" s="864"/>
      <c r="DE124" s="864"/>
      <c r="DF124" s="865"/>
      <c r="DG124" s="791">
        <v>14349197</v>
      </c>
      <c r="DH124" s="792"/>
      <c r="DI124" s="792"/>
      <c r="DJ124" s="792"/>
      <c r="DK124" s="793"/>
      <c r="DL124" s="794">
        <v>25027</v>
      </c>
      <c r="DM124" s="792"/>
      <c r="DN124" s="792"/>
      <c r="DO124" s="792"/>
      <c r="DP124" s="793"/>
      <c r="DQ124" s="794">
        <v>22968</v>
      </c>
      <c r="DR124" s="792"/>
      <c r="DS124" s="792"/>
      <c r="DT124" s="792"/>
      <c r="DU124" s="793"/>
      <c r="DV124" s="876">
        <v>0.2</v>
      </c>
      <c r="DW124" s="877"/>
      <c r="DX124" s="877"/>
      <c r="DY124" s="877"/>
      <c r="DZ124" s="878"/>
    </row>
    <row r="125" spans="1:130" s="233" customFormat="1" ht="26.25" customHeight="1" x14ac:dyDescent="0.2">
      <c r="A125" s="848"/>
      <c r="B125" s="849"/>
      <c r="C125" s="843" t="s">
        <v>480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421</v>
      </c>
      <c r="AB125" s="808"/>
      <c r="AC125" s="808"/>
      <c r="AD125" s="808"/>
      <c r="AE125" s="809"/>
      <c r="AF125" s="810" t="s">
        <v>398</v>
      </c>
      <c r="AG125" s="808"/>
      <c r="AH125" s="808"/>
      <c r="AI125" s="808"/>
      <c r="AJ125" s="809"/>
      <c r="AK125" s="810" t="s">
        <v>398</v>
      </c>
      <c r="AL125" s="808"/>
      <c r="AM125" s="808"/>
      <c r="AN125" s="808"/>
      <c r="AO125" s="809"/>
      <c r="AP125" s="852" t="s">
        <v>496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497</v>
      </c>
      <c r="CL125" s="880"/>
      <c r="CM125" s="880"/>
      <c r="CN125" s="880"/>
      <c r="CO125" s="881"/>
      <c r="CP125" s="888" t="s">
        <v>498</v>
      </c>
      <c r="CQ125" s="836"/>
      <c r="CR125" s="836"/>
      <c r="CS125" s="836"/>
      <c r="CT125" s="836"/>
      <c r="CU125" s="836"/>
      <c r="CV125" s="836"/>
      <c r="CW125" s="836"/>
      <c r="CX125" s="836"/>
      <c r="CY125" s="836"/>
      <c r="CZ125" s="836"/>
      <c r="DA125" s="836"/>
      <c r="DB125" s="836"/>
      <c r="DC125" s="836"/>
      <c r="DD125" s="836"/>
      <c r="DE125" s="836"/>
      <c r="DF125" s="837"/>
      <c r="DG125" s="889" t="s">
        <v>421</v>
      </c>
      <c r="DH125" s="870"/>
      <c r="DI125" s="870"/>
      <c r="DJ125" s="870"/>
      <c r="DK125" s="870"/>
      <c r="DL125" s="870" t="s">
        <v>421</v>
      </c>
      <c r="DM125" s="870"/>
      <c r="DN125" s="870"/>
      <c r="DO125" s="870"/>
      <c r="DP125" s="870"/>
      <c r="DQ125" s="870" t="s">
        <v>499</v>
      </c>
      <c r="DR125" s="870"/>
      <c r="DS125" s="870"/>
      <c r="DT125" s="870"/>
      <c r="DU125" s="870"/>
      <c r="DV125" s="871" t="s">
        <v>496</v>
      </c>
      <c r="DW125" s="871"/>
      <c r="DX125" s="871"/>
      <c r="DY125" s="871"/>
      <c r="DZ125" s="872"/>
    </row>
    <row r="126" spans="1:130" s="233" customFormat="1" ht="26.25" customHeight="1" thickBot="1" x14ac:dyDescent="0.25">
      <c r="A126" s="848"/>
      <c r="B126" s="849"/>
      <c r="C126" s="843" t="s">
        <v>482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1560</v>
      </c>
      <c r="AB126" s="808"/>
      <c r="AC126" s="808"/>
      <c r="AD126" s="808"/>
      <c r="AE126" s="809"/>
      <c r="AF126" s="810">
        <v>1560</v>
      </c>
      <c r="AG126" s="808"/>
      <c r="AH126" s="808"/>
      <c r="AI126" s="808"/>
      <c r="AJ126" s="809"/>
      <c r="AK126" s="810">
        <v>1560</v>
      </c>
      <c r="AL126" s="808"/>
      <c r="AM126" s="808"/>
      <c r="AN126" s="808"/>
      <c r="AO126" s="809"/>
      <c r="AP126" s="852">
        <v>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500</v>
      </c>
      <c r="CQ126" s="780"/>
      <c r="CR126" s="780"/>
      <c r="CS126" s="780"/>
      <c r="CT126" s="780"/>
      <c r="CU126" s="780"/>
      <c r="CV126" s="780"/>
      <c r="CW126" s="780"/>
      <c r="CX126" s="780"/>
      <c r="CY126" s="780"/>
      <c r="CZ126" s="780"/>
      <c r="DA126" s="780"/>
      <c r="DB126" s="780"/>
      <c r="DC126" s="780"/>
      <c r="DD126" s="780"/>
      <c r="DE126" s="780"/>
      <c r="DF126" s="781"/>
      <c r="DG126" s="844" t="s">
        <v>421</v>
      </c>
      <c r="DH126" s="845"/>
      <c r="DI126" s="845"/>
      <c r="DJ126" s="845"/>
      <c r="DK126" s="845"/>
      <c r="DL126" s="845" t="s">
        <v>421</v>
      </c>
      <c r="DM126" s="845"/>
      <c r="DN126" s="845"/>
      <c r="DO126" s="845"/>
      <c r="DP126" s="845"/>
      <c r="DQ126" s="845" t="s">
        <v>496</v>
      </c>
      <c r="DR126" s="845"/>
      <c r="DS126" s="845"/>
      <c r="DT126" s="845"/>
      <c r="DU126" s="845"/>
      <c r="DV126" s="822" t="s">
        <v>496</v>
      </c>
      <c r="DW126" s="822"/>
      <c r="DX126" s="822"/>
      <c r="DY126" s="822"/>
      <c r="DZ126" s="823"/>
    </row>
    <row r="127" spans="1:130" s="233" customFormat="1" ht="26.25" customHeight="1" x14ac:dyDescent="0.2">
      <c r="A127" s="850"/>
      <c r="B127" s="851"/>
      <c r="C127" s="866" t="s">
        <v>501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502</v>
      </c>
      <c r="AB127" s="808"/>
      <c r="AC127" s="808"/>
      <c r="AD127" s="808"/>
      <c r="AE127" s="809"/>
      <c r="AF127" s="810" t="s">
        <v>398</v>
      </c>
      <c r="AG127" s="808"/>
      <c r="AH127" s="808"/>
      <c r="AI127" s="808"/>
      <c r="AJ127" s="809"/>
      <c r="AK127" s="810" t="s">
        <v>502</v>
      </c>
      <c r="AL127" s="808"/>
      <c r="AM127" s="808"/>
      <c r="AN127" s="808"/>
      <c r="AO127" s="809"/>
      <c r="AP127" s="852" t="s">
        <v>421</v>
      </c>
      <c r="AQ127" s="853"/>
      <c r="AR127" s="853"/>
      <c r="AS127" s="853"/>
      <c r="AT127" s="854"/>
      <c r="AU127" s="235"/>
      <c r="AV127" s="235"/>
      <c r="AW127" s="235"/>
      <c r="AX127" s="869" t="s">
        <v>503</v>
      </c>
      <c r="AY127" s="840"/>
      <c r="AZ127" s="840"/>
      <c r="BA127" s="840"/>
      <c r="BB127" s="840"/>
      <c r="BC127" s="840"/>
      <c r="BD127" s="840"/>
      <c r="BE127" s="841"/>
      <c r="BF127" s="839" t="s">
        <v>504</v>
      </c>
      <c r="BG127" s="840"/>
      <c r="BH127" s="840"/>
      <c r="BI127" s="840"/>
      <c r="BJ127" s="840"/>
      <c r="BK127" s="840"/>
      <c r="BL127" s="841"/>
      <c r="BM127" s="839" t="s">
        <v>505</v>
      </c>
      <c r="BN127" s="840"/>
      <c r="BO127" s="840"/>
      <c r="BP127" s="840"/>
      <c r="BQ127" s="840"/>
      <c r="BR127" s="840"/>
      <c r="BS127" s="841"/>
      <c r="BT127" s="839" t="s">
        <v>506</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507</v>
      </c>
      <c r="CQ127" s="780"/>
      <c r="CR127" s="780"/>
      <c r="CS127" s="780"/>
      <c r="CT127" s="780"/>
      <c r="CU127" s="780"/>
      <c r="CV127" s="780"/>
      <c r="CW127" s="780"/>
      <c r="CX127" s="780"/>
      <c r="CY127" s="780"/>
      <c r="CZ127" s="780"/>
      <c r="DA127" s="780"/>
      <c r="DB127" s="780"/>
      <c r="DC127" s="780"/>
      <c r="DD127" s="780"/>
      <c r="DE127" s="780"/>
      <c r="DF127" s="781"/>
      <c r="DG127" s="844" t="s">
        <v>398</v>
      </c>
      <c r="DH127" s="845"/>
      <c r="DI127" s="845"/>
      <c r="DJ127" s="845"/>
      <c r="DK127" s="845"/>
      <c r="DL127" s="845" t="s">
        <v>499</v>
      </c>
      <c r="DM127" s="845"/>
      <c r="DN127" s="845"/>
      <c r="DO127" s="845"/>
      <c r="DP127" s="845"/>
      <c r="DQ127" s="845" t="s">
        <v>246</v>
      </c>
      <c r="DR127" s="845"/>
      <c r="DS127" s="845"/>
      <c r="DT127" s="845"/>
      <c r="DU127" s="845"/>
      <c r="DV127" s="822" t="s">
        <v>246</v>
      </c>
      <c r="DW127" s="822"/>
      <c r="DX127" s="822"/>
      <c r="DY127" s="822"/>
      <c r="DZ127" s="823"/>
    </row>
    <row r="128" spans="1:130" s="233" customFormat="1" ht="26.25" customHeight="1" thickBot="1" x14ac:dyDescent="0.25">
      <c r="A128" s="824" t="s">
        <v>508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509</v>
      </c>
      <c r="X128" s="826"/>
      <c r="Y128" s="826"/>
      <c r="Z128" s="827"/>
      <c r="AA128" s="828">
        <v>53923</v>
      </c>
      <c r="AB128" s="829"/>
      <c r="AC128" s="829"/>
      <c r="AD128" s="829"/>
      <c r="AE128" s="830"/>
      <c r="AF128" s="831">
        <v>53923</v>
      </c>
      <c r="AG128" s="829"/>
      <c r="AH128" s="829"/>
      <c r="AI128" s="829"/>
      <c r="AJ128" s="830"/>
      <c r="AK128" s="831">
        <v>53923</v>
      </c>
      <c r="AL128" s="829"/>
      <c r="AM128" s="829"/>
      <c r="AN128" s="829"/>
      <c r="AO128" s="830"/>
      <c r="AP128" s="832"/>
      <c r="AQ128" s="833"/>
      <c r="AR128" s="833"/>
      <c r="AS128" s="833"/>
      <c r="AT128" s="834"/>
      <c r="AU128" s="235"/>
      <c r="AV128" s="235"/>
      <c r="AW128" s="235"/>
      <c r="AX128" s="835" t="s">
        <v>510</v>
      </c>
      <c r="AY128" s="836"/>
      <c r="AZ128" s="836"/>
      <c r="BA128" s="836"/>
      <c r="BB128" s="836"/>
      <c r="BC128" s="836"/>
      <c r="BD128" s="836"/>
      <c r="BE128" s="837"/>
      <c r="BF128" s="814" t="s">
        <v>246</v>
      </c>
      <c r="BG128" s="815"/>
      <c r="BH128" s="815"/>
      <c r="BI128" s="815"/>
      <c r="BJ128" s="815"/>
      <c r="BK128" s="815"/>
      <c r="BL128" s="838"/>
      <c r="BM128" s="814">
        <v>12.57</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511</v>
      </c>
      <c r="CQ128" s="758"/>
      <c r="CR128" s="758"/>
      <c r="CS128" s="758"/>
      <c r="CT128" s="758"/>
      <c r="CU128" s="758"/>
      <c r="CV128" s="758"/>
      <c r="CW128" s="758"/>
      <c r="CX128" s="758"/>
      <c r="CY128" s="758"/>
      <c r="CZ128" s="758"/>
      <c r="DA128" s="758"/>
      <c r="DB128" s="758"/>
      <c r="DC128" s="758"/>
      <c r="DD128" s="758"/>
      <c r="DE128" s="758"/>
      <c r="DF128" s="759"/>
      <c r="DG128" s="818" t="s">
        <v>246</v>
      </c>
      <c r="DH128" s="819"/>
      <c r="DI128" s="819"/>
      <c r="DJ128" s="819"/>
      <c r="DK128" s="819"/>
      <c r="DL128" s="819" t="s">
        <v>127</v>
      </c>
      <c r="DM128" s="819"/>
      <c r="DN128" s="819"/>
      <c r="DO128" s="819"/>
      <c r="DP128" s="819"/>
      <c r="DQ128" s="819" t="s">
        <v>421</v>
      </c>
      <c r="DR128" s="819"/>
      <c r="DS128" s="819"/>
      <c r="DT128" s="819"/>
      <c r="DU128" s="819"/>
      <c r="DV128" s="820" t="s">
        <v>421</v>
      </c>
      <c r="DW128" s="820"/>
      <c r="DX128" s="820"/>
      <c r="DY128" s="820"/>
      <c r="DZ128" s="821"/>
    </row>
    <row r="129" spans="1:131" s="233"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512</v>
      </c>
      <c r="X129" s="805"/>
      <c r="Y129" s="805"/>
      <c r="Z129" s="806"/>
      <c r="AA129" s="807">
        <v>17699904</v>
      </c>
      <c r="AB129" s="808"/>
      <c r="AC129" s="808"/>
      <c r="AD129" s="808"/>
      <c r="AE129" s="809"/>
      <c r="AF129" s="810">
        <v>18008234</v>
      </c>
      <c r="AG129" s="808"/>
      <c r="AH129" s="808"/>
      <c r="AI129" s="808"/>
      <c r="AJ129" s="809"/>
      <c r="AK129" s="810">
        <v>18438308</v>
      </c>
      <c r="AL129" s="808"/>
      <c r="AM129" s="808"/>
      <c r="AN129" s="808"/>
      <c r="AO129" s="809"/>
      <c r="AP129" s="811"/>
      <c r="AQ129" s="812"/>
      <c r="AR129" s="812"/>
      <c r="AS129" s="812"/>
      <c r="AT129" s="813"/>
      <c r="AU129" s="236"/>
      <c r="AV129" s="236"/>
      <c r="AW129" s="236"/>
      <c r="AX129" s="779" t="s">
        <v>513</v>
      </c>
      <c r="AY129" s="780"/>
      <c r="AZ129" s="780"/>
      <c r="BA129" s="780"/>
      <c r="BB129" s="780"/>
      <c r="BC129" s="780"/>
      <c r="BD129" s="780"/>
      <c r="BE129" s="781"/>
      <c r="BF129" s="798" t="s">
        <v>421</v>
      </c>
      <c r="BG129" s="799"/>
      <c r="BH129" s="799"/>
      <c r="BI129" s="799"/>
      <c r="BJ129" s="799"/>
      <c r="BK129" s="799"/>
      <c r="BL129" s="800"/>
      <c r="BM129" s="798">
        <v>17.57</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514</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515</v>
      </c>
      <c r="X130" s="805"/>
      <c r="Y130" s="805"/>
      <c r="Z130" s="806"/>
      <c r="AA130" s="807">
        <v>4331839</v>
      </c>
      <c r="AB130" s="808"/>
      <c r="AC130" s="808"/>
      <c r="AD130" s="808"/>
      <c r="AE130" s="809"/>
      <c r="AF130" s="810">
        <v>4100061</v>
      </c>
      <c r="AG130" s="808"/>
      <c r="AH130" s="808"/>
      <c r="AI130" s="808"/>
      <c r="AJ130" s="809"/>
      <c r="AK130" s="810">
        <v>3950755</v>
      </c>
      <c r="AL130" s="808"/>
      <c r="AM130" s="808"/>
      <c r="AN130" s="808"/>
      <c r="AO130" s="809"/>
      <c r="AP130" s="811"/>
      <c r="AQ130" s="812"/>
      <c r="AR130" s="812"/>
      <c r="AS130" s="812"/>
      <c r="AT130" s="813"/>
      <c r="AU130" s="236"/>
      <c r="AV130" s="236"/>
      <c r="AW130" s="236"/>
      <c r="AX130" s="779" t="s">
        <v>516</v>
      </c>
      <c r="AY130" s="780"/>
      <c r="AZ130" s="780"/>
      <c r="BA130" s="780"/>
      <c r="BB130" s="780"/>
      <c r="BC130" s="780"/>
      <c r="BD130" s="780"/>
      <c r="BE130" s="781"/>
      <c r="BF130" s="782">
        <v>11.8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517</v>
      </c>
      <c r="X131" s="789"/>
      <c r="Y131" s="789"/>
      <c r="Z131" s="790"/>
      <c r="AA131" s="791">
        <v>13368065</v>
      </c>
      <c r="AB131" s="792"/>
      <c r="AC131" s="792"/>
      <c r="AD131" s="792"/>
      <c r="AE131" s="793"/>
      <c r="AF131" s="794">
        <v>13908173</v>
      </c>
      <c r="AG131" s="792"/>
      <c r="AH131" s="792"/>
      <c r="AI131" s="792"/>
      <c r="AJ131" s="793"/>
      <c r="AK131" s="794">
        <v>14487553</v>
      </c>
      <c r="AL131" s="792"/>
      <c r="AM131" s="792"/>
      <c r="AN131" s="792"/>
      <c r="AO131" s="793"/>
      <c r="AP131" s="795"/>
      <c r="AQ131" s="796"/>
      <c r="AR131" s="796"/>
      <c r="AS131" s="796"/>
      <c r="AT131" s="797"/>
      <c r="AU131" s="236"/>
      <c r="AV131" s="236"/>
      <c r="AW131" s="236"/>
      <c r="AX131" s="757" t="s">
        <v>518</v>
      </c>
      <c r="AY131" s="758"/>
      <c r="AZ131" s="758"/>
      <c r="BA131" s="758"/>
      <c r="BB131" s="758"/>
      <c r="BC131" s="758"/>
      <c r="BD131" s="758"/>
      <c r="BE131" s="759"/>
      <c r="BF131" s="760">
        <v>72.099999999999994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519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520</v>
      </c>
      <c r="W132" s="770"/>
      <c r="X132" s="770"/>
      <c r="Y132" s="770"/>
      <c r="Z132" s="771"/>
      <c r="AA132" s="772">
        <v>12.305640349999999</v>
      </c>
      <c r="AB132" s="773"/>
      <c r="AC132" s="773"/>
      <c r="AD132" s="773"/>
      <c r="AE132" s="774"/>
      <c r="AF132" s="775">
        <v>12.33226679</v>
      </c>
      <c r="AG132" s="773"/>
      <c r="AH132" s="773"/>
      <c r="AI132" s="773"/>
      <c r="AJ132" s="774"/>
      <c r="AK132" s="775">
        <v>10.84543401</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521</v>
      </c>
      <c r="W133" s="749"/>
      <c r="X133" s="749"/>
      <c r="Y133" s="749"/>
      <c r="Z133" s="750"/>
      <c r="AA133" s="751">
        <v>12.4</v>
      </c>
      <c r="AB133" s="752"/>
      <c r="AC133" s="752"/>
      <c r="AD133" s="752"/>
      <c r="AE133" s="753"/>
      <c r="AF133" s="751">
        <v>12.4</v>
      </c>
      <c r="AG133" s="752"/>
      <c r="AH133" s="752"/>
      <c r="AI133" s="752"/>
      <c r="AJ133" s="753"/>
      <c r="AK133" s="751">
        <v>11.8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vW+6T/OIDWqjZZFSc7jWE6oOaJE4qmjo9k3IvmVQGs7lhB83r5Xiyo20fXmIZGgsjAQz6KR6DFZkNiKKXDrTA==" saltValue="MVS/ljUyY1GhqYORksG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522</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Nphwno7X+U+LzRBEPnJMeNb958jEiYbyPdMZhXoQKGhqqh+HD7JeHfVfdUh+Z0A6KU7YxKyBTrzpCLkP96i+g==" saltValue="XEYb7rLZxPV4Cs/szWyk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523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525</v>
      </c>
      <c r="AP7" s="275"/>
      <c r="AQ7" s="276" t="s">
        <v>526</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527</v>
      </c>
      <c r="AQ8" s="282" t="s">
        <v>528</v>
      </c>
      <c r="AR8" s="283" t="s">
        <v>529</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530</v>
      </c>
      <c r="AL9" s="1159"/>
      <c r="AM9" s="1159"/>
      <c r="AN9" s="1160"/>
      <c r="AO9" s="284">
        <v>4518368</v>
      </c>
      <c r="AP9" s="284">
        <v>113638</v>
      </c>
      <c r="AQ9" s="285">
        <v>87308</v>
      </c>
      <c r="AR9" s="286">
        <v>30.2</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531</v>
      </c>
      <c r="AL10" s="1159"/>
      <c r="AM10" s="1159"/>
      <c r="AN10" s="1160"/>
      <c r="AO10" s="287">
        <v>168</v>
      </c>
      <c r="AP10" s="287">
        <v>4</v>
      </c>
      <c r="AQ10" s="288">
        <v>7758</v>
      </c>
      <c r="AR10" s="289">
        <v>-99.9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532</v>
      </c>
      <c r="AL11" s="1159"/>
      <c r="AM11" s="1159"/>
      <c r="AN11" s="1160"/>
      <c r="AO11" s="287">
        <v>492387</v>
      </c>
      <c r="AP11" s="287">
        <v>12384</v>
      </c>
      <c r="AQ11" s="288">
        <v>2064</v>
      </c>
      <c r="AR11" s="289">
        <v>500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533</v>
      </c>
      <c r="AL12" s="1159"/>
      <c r="AM12" s="1159"/>
      <c r="AN12" s="1160"/>
      <c r="AO12" s="287" t="s">
        <v>534</v>
      </c>
      <c r="AP12" s="287" t="s">
        <v>534</v>
      </c>
      <c r="AQ12" s="288">
        <v>9</v>
      </c>
      <c r="AR12" s="289" t="s">
        <v>534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535</v>
      </c>
      <c r="AL13" s="1159"/>
      <c r="AM13" s="1159"/>
      <c r="AN13" s="1160"/>
      <c r="AO13" s="287">
        <v>114177</v>
      </c>
      <c r="AP13" s="287">
        <v>2872</v>
      </c>
      <c r="AQ13" s="288">
        <v>2858</v>
      </c>
      <c r="AR13" s="289">
        <v>0.5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536</v>
      </c>
      <c r="AL14" s="1159"/>
      <c r="AM14" s="1159"/>
      <c r="AN14" s="1160"/>
      <c r="AO14" s="287">
        <v>88690</v>
      </c>
      <c r="AP14" s="287">
        <v>2231</v>
      </c>
      <c r="AQ14" s="288">
        <v>1616</v>
      </c>
      <c r="AR14" s="289">
        <v>38.1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537</v>
      </c>
      <c r="AL15" s="1162"/>
      <c r="AM15" s="1162"/>
      <c r="AN15" s="1163"/>
      <c r="AO15" s="287">
        <v>-277655</v>
      </c>
      <c r="AP15" s="287">
        <v>-6983</v>
      </c>
      <c r="AQ15" s="288">
        <v>-6164</v>
      </c>
      <c r="AR15" s="289">
        <v>13.3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188</v>
      </c>
      <c r="AL16" s="1162"/>
      <c r="AM16" s="1162"/>
      <c r="AN16" s="1163"/>
      <c r="AO16" s="287">
        <v>4936135</v>
      </c>
      <c r="AP16" s="287">
        <v>124145</v>
      </c>
      <c r="AQ16" s="288">
        <v>95448</v>
      </c>
      <c r="AR16" s="289">
        <v>30.1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538</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539</v>
      </c>
      <c r="AP20" s="296" t="s">
        <v>540</v>
      </c>
      <c r="AQ20" s="297" t="s">
        <v>541</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542</v>
      </c>
      <c r="AL21" s="1165"/>
      <c r="AM21" s="1165"/>
      <c r="AN21" s="1166"/>
      <c r="AO21" s="300">
        <v>12.45</v>
      </c>
      <c r="AP21" s="301">
        <v>8.85</v>
      </c>
      <c r="AQ21" s="302">
        <v>3.6</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543</v>
      </c>
      <c r="AL22" s="1165"/>
      <c r="AM22" s="1165"/>
      <c r="AN22" s="1166"/>
      <c r="AO22" s="305">
        <v>93.7</v>
      </c>
      <c r="AP22" s="306">
        <v>97.5</v>
      </c>
      <c r="AQ22" s="307">
        <v>-3.8</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544</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545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525</v>
      </c>
      <c r="AP30" s="275"/>
      <c r="AQ30" s="276" t="s">
        <v>526</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527</v>
      </c>
      <c r="AQ31" s="282" t="s">
        <v>528</v>
      </c>
      <c r="AR31" s="283" t="s">
        <v>529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547</v>
      </c>
      <c r="AL32" s="1149"/>
      <c r="AM32" s="1149"/>
      <c r="AN32" s="1150"/>
      <c r="AO32" s="315">
        <v>3689216</v>
      </c>
      <c r="AP32" s="315">
        <v>92785</v>
      </c>
      <c r="AQ32" s="316">
        <v>54035</v>
      </c>
      <c r="AR32" s="317">
        <v>71.7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548</v>
      </c>
      <c r="AL33" s="1149"/>
      <c r="AM33" s="1149"/>
      <c r="AN33" s="1150"/>
      <c r="AO33" s="315" t="s">
        <v>534</v>
      </c>
      <c r="AP33" s="315" t="s">
        <v>534</v>
      </c>
      <c r="AQ33" s="316" t="s">
        <v>534</v>
      </c>
      <c r="AR33" s="317" t="s">
        <v>534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549</v>
      </c>
      <c r="AL34" s="1149"/>
      <c r="AM34" s="1149"/>
      <c r="AN34" s="1150"/>
      <c r="AO34" s="315" t="s">
        <v>534</v>
      </c>
      <c r="AP34" s="315" t="s">
        <v>534</v>
      </c>
      <c r="AQ34" s="316">
        <v>20</v>
      </c>
      <c r="AR34" s="317" t="s">
        <v>534</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550</v>
      </c>
      <c r="AL35" s="1149"/>
      <c r="AM35" s="1149"/>
      <c r="AN35" s="1150"/>
      <c r="AO35" s="315">
        <v>1884930</v>
      </c>
      <c r="AP35" s="315">
        <v>47407</v>
      </c>
      <c r="AQ35" s="316">
        <v>18791</v>
      </c>
      <c r="AR35" s="317">
        <v>152.30000000000001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551</v>
      </c>
      <c r="AL36" s="1149"/>
      <c r="AM36" s="1149"/>
      <c r="AN36" s="1150"/>
      <c r="AO36" s="315" t="s">
        <v>534</v>
      </c>
      <c r="AP36" s="315" t="s">
        <v>534</v>
      </c>
      <c r="AQ36" s="316">
        <v>2664</v>
      </c>
      <c r="AR36" s="317" t="s">
        <v>534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552</v>
      </c>
      <c r="AL37" s="1149"/>
      <c r="AM37" s="1149"/>
      <c r="AN37" s="1150"/>
      <c r="AO37" s="315">
        <v>1560</v>
      </c>
      <c r="AP37" s="315">
        <v>39</v>
      </c>
      <c r="AQ37" s="316">
        <v>620</v>
      </c>
      <c r="AR37" s="317">
        <v>-93.7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553</v>
      </c>
      <c r="AL38" s="1152"/>
      <c r="AM38" s="1152"/>
      <c r="AN38" s="1153"/>
      <c r="AO38" s="318">
        <v>210</v>
      </c>
      <c r="AP38" s="318">
        <v>5</v>
      </c>
      <c r="AQ38" s="319">
        <v>2</v>
      </c>
      <c r="AR38" s="307">
        <v>150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554</v>
      </c>
      <c r="AL39" s="1152"/>
      <c r="AM39" s="1152"/>
      <c r="AN39" s="1153"/>
      <c r="AO39" s="315">
        <v>-53923</v>
      </c>
      <c r="AP39" s="315">
        <v>-1356</v>
      </c>
      <c r="AQ39" s="316">
        <v>-4196</v>
      </c>
      <c r="AR39" s="317">
        <v>-67.7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555</v>
      </c>
      <c r="AL40" s="1149"/>
      <c r="AM40" s="1149"/>
      <c r="AN40" s="1150"/>
      <c r="AO40" s="315">
        <v>-3950755</v>
      </c>
      <c r="AP40" s="315">
        <v>-99363</v>
      </c>
      <c r="AQ40" s="316">
        <v>-50476</v>
      </c>
      <c r="AR40" s="317">
        <v>96.9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301</v>
      </c>
      <c r="AL41" s="1155"/>
      <c r="AM41" s="1155"/>
      <c r="AN41" s="1156"/>
      <c r="AO41" s="315">
        <v>1571238</v>
      </c>
      <c r="AP41" s="315">
        <v>39517</v>
      </c>
      <c r="AQ41" s="316">
        <v>21460</v>
      </c>
      <c r="AR41" s="317">
        <v>84.1</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556</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525</v>
      </c>
      <c r="AN49" s="1143" t="s">
        <v>559</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560</v>
      </c>
      <c r="AO50" s="332" t="s">
        <v>561</v>
      </c>
      <c r="AP50" s="333" t="s">
        <v>562</v>
      </c>
      <c r="AQ50" s="334" t="s">
        <v>563</v>
      </c>
      <c r="AR50" s="335" t="s">
        <v>564</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565</v>
      </c>
      <c r="AL51" s="328"/>
      <c r="AM51" s="336">
        <v>7960272</v>
      </c>
      <c r="AN51" s="337">
        <v>186572</v>
      </c>
      <c r="AO51" s="338">
        <v>95</v>
      </c>
      <c r="AP51" s="339">
        <v>68468</v>
      </c>
      <c r="AQ51" s="340">
        <v>3.9</v>
      </c>
      <c r="AR51" s="341">
        <v>91.1</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566</v>
      </c>
      <c r="AM52" s="344">
        <v>5769709</v>
      </c>
      <c r="AN52" s="345">
        <v>135230</v>
      </c>
      <c r="AO52" s="346">
        <v>109.7</v>
      </c>
      <c r="AP52" s="347">
        <v>34140</v>
      </c>
      <c r="AQ52" s="348">
        <v>-6.4</v>
      </c>
      <c r="AR52" s="349">
        <v>116.1</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567</v>
      </c>
      <c r="AL53" s="328"/>
      <c r="AM53" s="336">
        <v>5310285</v>
      </c>
      <c r="AN53" s="337">
        <v>126637</v>
      </c>
      <c r="AO53" s="338">
        <v>-32.1</v>
      </c>
      <c r="AP53" s="339">
        <v>69729</v>
      </c>
      <c r="AQ53" s="340">
        <v>1.8</v>
      </c>
      <c r="AR53" s="341">
        <v>-33.9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566</v>
      </c>
      <c r="AM54" s="344">
        <v>3818169</v>
      </c>
      <c r="AN54" s="345">
        <v>91054</v>
      </c>
      <c r="AO54" s="346">
        <v>-32.700000000000003</v>
      </c>
      <c r="AP54" s="347">
        <v>38908</v>
      </c>
      <c r="AQ54" s="348">
        <v>14</v>
      </c>
      <c r="AR54" s="349">
        <v>-46.7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568</v>
      </c>
      <c r="AL55" s="328"/>
      <c r="AM55" s="336">
        <v>6450102</v>
      </c>
      <c r="AN55" s="337">
        <v>156313</v>
      </c>
      <c r="AO55" s="338">
        <v>23.4</v>
      </c>
      <c r="AP55" s="339">
        <v>74581</v>
      </c>
      <c r="AQ55" s="340">
        <v>7</v>
      </c>
      <c r="AR55" s="341">
        <v>16.399999999999999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566</v>
      </c>
      <c r="AM56" s="344">
        <v>4400703</v>
      </c>
      <c r="AN56" s="345">
        <v>106648</v>
      </c>
      <c r="AO56" s="346">
        <v>17.100000000000001</v>
      </c>
      <c r="AP56" s="347">
        <v>41563</v>
      </c>
      <c r="AQ56" s="348">
        <v>6.8</v>
      </c>
      <c r="AR56" s="349">
        <v>10.3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569</v>
      </c>
      <c r="AL57" s="328"/>
      <c r="AM57" s="336">
        <v>4651280</v>
      </c>
      <c r="AN57" s="337">
        <v>114640</v>
      </c>
      <c r="AO57" s="338">
        <v>-26.7</v>
      </c>
      <c r="AP57" s="339">
        <v>76347</v>
      </c>
      <c r="AQ57" s="340">
        <v>2.4</v>
      </c>
      <c r="AR57" s="341">
        <v>-29.1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566</v>
      </c>
      <c r="AM58" s="344">
        <v>3206270</v>
      </c>
      <c r="AN58" s="345">
        <v>79025</v>
      </c>
      <c r="AO58" s="346">
        <v>-25.9</v>
      </c>
      <c r="AP58" s="347">
        <v>41762</v>
      </c>
      <c r="AQ58" s="348">
        <v>0.5</v>
      </c>
      <c r="AR58" s="349">
        <v>-26.4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570</v>
      </c>
      <c r="AL59" s="328"/>
      <c r="AM59" s="336">
        <v>3673380</v>
      </c>
      <c r="AN59" s="337">
        <v>92387</v>
      </c>
      <c r="AO59" s="338">
        <v>-19.399999999999999</v>
      </c>
      <c r="AP59" s="339">
        <v>69604</v>
      </c>
      <c r="AQ59" s="340">
        <v>-8.8000000000000007</v>
      </c>
      <c r="AR59" s="341">
        <v>-10.6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566</v>
      </c>
      <c r="AM60" s="344">
        <v>2460662</v>
      </c>
      <c r="AN60" s="345">
        <v>61886</v>
      </c>
      <c r="AO60" s="346">
        <v>-21.7</v>
      </c>
      <c r="AP60" s="347">
        <v>36247</v>
      </c>
      <c r="AQ60" s="348">
        <v>-13.2</v>
      </c>
      <c r="AR60" s="349">
        <v>-8.5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571</v>
      </c>
      <c r="AL61" s="350"/>
      <c r="AM61" s="351">
        <v>5609064</v>
      </c>
      <c r="AN61" s="352">
        <v>135310</v>
      </c>
      <c r="AO61" s="353">
        <v>8</v>
      </c>
      <c r="AP61" s="354">
        <v>71746</v>
      </c>
      <c r="AQ61" s="355">
        <v>1.3</v>
      </c>
      <c r="AR61" s="341">
        <v>6.7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566</v>
      </c>
      <c r="AM62" s="344">
        <v>3931103</v>
      </c>
      <c r="AN62" s="345">
        <v>94769</v>
      </c>
      <c r="AO62" s="346">
        <v>9.3000000000000007</v>
      </c>
      <c r="AP62" s="347">
        <v>38524</v>
      </c>
      <c r="AQ62" s="348">
        <v>0.3</v>
      </c>
      <c r="AR62" s="349">
        <v>9</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O/qAAysJxSkfBN6wWZmE/V/wzil23IhNDjmBrbZ3SvwhlZz9+dCfJO6TT4MgJ48xvjATl2u8VPH6KKjYlwOMTQ==" saltValue="PvaVbal2qt8Zn8+0wZl5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573</v>
      </c>
    </row>
    <row r="120" spans="125:125" ht="13.5" hidden="1" customHeight="1" x14ac:dyDescent="0.2"/>
    <row r="121" spans="125:125" ht="13.5" hidden="1" customHeight="1" x14ac:dyDescent="0.2">
      <c r="DU121" s="262"/>
    </row>
  </sheetData>
  <sheetProtection algorithmName="SHA-512" hashValue="S7zXQ6Q9iyYIBrB7xoHPe7UrKB5ZqbFiV+O2wiExGSIezoTFCqa1ugbbCGArPfxepEQ6JIIILj3w4ijYrEusoA==" saltValue="jT1RZnXnXzIdC2rGLyhi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574</v>
      </c>
    </row>
  </sheetData>
  <sheetProtection algorithmName="SHA-512" hashValue="r0mStkv5bXucC48xed6yxyPmIeMl5hnXrMwSCyge9ccXdPYHdBC3pXtMKWbkPuwd7m0AeQmB6MH2Qodn7hM1ow==" saltValue="pg9UassH4o7bQ1bfL+X/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2">
      <c r="B47" s="10"/>
      <c r="C47" s="1167" t="s">
        <v>3</v>
      </c>
      <c r="D47" s="1167"/>
      <c r="E47" s="1168"/>
      <c r="F47" s="11">
        <v>17.64</v>
      </c>
      <c r="G47" s="12">
        <v>12.86</v>
      </c>
      <c r="H47" s="12">
        <v>11.04</v>
      </c>
      <c r="I47" s="12">
        <v>9.1300000000000008</v>
      </c>
      <c r="J47" s="13">
        <v>10.58</v>
      </c>
    </row>
    <row r="48" spans="2:10" ht="57.75" customHeight="1" x14ac:dyDescent="0.2">
      <c r="B48" s="14"/>
      <c r="C48" s="1169" t="s">
        <v>4</v>
      </c>
      <c r="D48" s="1169"/>
      <c r="E48" s="1170"/>
      <c r="F48" s="15">
        <v>4.72</v>
      </c>
      <c r="G48" s="16">
        <v>4.46</v>
      </c>
      <c r="H48" s="16">
        <v>5.73</v>
      </c>
      <c r="I48" s="16">
        <v>6.87</v>
      </c>
      <c r="J48" s="17">
        <v>7.21</v>
      </c>
    </row>
    <row r="49" spans="2:10" ht="57.75" customHeight="1" thickBot="1" x14ac:dyDescent="0.25">
      <c r="B49" s="18"/>
      <c r="C49" s="1171" t="s">
        <v>5</v>
      </c>
      <c r="D49" s="1171"/>
      <c r="E49" s="1172"/>
      <c r="F49" s="19" t="s">
        <v>580</v>
      </c>
      <c r="G49" s="20" t="s">
        <v>581</v>
      </c>
      <c r="H49" s="20" t="s">
        <v>582</v>
      </c>
      <c r="I49" s="20" t="s">
        <v>583</v>
      </c>
      <c r="J49" s="21">
        <v>2.16</v>
      </c>
    </row>
    <row r="50" spans="2:10" ht="13.2" x14ac:dyDescent="0.2"/>
  </sheetData>
  <sheetProtection algorithmName="SHA-512" hashValue="T9/I4d+VJ3n4fKZHy4p8kIWjJBDQNewhKkzRdpfxN0yxfZzr/y/i+9BOzdmhmFHUWMi5n9KtUwefbBtDyM3/Ng==" saltValue="1rRzxiWSp4p6BffsEtZv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2023-03-13T05:03:13Z</cp:lastPrinted>
  <dcterms:created xsi:type="dcterms:W3CDTF">2023-02-20T05:30:03Z</dcterms:created>
  <dcterms:modified xsi:type="dcterms:W3CDTF">2023-10-06T08:10:37Z</dcterms:modified>
  <cp:category/>
</cp:coreProperties>
</file>